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33" documentId="13_ncr:1_{2A8858DA-B7A0-4640-B833-437754E31491}" xr6:coauthVersionLast="47" xr6:coauthVersionMax="47" xr10:uidLastSave="{39AB7441-4AC0-4B4D-BB16-04902B475A20}"/>
  <bookViews>
    <workbookView xWindow="-120" yWindow="-120" windowWidth="29040" windowHeight="15720" tabRatio="855" xr2:uid="{00000000-000D-0000-FFFF-FFFF00000000}"/>
  </bookViews>
  <sheets>
    <sheet name="0. Instrucciones" sheetId="122" r:id="rId1"/>
    <sheet name="1. Acta Inicio" sheetId="123" r:id="rId2"/>
    <sheet name="2. Comp Financiero" sheetId="145" r:id="rId3"/>
    <sheet name="3. Comp Proceso Atención" sheetId="148" r:id="rId4"/>
    <sheet name="3.1. Psico Discapacidad" sheetId="149" r:id="rId5"/>
    <sheet name="3.2. Psico Consumo" sheetId="150" r:id="rId6"/>
    <sheet name="3.3. Psico Gestantes-Lactantes" sheetId="151" r:id="rId7"/>
    <sheet name="3.4. Psico Violencia-Conflito" sheetId="152" r:id="rId8"/>
    <sheet name="3.5. Situaciones Riesgos" sheetId="153" r:id="rId9"/>
    <sheet name="4. Comp Talento Humano" sheetId="146" r:id="rId10"/>
    <sheet name="5. Comp Infraestructura" sheetId="139" r:id="rId11"/>
    <sheet name="5.1. Comp Infra Alimentos" sheetId="131" r:id="rId12"/>
    <sheet name="6. Comp Nutrición" sheetId="132" r:id="rId13"/>
    <sheet name="6.1. Comp Terceros" sheetId="133" r:id="rId14"/>
    <sheet name="6.2. Comp Nutrición Metrología" sheetId="135" r:id="rId15"/>
    <sheet name="7. Acta Final" sheetId="91" r:id="rId16"/>
    <sheet name="Anexo 1. Areas-Dotación " sheetId="140" r:id="rId17"/>
    <sheet name="Anexo 2. Botiquín" sheetId="141" r:id="rId18"/>
    <sheet name="Anexo 3. Dormitorios" sheetId="142" r:id="rId19"/>
    <sheet name="Anexo 4. Dotación Personal" sheetId="143" r:id="rId20"/>
    <sheet name="Anexo 5. Dotación Aseo e Hig " sheetId="144" r:id="rId21"/>
    <sheet name="Anexo 6. Equipos Servicios Alim" sheetId="109" r:id="rId22"/>
    <sheet name="Anexo 7. Menaje Servicios Alime" sheetId="108" r:id="rId23"/>
    <sheet name="Anexo 8. Nec Mínimas Vajillas" sheetId="107" r:id="rId24"/>
    <sheet name="Anexo 9. Talento Humano" sheetId="147" r:id="rId25"/>
    <sheet name="Anexo 10. Historias Atención Ps" sheetId="154" r:id="rId26"/>
    <sheet name="Anexo 11. Egresos" sheetId="155" r:id="rId27"/>
    <sheet name="Anexo 12. Historias Atención Nu" sheetId="138" r:id="rId28"/>
    <sheet name="Anexo 13 Verif Gramaje y Temp" sheetId="156" r:id="rId29"/>
  </sheets>
  <definedNames>
    <definedName name="Auditoría">#REF!</definedName>
    <definedName name="b">#REF!</definedName>
    <definedName name="ca">#REF!</definedName>
    <definedName name="camp">#REF!</definedName>
    <definedName name="cap">#REF!</definedName>
    <definedName name="car">#REF!</definedName>
    <definedName name="carg">#REF!</definedName>
    <definedName name="cargo">#REF!</definedName>
    <definedName name="cargoo">#REF!</definedName>
    <definedName name="cargooo">#REF!</definedName>
    <definedName name="carrr">#REF!</definedName>
    <definedName name="carrrr">#REF!</definedName>
    <definedName name="codpo">#REF!</definedName>
    <definedName name="com">#REF!</definedName>
    <definedName name="com´p">#REF!</definedName>
    <definedName name="compel">#REF!</definedName>
    <definedName name="compen">#REF!</definedName>
    <definedName name="compo">#REF!</definedName>
    <definedName name="comppa">#REF!</definedName>
    <definedName name="comppar">#REF!</definedName>
    <definedName name="correo">#REF!</definedName>
    <definedName name="CPIA">#REF!</definedName>
    <definedName name="cupo">#REF!</definedName>
    <definedName name="cz">#REF!</definedName>
    <definedName name="desp">#REF!</definedName>
    <definedName name="dir">#REF!</definedName>
    <definedName name="dirse">#REF!</definedName>
    <definedName name="dr">#REF!</definedName>
    <definedName name="email">#REF!</definedName>
    <definedName name="fal">#REF!</definedName>
    <definedName name="fecha">#REF!</definedName>
    <definedName name="fechaa">#REF!</definedName>
    <definedName name="Inicial">#REF!</definedName>
    <definedName name="Inspección">#REF!</definedName>
    <definedName name="lf">#REF!</definedName>
    <definedName name="m">#REF!</definedName>
    <definedName name="mun">#REF!</definedName>
    <definedName name="muni">#REF!</definedName>
    <definedName name="n">#REF!</definedName>
    <definedName name="nit">#REF!</definedName>
    <definedName name="no">#REF!</definedName>
    <definedName name="nomb">#REF!</definedName>
    <definedName name="nombrep">#REF!</definedName>
    <definedName name="nomrep">#REF!</definedName>
    <definedName name="nomun">#REF!</definedName>
    <definedName name="numbe">#REF!</definedName>
    <definedName name="numbea">#REF!</definedName>
    <definedName name="numero">#REF!</definedName>
    <definedName name="numid">#REF!</definedName>
    <definedName name="o">#REF!</definedName>
    <definedName name="obj">#REF!</definedName>
    <definedName name="piyc">#REF!</definedName>
    <definedName name="pj">#REF!</definedName>
    <definedName name="porfe">#REF!</definedName>
    <definedName name="pro">#REF!</definedName>
    <definedName name="prof">#REF!</definedName>
    <definedName name="reg">#REF!</definedName>
    <definedName name="Renovación">#REF!</definedName>
    <definedName name="respli">#REF!</definedName>
    <definedName name="si">#REF!</definedName>
    <definedName name="te">#REF!</definedName>
    <definedName name="tel">#REF!</definedName>
    <definedName name="telad">#REF!</definedName>
    <definedName name="telun">#REF!</definedName>
    <definedName name="tipo">#REF!</definedName>
    <definedName name="tipoa">#REF!</definedName>
    <definedName name="tipoa2">#REF!</definedName>
    <definedName name="verific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5" l="1" a="1"/>
  <c r="D7" i="135" s="1"/>
  <c r="D22" i="135" s="1"/>
  <c r="D7" i="133" a="1"/>
  <c r="D7" i="133" s="1"/>
  <c r="D18" i="133" s="1"/>
  <c r="D7" i="132" a="1"/>
  <c r="D7" i="132" s="1"/>
  <c r="D10" i="132" a="1"/>
  <c r="D10" i="132" s="1"/>
  <c r="D14" i="132" a="1"/>
  <c r="D14" i="132" s="1"/>
  <c r="D20" i="132" a="1"/>
  <c r="D20" i="132" s="1"/>
  <c r="D26" i="132" a="1"/>
  <c r="D26" i="132" s="1"/>
  <c r="D46" i="132" a="1"/>
  <c r="D46" i="132" s="1"/>
  <c r="D49" i="132" a="1"/>
  <c r="D49" i="132" s="1"/>
  <c r="D58" i="132" a="1"/>
  <c r="D58" i="132" s="1"/>
  <c r="D67" i="132" a="1"/>
  <c r="D67" i="132" s="1"/>
  <c r="D83" i="132" a="1"/>
  <c r="D83" i="132" s="1"/>
  <c r="D97" i="132" a="1"/>
  <c r="D97" i="132" s="1"/>
  <c r="D111" i="132" a="1"/>
  <c r="D111" i="132" s="1"/>
  <c r="D119" i="132" a="1"/>
  <c r="D119" i="132" s="1"/>
  <c r="D128" i="132" s="1"/>
  <c r="D125" i="132" a="1"/>
  <c r="D125" i="132" s="1"/>
  <c r="D7" i="131" a="1"/>
  <c r="D7" i="131" s="1"/>
  <c r="D40" i="131" s="1"/>
  <c r="D7" i="139" a="1"/>
  <c r="D7" i="139" s="1"/>
  <c r="D23" i="139" a="1"/>
  <c r="D23" i="139" s="1"/>
  <c r="D47" i="139" a="1"/>
  <c r="D47" i="139" s="1"/>
  <c r="D52" i="139" a="1"/>
  <c r="D52" i="139" s="1"/>
  <c r="D56" i="139" a="1"/>
  <c r="D56" i="139" s="1"/>
  <c r="D60" i="139" a="1"/>
  <c r="D60" i="139" s="1"/>
  <c r="D67" i="139" a="1"/>
  <c r="D67" i="139" s="1"/>
  <c r="D72" i="139" a="1"/>
  <c r="D72" i="139" s="1"/>
  <c r="D75" i="139" a="1"/>
  <c r="D75" i="139" s="1"/>
  <c r="D78" i="139" a="1"/>
  <c r="D78" i="139" s="1"/>
  <c r="D8" i="146" a="1"/>
  <c r="D8" i="146" s="1"/>
  <c r="D25" i="146" a="1"/>
  <c r="D25" i="146" s="1"/>
  <c r="D40" i="146" a="1"/>
  <c r="D40" i="146" s="1"/>
  <c r="D47" i="146" s="1"/>
  <c r="G19" i="91" s="1"/>
  <c r="D7" i="153" a="1"/>
  <c r="D7" i="153" s="1"/>
  <c r="D10" i="153" a="1"/>
  <c r="D10" i="153" s="1"/>
  <c r="D15" i="153" a="1"/>
  <c r="D15" i="153" s="1"/>
  <c r="D24" i="153" a="1"/>
  <c r="D24" i="153" s="1"/>
  <c r="D38" i="153" a="1"/>
  <c r="D38" i="153" s="1"/>
  <c r="D42" i="153"/>
  <c r="D44" i="153" a="1"/>
  <c r="D44" i="153" s="1"/>
  <c r="D53" i="153" a="1"/>
  <c r="D53" i="153" s="1"/>
  <c r="D60" i="153" a="1"/>
  <c r="D60" i="153" s="1"/>
  <c r="D66" i="153" a="1"/>
  <c r="D66" i="153" s="1"/>
  <c r="D71" i="153" a="1"/>
  <c r="D71" i="153" s="1"/>
  <c r="D79" i="153"/>
  <c r="D84" i="153" s="1"/>
  <c r="D81" i="153" a="1"/>
  <c r="D81" i="153" s="1"/>
  <c r="D7" i="152" a="1"/>
  <c r="D7" i="152" s="1"/>
  <c r="D14" i="152" s="1"/>
  <c r="D7" i="151" a="1"/>
  <c r="D7" i="151" s="1"/>
  <c r="D18" i="151" s="1"/>
  <c r="D7" i="150" a="1"/>
  <c r="D7" i="150" s="1"/>
  <c r="D13" i="150" s="1"/>
  <c r="D7" i="149" a="1"/>
  <c r="D7" i="149" s="1"/>
  <c r="D24" i="149" s="1"/>
  <c r="D51" i="148" a="1"/>
  <c r="D51" i="148" s="1"/>
  <c r="D49" i="148"/>
  <c r="D38" i="148" a="1"/>
  <c r="D38" i="148" s="1"/>
  <c r="D32" i="148" a="1"/>
  <c r="D32" i="148" s="1"/>
  <c r="D24" i="148" a="1"/>
  <c r="D24" i="148" s="1"/>
  <c r="D16" i="148" a="1"/>
  <c r="D16" i="148" s="1"/>
  <c r="D7" i="148" a="1"/>
  <c r="D7" i="148" s="1"/>
  <c r="D26" i="145" a="1"/>
  <c r="D26" i="145" s="1"/>
  <c r="D15" i="145" a="1"/>
  <c r="D15" i="145" s="1"/>
  <c r="D7" i="145" a="1"/>
  <c r="D7" i="145" s="1"/>
  <c r="D30" i="131" a="1"/>
  <c r="D30" i="131" s="1"/>
  <c r="J60" i="156"/>
  <c r="K60" i="156" s="1"/>
  <c r="J59" i="156"/>
  <c r="K59" i="156" s="1"/>
  <c r="J58" i="156"/>
  <c r="K58" i="156" s="1"/>
  <c r="K57" i="156"/>
  <c r="J50" i="156"/>
  <c r="K50" i="156" s="1"/>
  <c r="J49" i="156"/>
  <c r="K49" i="156" s="1"/>
  <c r="J48" i="156"/>
  <c r="K48" i="156" s="1"/>
  <c r="J47" i="156"/>
  <c r="K47" i="156" s="1"/>
  <c r="J40" i="156"/>
  <c r="K40" i="156" s="1"/>
  <c r="J39" i="156"/>
  <c r="K39" i="156" s="1"/>
  <c r="J38" i="156"/>
  <c r="K38" i="156" s="1"/>
  <c r="J37" i="156"/>
  <c r="K37" i="156" s="1"/>
  <c r="J30" i="156"/>
  <c r="K30" i="156" s="1"/>
  <c r="J29" i="156"/>
  <c r="K29" i="156" s="1"/>
  <c r="J28" i="156"/>
  <c r="K28" i="156" s="1"/>
  <c r="J27" i="156"/>
  <c r="K27" i="156" s="1"/>
  <c r="J19" i="156"/>
  <c r="K19" i="156" s="1"/>
  <c r="J18" i="156"/>
  <c r="K18" i="156" s="1"/>
  <c r="K17" i="156"/>
  <c r="J17" i="156"/>
  <c r="J16" i="156"/>
  <c r="K16" i="156" s="1"/>
  <c r="D81" i="139" l="1"/>
  <c r="G20" i="91" s="1"/>
  <c r="D54" i="148"/>
  <c r="G18" i="91" s="1"/>
  <c r="G21" i="91"/>
  <c r="D29" i="145"/>
  <c r="G17" i="9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<sst xmlns="http://schemas.openxmlformats.org/spreadsheetml/2006/main" count="2178" uniqueCount="1479">
  <si>
    <t xml:space="preserve">Profesión </t>
  </si>
  <si>
    <t xml:space="preserve">Firma </t>
  </si>
  <si>
    <t xml:space="preserve">Cargo </t>
  </si>
  <si>
    <t xml:space="preserve">MODALIDADES DE ACOGIMIENTO RESIDENCIAL </t>
  </si>
  <si>
    <t>OFICINA DE ASEGURAMIENTO A LA CALIDAD</t>
  </si>
  <si>
    <t>Código</t>
  </si>
  <si>
    <t>Población</t>
  </si>
  <si>
    <t xml:space="preserve">Poblaciones establecidas en el Manual Operativo. </t>
  </si>
  <si>
    <t>FECHA Y HORA DE INICIO:</t>
  </si>
  <si>
    <t>DD/MM/AAAA</t>
  </si>
  <si>
    <t>FECHA Y HORA DE FINALIZACIÓN:</t>
  </si>
  <si>
    <r>
      <rPr>
        <b/>
        <sz val="11"/>
        <color theme="1"/>
        <rFont val="Calibri"/>
        <family val="2"/>
        <scheme val="minor"/>
      </rPr>
      <t>TIPO DE ACCIÓN:</t>
    </r>
    <r>
      <rPr>
        <sz val="11"/>
        <color theme="1"/>
        <rFont val="Calibri"/>
        <family val="2"/>
        <scheme val="minor"/>
      </rPr>
      <t xml:space="preserve"> Marque con una</t>
    </r>
    <r>
      <rPr>
        <b/>
        <sz val="11"/>
        <color theme="1"/>
        <rFont val="Calibri"/>
        <family val="2"/>
        <scheme val="minor"/>
      </rPr>
      <t xml:space="preserve"> X</t>
    </r>
    <r>
      <rPr>
        <sz val="11"/>
        <color theme="1"/>
        <rFont val="Calibri"/>
        <family val="2"/>
        <scheme val="minor"/>
      </rPr>
      <t xml:space="preserve"> la opción que corresponda</t>
    </r>
  </si>
  <si>
    <t>CATEGORIA</t>
  </si>
  <si>
    <t>DIRECCIÓN:</t>
  </si>
  <si>
    <t xml:space="preserve">MODALIDAD: </t>
  </si>
  <si>
    <t>REGIONAL ICBF:</t>
  </si>
  <si>
    <t xml:space="preserve">CENTRO ZONAL: </t>
  </si>
  <si>
    <t xml:space="preserve">NIT: </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</si>
  <si>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</si>
  <si>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</si>
  <si>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</si>
  <si>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</si>
  <si>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</si>
  <si>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Pasaporte</t>
  </si>
  <si>
    <t xml:space="preserve">Cédula </t>
  </si>
  <si>
    <t xml:space="preserve">Relacione la totalidad de los correos electrónicos </t>
  </si>
  <si>
    <t xml:space="preserve">Relacione la totalidad de los teléfonos </t>
  </si>
  <si>
    <t>Relacione la totalidad de los celulares</t>
  </si>
  <si>
    <t>Relacione fecha de inscripción y finalización del contrato</t>
  </si>
  <si>
    <t xml:space="preserve">Relacione el nombre del supervisor, cargo y dependencia. </t>
  </si>
  <si>
    <r>
      <rPr>
        <b/>
        <sz val="11"/>
        <color theme="1"/>
        <rFont val="Calibri"/>
        <family val="2"/>
        <scheme val="minor"/>
      </rPr>
      <t>CUPOS:</t>
    </r>
    <r>
      <rPr>
        <sz val="11"/>
        <color theme="1"/>
        <rFont val="Calibri"/>
        <family val="2"/>
        <scheme val="minor"/>
      </rPr>
      <t xml:space="preserve"> </t>
    </r>
    <r>
      <rPr>
        <b/>
        <sz val="9"/>
        <color theme="0" tint="-0.249977111117893"/>
        <rFont val="Calibri"/>
        <family val="2"/>
        <scheme val="minor"/>
      </rPr>
      <t>Relacione el número de cupos del contrato.</t>
    </r>
  </si>
  <si>
    <t>UBICACIÓN DEL INMUEBLE:</t>
  </si>
  <si>
    <t xml:space="preserve">DEPARTAMENTO: </t>
  </si>
  <si>
    <t>NOMBRE DEL RESPONSABLE:</t>
  </si>
  <si>
    <t xml:space="preserve">CARGO DEL RESPONSABLE: </t>
  </si>
  <si>
    <t xml:space="preserve">CORREO ELECTRÓNICO: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</si>
  <si>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</si>
  <si>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</si>
  <si>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NOMBRE DEL PROFESIONAL</t>
  </si>
  <si>
    <t>CARGO</t>
  </si>
  <si>
    <t>COMPONENTE EN QUE PARTICIPO</t>
  </si>
  <si>
    <t xml:space="preserve">INSTRUMENTO - ACTA DE ACCIÓN DE INSPECCIÓN Y VIGILANCIA </t>
  </si>
  <si>
    <t>PROTECCIÓN</t>
  </si>
  <si>
    <t xml:space="preserve">SUBDIRECCIÓN </t>
  </si>
  <si>
    <t>RESTABLECIMIENTO DE DERECHOS</t>
  </si>
  <si>
    <t>POBLACIÓN:</t>
  </si>
  <si>
    <t>2. INFORMACIÓN DE LA SEDE OPERATIVA</t>
  </si>
  <si>
    <t xml:space="preserve">NOMBRE DEL OPERADOR: </t>
  </si>
  <si>
    <t>TELÉFONOS:</t>
  </si>
  <si>
    <t>NÚMERO DE DOCUMENTO:</t>
  </si>
  <si>
    <t>CELULAR:</t>
  </si>
  <si>
    <t>SUPERVIOR DEL CONTRATO:</t>
  </si>
  <si>
    <t>NÚMERO DE CONTRATO:</t>
  </si>
  <si>
    <t>CORREOS ELECTRÓNICOS:</t>
  </si>
  <si>
    <t xml:space="preserve">FECHAS DE VIGENCIA: </t>
  </si>
  <si>
    <t xml:space="preserve">Relacione número del contrato </t>
  </si>
  <si>
    <r>
      <rPr>
        <b/>
        <sz val="11"/>
        <rFont val="Calibri"/>
        <family val="2"/>
        <scheme val="minor"/>
      </rPr>
      <t>INSCRITOS</t>
    </r>
    <r>
      <rPr>
        <sz val="11"/>
        <rFont val="Calibri"/>
        <family val="2"/>
        <scheme val="minor"/>
      </rPr>
      <t>:</t>
    </r>
    <r>
      <rPr>
        <sz val="11"/>
        <color theme="1"/>
        <rFont val="Calibri"/>
        <family val="2"/>
        <scheme val="minor"/>
      </rPr>
      <t xml:space="preserve"> </t>
    </r>
    <r>
      <rPr>
        <b/>
        <sz val="9"/>
        <color theme="0" tint="-0.249977111117893"/>
        <rFont val="Calibri"/>
        <family val="2"/>
        <scheme val="minor"/>
      </rPr>
      <t>Relacione el número de uuarios que se encuentran efectivamente inscritos en el operador.</t>
    </r>
  </si>
  <si>
    <r>
      <rPr>
        <b/>
        <sz val="11"/>
        <color theme="1"/>
        <rFont val="Calibri"/>
        <family val="2"/>
        <scheme val="minor"/>
      </rPr>
      <t>ATENDIDOS:</t>
    </r>
    <r>
      <rPr>
        <sz val="11"/>
        <color theme="1"/>
        <rFont val="Calibri"/>
        <family val="2"/>
        <scheme val="minor"/>
      </rPr>
      <t xml:space="preserve"> </t>
    </r>
    <r>
      <rPr>
        <b/>
        <sz val="9"/>
        <color theme="0" tint="-0.249977111117893"/>
        <rFont val="Calibri"/>
        <family val="2"/>
        <scheme val="minor"/>
      </rPr>
      <t xml:space="preserve">Relacione el número de usuarios que se encuentran efectivamente atendidos al momento de la acción de inspección. </t>
    </r>
  </si>
  <si>
    <t>SEDE OPERATIVA 1</t>
  </si>
  <si>
    <t>SEDE OPERATIVA 2</t>
  </si>
  <si>
    <t xml:space="preserve">NOMBRE DE LA SEDE OPERATIVA 1: </t>
  </si>
  <si>
    <t xml:space="preserve">CELULAR: </t>
  </si>
  <si>
    <t>TELÉFONO:</t>
  </si>
  <si>
    <t>CÉDULA DE EXTRANJERÍA:</t>
  </si>
  <si>
    <t>CÉDULA DE EXTRANJERÍA</t>
  </si>
  <si>
    <t xml:space="preserve">NÚMERO DE DOCUMENTO: </t>
  </si>
  <si>
    <r>
      <t xml:space="preserve">USUARIOS INSCRITOS: </t>
    </r>
    <r>
      <rPr>
        <b/>
        <sz val="9"/>
        <color theme="0" tint="-0.249977111117893"/>
        <rFont val="Calibri"/>
        <family val="2"/>
        <scheme val="minor"/>
      </rPr>
      <t xml:space="preserve">Relacione el número de usuarios efectivamente inscritos en la sede operativa </t>
    </r>
  </si>
  <si>
    <r>
      <t xml:space="preserve">USUARIOS ASISTENTES: </t>
    </r>
    <r>
      <rPr>
        <b/>
        <sz val="9"/>
        <color theme="0" tint="-0.249977111117893"/>
        <rFont val="Calibri"/>
        <family val="2"/>
        <scheme val="minor"/>
      </rPr>
      <t xml:space="preserve">Relacione el número de usuarios efectivamente atendidos el día de la acción de inspección. </t>
    </r>
  </si>
  <si>
    <t xml:space="preserve">NOMBRE DE LA SEDE OPERATIVA 2: </t>
  </si>
  <si>
    <r>
      <t>USUARIOS INSCRITOS:</t>
    </r>
    <r>
      <rPr>
        <b/>
        <sz val="11"/>
        <color theme="0" tint="-0.249977111117893"/>
        <rFont val="Calibri"/>
        <family val="2"/>
        <scheme val="minor"/>
      </rPr>
      <t xml:space="preserve"> </t>
    </r>
    <r>
      <rPr>
        <b/>
        <sz val="9"/>
        <color theme="0" tint="-0.249977111117893"/>
        <rFont val="Calibri"/>
        <family val="2"/>
        <scheme val="minor"/>
      </rPr>
      <t xml:space="preserve">Relacione el número de usuarios efectivamente inscritos en la sede operativa </t>
    </r>
  </si>
  <si>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</si>
  <si>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</si>
  <si>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9. PRONUNCIAMIENTO DEL OPERADOR SOBRE EL DESEMPEÑO DEL EQUIPO DE INSPECCIÓN</t>
  </si>
  <si>
    <t xml:space="preserve">Nombre </t>
  </si>
  <si>
    <t>Cargo</t>
  </si>
  <si>
    <t xml:space="preserve">No. </t>
  </si>
  <si>
    <t xml:space="preserve">Cumple </t>
  </si>
  <si>
    <t xml:space="preserve">No cumple </t>
  </si>
  <si>
    <t xml:space="preserve">OBSERVACIONES </t>
  </si>
  <si>
    <t xml:space="preserve">Firma del o los profesionales quienes revisaron el componente </t>
  </si>
  <si>
    <t>AUDITORÍA                                       VISITA DE INSPECCIÓN</t>
  </si>
  <si>
    <r>
      <rPr>
        <b/>
        <sz val="11"/>
        <color theme="1"/>
        <rFont val="Calibri"/>
        <family val="2"/>
        <scheme val="minor"/>
      </rPr>
      <t xml:space="preserve">Rural </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</si>
  <si>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rPr>
        <b/>
        <sz val="11"/>
        <color theme="1"/>
        <rFont val="Calibri"/>
        <family val="2"/>
        <scheme val="minor"/>
      </rPr>
      <t>Rural</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</si>
  <si>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t>Implementa estrategias para la construcción de espacios seguros, saludables y accesibles que favorezcan la prevención de accidentes y aseguren una plena participación de la mujer gestante y lactante adolescente o mayor de 18 años, hija o hijo acompañante.</t>
  </si>
  <si>
    <t xml:space="preserve">Cuenta con las condiciones locativas adecuada para la prestación del servicio </t>
  </si>
  <si>
    <t>El inmueble cuenta con todos los espacios en óptimo estado de aseo</t>
  </si>
  <si>
    <t>El inmueble se encuentra libre de grietas</t>
  </si>
  <si>
    <t>El inmueble cuenta con ventanas limpias, seguras y sin vidrios rotos</t>
  </si>
  <si>
    <t>El inmueble se encuentra libre de rastros de humedad</t>
  </si>
  <si>
    <t>Los pisos del inmueble son seguros, no son resbaladizos y están libres de cualquier grieta</t>
  </si>
  <si>
    <t>El inmueble dispone de ventilación e iluminación natural adecuada</t>
  </si>
  <si>
    <t>Los baños del inmueble disponen de un adecuado sistema de agua y ventilación</t>
  </si>
  <si>
    <t>Cuenta con espejos en perfecto estado</t>
  </si>
  <si>
    <t>La iluminación artificial está compuesta en su totalidad por bombillos ahorradores de energía</t>
  </si>
  <si>
    <t>Las estructuras elevadas (escaleras, balcones, zanjas, entre otros) cuentan con protección.</t>
  </si>
  <si>
    <t>Los techos son seguros y sin riesgos.</t>
  </si>
  <si>
    <t>Los extintores cuentan con carga vigente y están ubicados conforme a la normatividad vigente.</t>
  </si>
  <si>
    <t>Las tomas eléctricas cuentan con tapas protectoras</t>
  </si>
  <si>
    <t>Los baños y dormitorios estan libres de cámaras de vigilancias.</t>
  </si>
  <si>
    <t>La dotación personal es acorde a las particularidades de los usuarios (origen étnico, discapacidad, orientación de género, condición, características, entre otras).</t>
  </si>
  <si>
    <t>Implementa un protocolo para el manejo de historias de atención.</t>
  </si>
  <si>
    <t>El Ciclo de Menús está publicado en el área de consumo de alimentos, para conocimiento de los usuarios.</t>
  </si>
  <si>
    <t xml:space="preserve">El formato de Ciclo de Menús incluye la fecha de aprobación, logo del ICBF y versión vigente del documento. </t>
  </si>
  <si>
    <t>Las áreas del servicio de alimentos están delimitadas visualmente, con avisos alusivos al lugar.</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</si>
  <si>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</si>
  <si>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</si>
  <si>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</si>
  <si>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</si>
  <si>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</si>
  <si>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</si>
  <si>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</si>
  <si>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</si>
  <si>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Las puertas tienen superficie lisa, resistente, no absorbente y de suficiente amplitud. La abertura entre la puerta exterior y el piso no es mayor a 1 cm.</t>
  </si>
  <si>
    <t>En caso de presencia de escaleras, el operador se asegura de que no dificulte la limpieza del lugar ni cause contaminación de los alimentos.</t>
  </si>
  <si>
    <t xml:space="preserve">Las instalaciones eléctricas, mecánicas y de prevención de incendios tienen un acabado que impida la acumulación de suciedades o el albergue de plagas. </t>
  </si>
  <si>
    <t>La iluminación es adecuada y suficiente, ya sea natural o artificial con rejilla de protección.</t>
  </si>
  <si>
    <t xml:space="preserve">Las áreas de elaboración están ventiladas de manera directa o indirecta por sistemas que no contribuyen a la contaminación de los alimentos o a la incomodidad del personal. </t>
  </si>
  <si>
    <t>Las tuberías elevadas no están instaladas  directamente por encima de los lugares de elaboración de alimentos.</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</si>
  <si>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</si>
  <si>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t>Las superficies de contacto directo con el alimento no están recubiertas con pinturas u otro tipo de material desprendible que represente un riesgo para la inocuidad del alimento.</t>
  </si>
  <si>
    <t>El servicio de alimentos cuenta con elementos en buen estado, rotulados y en la cantidad suficiente para el desarrollo adecuado de los procesos del programa de limpieza y desinfección.</t>
  </si>
  <si>
    <t>El personal manipulador de alimentos presenta buen estado de salud al momento de la visita.</t>
  </si>
  <si>
    <t>El personal manipulador de alimentos cuenta con certificado de curso de manipulación de alimentos, con máximo un año de expedición.</t>
  </si>
  <si>
    <t xml:space="preserve">Cuenta con Concepto Sanitario Favorable vigente, del lugar donde se preparan o distribuyen los alimentos, expedido por la entidad territorial de salud. </t>
  </si>
  <si>
    <t>En el punto de preparación se encuentra debidamente archivada la requisición de alimentos y se mantiene el control sobre el inventario de los productos.</t>
  </si>
  <si>
    <t>El área de recibo de alimentos presenta adecuadas condiciones de organización, limpieza y desinfección.</t>
  </si>
  <si>
    <t>Se usan  estibas plásticas o canastillas como base para evitar el contacto de los alimentos con el piso.</t>
  </si>
  <si>
    <t>La persona asignada por el operador verifica que se cumple con las especificaciones de las fichas técnicas vigentes, diseñadas y actualizadas por la Dirección de Nutrición ICBF.</t>
  </si>
  <si>
    <t>Se registra cuando las materias primas, insumos y/o productos no cumplen con las especificaciones y son devueltos al proveedor para realizar el cambio.</t>
  </si>
  <si>
    <t xml:space="preserve">El área se encuentra identificada. </t>
  </si>
  <si>
    <t>Dentro del área de almacenamiento se señalizan los espacios para cada tipo de producto.</t>
  </si>
  <si>
    <t>Los productos de vidrio, latas y productos pesados están ubicados en la parte inferior de los estantes del almacén o la despensa; y los productos livianos están ubicados en parte media y superior de los mismos.</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</si>
  <si>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</si>
  <si>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</si>
  <si>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Los productos con fecha de vencimiento cumplida se separan del resto de los alimentos y son marcados de manera que se diferencien y no sean utilizados, además se dan de baja de acuerdo con el procedimiento establecido por el operador.</t>
  </si>
  <si>
    <t>Los alimentos no se preparan con gran antelación a su consumo por parte de los usuarios</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</si>
  <si>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</si>
  <si>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El personal manipulador de alimentos aplica de forma correcta los procedimientos establecidos en el programa de limpieza y desinfección de alimentos.</t>
  </si>
  <si>
    <t>El  Ciclo de Menús se ajusta a los grupos de edades contemplados en la modalidad, servicio y la PIYC.</t>
  </si>
  <si>
    <t>Los contenedores o recipientes usados para materiales no comestibles y desechos son a prueba de fugas, están debidamente identificados, de material impermeable, de fácil limpieza y en lo posible, provistos de tapa hermética.</t>
  </si>
  <si>
    <t>Seleccione la Modalidad:</t>
  </si>
  <si>
    <t>Espacio</t>
  </si>
  <si>
    <t>Elemento</t>
  </si>
  <si>
    <t>Cantidad Según Manual Operativo</t>
  </si>
  <si>
    <t>OFICINA</t>
  </si>
  <si>
    <t xml:space="preserve">Computador </t>
  </si>
  <si>
    <t>Impresora</t>
  </si>
  <si>
    <t>Telèfono</t>
  </si>
  <si>
    <t>Escritorio</t>
  </si>
  <si>
    <t>Sillas</t>
  </si>
  <si>
    <t>ESPACIO PARA LA ATENCIÓN</t>
  </si>
  <si>
    <t>Archivador</t>
  </si>
  <si>
    <t>Botiquìn</t>
  </si>
  <si>
    <t>Tallìmetro</t>
  </si>
  <si>
    <t>Balanza</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</si>
  <si>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</si>
  <si>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</si>
  <si>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</si>
  <si>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</si>
  <si>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</si>
  <si>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</si>
  <si>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</si>
  <si>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</si>
  <si>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</si>
  <si>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</si>
  <si>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</si>
  <si>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ESPACIO PARA CUIDADOS AUXILIARES</t>
  </si>
  <si>
    <t>Cama o cuna con colchón</t>
  </si>
  <si>
    <t>Mesa de Noche</t>
  </si>
  <si>
    <t>BAÑOS</t>
  </si>
  <si>
    <t>Sanitarios</t>
  </si>
  <si>
    <t>Orinales (cuando se atienda población de niños y/o adolescentes hombres)</t>
  </si>
  <si>
    <t>Lavamanos</t>
  </si>
  <si>
    <t xml:space="preserve">Duchas </t>
  </si>
  <si>
    <t>Espejos</t>
  </si>
  <si>
    <t>SALÓN MULTIPLE</t>
  </si>
  <si>
    <t>Sillas (por cada niña, niño y adolescente)</t>
  </si>
  <si>
    <t>Sonido</t>
  </si>
  <si>
    <t>Mesas</t>
  </si>
  <si>
    <t>Pantalla o tablero</t>
  </si>
  <si>
    <t>ZONA DE RECREO AL AIRE LIBRE</t>
  </si>
  <si>
    <t xml:space="preserve">Juego de parque </t>
  </si>
  <si>
    <t>Bancas</t>
  </si>
  <si>
    <t>MANEJO DE RESIDUOS</t>
  </si>
  <si>
    <t>Espacio para almacenar</t>
  </si>
  <si>
    <t>Canecas marcadas</t>
  </si>
  <si>
    <t>Cantidad de niños:</t>
  </si>
  <si>
    <t>Cantidad según el manual</t>
  </si>
  <si>
    <t>Cantidad según visita</t>
  </si>
  <si>
    <t>Observaciones</t>
  </si>
  <si>
    <t>Cama o cuna con juego de tablas completo con colchón o colchoneta</t>
  </si>
  <si>
    <t>Almohada</t>
  </si>
  <si>
    <t>Protector colchón</t>
  </si>
  <si>
    <t>Juego de Cama</t>
  </si>
  <si>
    <t>Cobija</t>
  </si>
  <si>
    <t xml:space="preserve">Cubre lecho </t>
  </si>
  <si>
    <t>Cómoda o armario</t>
  </si>
  <si>
    <t>Bañera</t>
  </si>
  <si>
    <t xml:space="preserve">Vaso de Noche </t>
  </si>
  <si>
    <t>Ventilador</t>
  </si>
  <si>
    <t>Nombre</t>
  </si>
  <si>
    <t>USUARIOS SIN CONDICIÓN DE DISCAPACIDAD</t>
  </si>
  <si>
    <t>NOMBRE</t>
  </si>
  <si>
    <t xml:space="preserve">Vestido de Bebé </t>
  </si>
  <si>
    <t>Conjuntos (pantalón, camisa, blusa)</t>
  </si>
  <si>
    <t>Vestido de niño(a)</t>
  </si>
  <si>
    <t>Camiseta inferior</t>
  </si>
  <si>
    <t>Camisa, camiseta o blusa diaria</t>
  </si>
  <si>
    <t>Saco - Chaqueta</t>
  </si>
  <si>
    <t>Calzoncillos</t>
  </si>
  <si>
    <t>Panties</t>
  </si>
  <si>
    <t>Brasieres y formadores</t>
  </si>
  <si>
    <t>Pantalón</t>
  </si>
  <si>
    <t>Falda, vestido, short</t>
  </si>
  <si>
    <t>Pijama</t>
  </si>
  <si>
    <t>Pantaloneta (short bicicletero)</t>
  </si>
  <si>
    <t>Pantalón de sudadera</t>
  </si>
  <si>
    <t>Medias</t>
  </si>
  <si>
    <t>Zapatos de diario</t>
  </si>
  <si>
    <t>Chancletas</t>
  </si>
  <si>
    <t>Baberos</t>
  </si>
  <si>
    <t>Vestido de Baño (opcional)</t>
  </si>
  <si>
    <t>Gorro para bebé</t>
  </si>
  <si>
    <t>Llama dientes</t>
  </si>
  <si>
    <t xml:space="preserve">Pañales desechables por mes </t>
  </si>
  <si>
    <t xml:space="preserve">Cobertor </t>
  </si>
  <si>
    <t>Toalla</t>
  </si>
  <si>
    <t>0 a 2 años</t>
  </si>
  <si>
    <t>USUARIOS CON CONDICIÓN DE DISCAPACIDAD</t>
  </si>
  <si>
    <t>Crema Antipañalitis</t>
  </si>
  <si>
    <t>Cepillo Dental</t>
  </si>
  <si>
    <t>Peinilla o cepillo</t>
  </si>
  <si>
    <t xml:space="preserve">Máquina de Afeitar </t>
  </si>
  <si>
    <t>Desodorante</t>
  </si>
  <si>
    <t>Toallas Higiénicas</t>
  </si>
  <si>
    <t>Crema para manos y cuerpo</t>
  </si>
  <si>
    <t>Bloqueador Solar</t>
  </si>
  <si>
    <t>Champù</t>
  </si>
  <si>
    <t>Crema dental</t>
  </si>
  <si>
    <t>Seda dental</t>
  </si>
  <si>
    <t>Papel higiénico</t>
  </si>
  <si>
    <t>Talco para pies</t>
  </si>
  <si>
    <t>Cepillo y betùn para zapatos</t>
  </si>
  <si>
    <t>Pañitos hùmedos</t>
  </si>
  <si>
    <t>Jabón lìquido para cuerpo</t>
  </si>
  <si>
    <t>Jabón líquido para manos</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</si>
  <si>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</si>
  <si>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</si>
  <si>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</si>
  <si>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</si>
  <si>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</si>
  <si>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</si>
  <si>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</si>
  <si>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</si>
  <si>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</si>
  <si>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</si>
  <si>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</si>
  <si>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</si>
  <si>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</si>
  <si>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</si>
  <si>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</si>
  <si>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</si>
  <si>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</si>
  <si>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</si>
  <si>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</si>
  <si>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</si>
  <si>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</si>
  <si>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</si>
  <si>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</si>
  <si>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</si>
  <si>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</si>
  <si>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</si>
  <si>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</si>
  <si>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t xml:space="preserve">ELEMENTO </t>
  </si>
  <si>
    <t>REF</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</si>
  <si>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</si>
  <si>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</si>
  <si>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</si>
  <si>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</si>
  <si>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</si>
  <si>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</si>
  <si>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</si>
  <si>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</si>
  <si>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</si>
  <si>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</si>
  <si>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</si>
  <si>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</si>
  <si>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</si>
  <si>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</si>
  <si>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</si>
  <si>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</si>
  <si>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</si>
  <si>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</si>
  <si>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</si>
  <si>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</si>
  <si>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</si>
  <si>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</si>
  <si>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</si>
  <si>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</si>
  <si>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</si>
  <si>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</si>
  <si>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</si>
  <si>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</si>
  <si>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</si>
  <si>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</si>
  <si>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</si>
  <si>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</si>
  <si>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</si>
  <si>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</si>
  <si>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</si>
  <si>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</si>
  <si>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</si>
  <si>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</si>
  <si>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</si>
  <si>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</si>
  <si>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</si>
  <si>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</si>
  <si>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</si>
  <si>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</si>
  <si>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</si>
  <si>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</si>
  <si>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</si>
  <si>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</si>
  <si>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</si>
  <si>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</si>
  <si>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</si>
  <si>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</si>
  <si>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</si>
  <si>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</si>
  <si>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</si>
  <si>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</si>
  <si>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</si>
  <si>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5.2.15.</t>
  </si>
  <si>
    <t>5.5.5.</t>
  </si>
  <si>
    <t>5.1</t>
  </si>
  <si>
    <t xml:space="preserve">Observaciones </t>
  </si>
  <si>
    <t xml:space="preserve">CASA DE PROTECCIÓN </t>
  </si>
  <si>
    <t xml:space="preserve">INSTRUMENTO DE VERIFICACIÓN - ACTA DE ACCIÓN DE INSPECCIÓN Y VIGILANCIA </t>
  </si>
  <si>
    <t xml:space="preserve">4.1. </t>
  </si>
  <si>
    <t>El talento humano cumple con el perfil exigido de acuerdo con modalidad y población.</t>
  </si>
  <si>
    <t xml:space="preserve">4.1.1. </t>
  </si>
  <si>
    <t xml:space="preserve">4.1.2. </t>
  </si>
  <si>
    <t xml:space="preserve">4.1.3. </t>
  </si>
  <si>
    <t xml:space="preserve">4.1.4. </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</si>
  <si>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</si>
  <si>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4.1.5. </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</si>
  <si>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</si>
  <si>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t xml:space="preserve">4.1.6. </t>
  </si>
  <si>
    <t xml:space="preserve">Profesional de área con título otorgado por una institución universitaria o de educación superior y tarjeta profesional (para las profesiones que están reglamentadas por ley) y como mínimo un año de experiencia profesional certificada en programas, proyectos o servicios de protección integral. </t>
  </si>
  <si>
    <t xml:space="preserve">4.1.7.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</si>
  <si>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</si>
  <si>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 xml:space="preserve">4.1.8. </t>
  </si>
  <si>
    <r>
      <t xml:space="preserve">Gestor de caso con título profesional en psicología, trabajo social, desarrollo familiar, antropología, sociología o pedagogía y mínimo con un año de experiencia profesional certificada en programas o proyectos sociales o en atención directa con niños, niñas y/o adolescentes. 
</t>
    </r>
    <r>
      <rPr>
        <b/>
        <u/>
        <sz val="11"/>
        <color theme="1"/>
        <rFont val="Arial Narrow"/>
        <family val="2"/>
      </rPr>
      <t>Nota:</t>
    </r>
    <r>
      <rPr>
        <sz val="11"/>
        <color theme="1"/>
        <rFont val="Arial Narrow"/>
        <family val="2"/>
      </rPr>
      <t xml:space="preserve"> cuando se trate de modalidades con mayoría de población étnica, se recomienda que el profesional sea antropólogo o sociólogo).
</t>
    </r>
    <r>
      <rPr>
        <b/>
        <u/>
        <sz val="11"/>
        <color theme="1"/>
        <rFont val="Arial Narrow"/>
        <family val="2"/>
      </rPr>
      <t xml:space="preserve">Nota: </t>
    </r>
    <r>
      <rPr>
        <sz val="11"/>
        <color theme="1"/>
        <rFont val="Arial Narrow"/>
        <family val="2"/>
      </rPr>
      <t>contar con tarjeta profesional (para las profesiones que están reglamentadas por ley).</t>
    </r>
  </si>
  <si>
    <t xml:space="preserve">4.1.9. </t>
  </si>
  <si>
    <t>Auxiliar de enfermería con técnico o tecnólogo en enfermería y RETHUS, y con mínimo con un (1) año de experiencia laboral en el tema.</t>
  </si>
  <si>
    <r>
      <t xml:space="preserve">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</si>
  <si>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t xml:space="preserve">4.2. </t>
  </si>
  <si>
    <t xml:space="preserve">Cumple con la proporción del talento humano exigido para la atención de la modalidad y población. </t>
  </si>
  <si>
    <t xml:space="preserve">4.2.1. </t>
  </si>
  <si>
    <t xml:space="preserve">4.2.2. </t>
  </si>
  <si>
    <t xml:space="preserve">El coordinador cumple con la proporción, según el cupo atendido:  TC X Unidad. </t>
  </si>
  <si>
    <t xml:space="preserve">4.2.3. </t>
  </si>
  <si>
    <t xml:space="preserve">4.2.4. </t>
  </si>
  <si>
    <t>El psicólogo cumple con la proporción, según el cupo atendido: TC X 30</t>
  </si>
  <si>
    <t xml:space="preserve">4.2.5. </t>
  </si>
  <si>
    <t>El trabajador social o profesional en Desarrollo familiar cumple con la proporción, según el cupo atenido: TC X 30</t>
  </si>
  <si>
    <t xml:space="preserve">4.2.6. </t>
  </si>
  <si>
    <t>El nutricionista dietista cumple con la proporción, según el cupo atendido: MT X 30</t>
  </si>
  <si>
    <t xml:space="preserve">4.2.7. </t>
  </si>
  <si>
    <t>El profesional de área cumple con la proporción, según el cupo atendido: MT X 30</t>
  </si>
  <si>
    <t xml:space="preserve">4.2.8. </t>
  </si>
  <si>
    <t>El instructor de taller cumple con la proporción, según el cupo atendido: MT X 30</t>
  </si>
  <si>
    <t xml:space="preserve">4.2.9. </t>
  </si>
  <si>
    <t>El formador diurno cumple con la proporción, según el cupo atendido: TC X 30</t>
  </si>
  <si>
    <t xml:space="preserve">4.2.10. </t>
  </si>
  <si>
    <t>El formador nocturno cumple con la proporción, según el cupo atendido: TC X 30</t>
  </si>
  <si>
    <t xml:space="preserve">4.2.11. </t>
  </si>
  <si>
    <t>El personal de servicios generales cumple con la proporción, según el cupo atendido: TC X 30</t>
  </si>
  <si>
    <t xml:space="preserve">4.2.12. </t>
  </si>
  <si>
    <t>El cocinero cumple con la proporción, según el cupo atendido: TC X 30</t>
  </si>
  <si>
    <r>
      <t xml:space="preserve">Cuenta con talento humano adicional verifique que se encuentre aprobado por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</si>
  <si>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t xml:space="preserve">4.2.13. </t>
  </si>
  <si>
    <t xml:space="preserve">4.3. </t>
  </si>
  <si>
    <t xml:space="preserve">4.3.1.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</si>
  <si>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</si>
  <si>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 xml:space="preserve">4.3.2. </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</si>
  <si>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</si>
  <si>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</si>
  <si>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</si>
  <si>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 xml:space="preserve">4.3.4. </t>
  </si>
  <si>
    <t>Cuenta con el Manual de Funciones que permite identificar las obligaciones de cada uno de los perfiles establecidos para la modalidad.</t>
  </si>
  <si>
    <t>4.3.5.</t>
  </si>
  <si>
    <t xml:space="preserve">4.3.6.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</si>
  <si>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9. Talento Humano. </t>
    </r>
  </si>
  <si>
    <t xml:space="preserve">INSTRUMENTO DE VERIFICACIÓN  - ACTA DE ACCIÓN DE INSPECCIÓN Y VIGILANCIA </t>
  </si>
  <si>
    <t>Anexo 9. Talento Humano</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</si>
  <si>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</si>
  <si>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</si>
  <si>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</si>
  <si>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</si>
  <si>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</si>
  <si>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</si>
  <si>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</si>
  <si>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</si>
  <si>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</si>
  <si>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</si>
  <si>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</si>
  <si>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</si>
  <si>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</si>
  <si>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</si>
  <si>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</si>
  <si>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</si>
  <si>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</si>
  <si>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</si>
  <si>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</si>
  <si>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</si>
  <si>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</si>
  <si>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</si>
  <si>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</si>
  <si>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</si>
  <si>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</si>
  <si>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</si>
  <si>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</si>
  <si>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</si>
  <si>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</si>
  <si>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</si>
  <si>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CASA DE PROTECCIÓN</t>
  </si>
  <si>
    <t xml:space="preserve">Anexo 8. Necesidades Mínimas de Vajilla </t>
  </si>
  <si>
    <t xml:space="preserve">CANTIDAD VERIFICADA </t>
  </si>
  <si>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</si>
  <si>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 xml:space="preserve">Anexo 7. Menaje para el servicio de alimentos </t>
  </si>
  <si>
    <t>Necesidades míA8:H40nimas de menaje para el servicio de alimentación.</t>
  </si>
  <si>
    <r>
      <rPr>
        <b/>
        <u/>
        <sz val="11"/>
        <color theme="1"/>
        <rFont val="Calibri"/>
        <family val="2"/>
        <scheme val="minor"/>
      </rPr>
      <t xml:space="preserve">Fuente: </t>
    </r>
    <r>
      <rPr>
        <sz val="11"/>
        <color theme="1"/>
        <rFont val="Calibri"/>
        <family val="2"/>
        <scheme val="minor"/>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</si>
  <si>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Anexo 6. Equipos para el servicio de alimentos.</t>
  </si>
  <si>
    <t>Cantidad Verificada</t>
  </si>
  <si>
    <r>
      <rPr>
        <b/>
        <u/>
        <sz val="11"/>
        <color theme="1"/>
        <rFont val="Calibri"/>
        <family val="2"/>
        <scheme val="minor"/>
      </rPr>
      <t xml:space="preserve">Fuente: </t>
    </r>
    <r>
      <rPr>
        <sz val="11"/>
        <color theme="1"/>
        <rFont val="Calibri"/>
        <family val="2"/>
        <scheme val="minor"/>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</si>
  <si>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Anexo 5. Dotación de Aseo e Higiéne </t>
  </si>
  <si>
    <t>6 a 11 años</t>
  </si>
  <si>
    <t>Champú</t>
  </si>
  <si>
    <t>Cepillo y betún para zapatos</t>
  </si>
  <si>
    <t>Pañitos húmedos</t>
  </si>
  <si>
    <t>Jabón líquido para cuerpo</t>
  </si>
  <si>
    <t>12 a 18 años</t>
  </si>
  <si>
    <t>R</t>
  </si>
  <si>
    <t>E</t>
  </si>
  <si>
    <t>Anexo 3. Dormitorios</t>
  </si>
  <si>
    <t xml:space="preserve">Nota: podrá incluir las casillas que se requieran </t>
  </si>
  <si>
    <t>Anexo 2. Botiquín.</t>
  </si>
  <si>
    <t>ELEMENTOS QUE DEBE CONTENER EL BOTIQUÍN TIPO A</t>
  </si>
  <si>
    <t xml:space="preserve">Elementos  </t>
  </si>
  <si>
    <t>Unidades</t>
  </si>
  <si>
    <t>Cantidad</t>
  </si>
  <si>
    <t>Cantidad repotada</t>
  </si>
  <si>
    <t>GASAS LIMPIAS PAQUETE</t>
  </si>
  <si>
    <t>Paquete X 20</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</si>
  <si>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</si>
  <si>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</si>
  <si>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</si>
  <si>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</si>
  <si>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</si>
  <si>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</si>
  <si>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</si>
  <si>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</si>
  <si>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</si>
  <si>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</si>
  <si>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</si>
  <si>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</si>
  <si>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</si>
  <si>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</si>
  <si>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</si>
  <si>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</si>
  <si>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</si>
  <si>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</si>
  <si>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</si>
  <si>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</si>
  <si>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</si>
  <si>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</si>
  <si>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</si>
  <si>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</si>
  <si>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</si>
  <si>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</si>
  <si>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</si>
  <si>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</si>
  <si>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</si>
  <si>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</si>
  <si>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</si>
  <si>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</si>
  <si>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</si>
  <si>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</si>
  <si>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</si>
  <si>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</si>
  <si>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</si>
  <si>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</si>
  <si>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</si>
  <si>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</si>
  <si>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</si>
  <si>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</si>
  <si>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</si>
  <si>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</si>
  <si>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</si>
  <si>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</si>
  <si>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</si>
  <si>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Anexo 1. Áreas y dotación institucional.</t>
  </si>
  <si>
    <t>Ingrese el número de usuarios:</t>
  </si>
  <si>
    <t xml:space="preserve">Cantidad Encontrada </t>
  </si>
  <si>
    <t xml:space="preserve"> No aplica </t>
  </si>
  <si>
    <t xml:space="preserve">TALLERES </t>
  </si>
  <si>
    <t>Cumplir con lo establecido en la PIYC</t>
  </si>
  <si>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</si>
  <si>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</si>
  <si>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</si>
  <si>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</si>
  <si>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</si>
  <si>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</si>
  <si>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t>3.1.3.</t>
  </si>
  <si>
    <t>3.1.4.</t>
  </si>
  <si>
    <t xml:space="preserve">3.1.5. </t>
  </si>
  <si>
    <t>Cuenta con soportes de las actividades de arte, recreación y deporte dentro del proceso de atención diariamente, las cuales se encuentran establecidas en la Propuesta de Implementación y Cualificación - PIYC.</t>
  </si>
  <si>
    <t xml:space="preserve">3.1.6. </t>
  </si>
  <si>
    <t xml:space="preserve">3.1.7. </t>
  </si>
  <si>
    <t xml:space="preserve">3.1.8. </t>
  </si>
  <si>
    <t xml:space="preserve">3.2. </t>
  </si>
  <si>
    <t xml:space="preserve">Cumple con la implementación del Proceso de Atención </t>
  </si>
  <si>
    <t xml:space="preserve">3.2.1. </t>
  </si>
  <si>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</si>
  <si>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</si>
  <si>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</si>
  <si>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t xml:space="preserve">3.2.4. </t>
  </si>
  <si>
    <t xml:space="preserve">3.2.5. </t>
  </si>
  <si>
    <t xml:space="preserve">3.2.6. </t>
  </si>
  <si>
    <r>
      <t xml:space="preserve">Los usuarios atendidos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de educación correspondiente.
</t>
    </r>
    <r>
      <rPr>
        <b/>
        <u/>
        <sz val="11"/>
        <color theme="1"/>
        <rFont val="Arial Narrow"/>
        <family val="2"/>
      </rPr>
      <t>Nota:</t>
    </r>
    <r>
      <rPr>
        <b/>
        <sz val="11"/>
        <color theme="1"/>
        <rFont val="Arial Narrow"/>
        <family val="2"/>
      </rPr>
      <t xml:space="preserve"> e</t>
    </r>
    <r>
      <rPr>
        <sz val="11"/>
        <color theme="1"/>
        <rFont val="Arial Narrow"/>
        <family val="2"/>
      </rPr>
      <t>n caso de atender población con discapacidad brinda el apoyo pedagógico requerido por el usuario en la preparación para la educación inclusiva.</t>
    </r>
  </si>
  <si>
    <t xml:space="preserve">3.2.7. </t>
  </si>
  <si>
    <r>
      <t xml:space="preserve">Cuenta con soportes donde se evidencia que el operador participa en la construcción  e implementación del Plan Individual de Ajustes Razonables (PIAR) de la institución educativa donde se ubique a los usuarios atendidos con discapacidad.
</t>
    </r>
    <r>
      <rPr>
        <b/>
        <u/>
        <sz val="11"/>
        <color theme="1"/>
        <rFont val="Arial Narrow"/>
        <family val="2"/>
      </rPr>
      <t>Nota:</t>
    </r>
    <r>
      <rPr>
        <sz val="11"/>
        <color theme="1"/>
        <rFont val="Arial Narrow"/>
        <family val="2"/>
      </rPr>
      <t xml:space="preserve"> los soportes que podrá encontrar son actas, correos electrónicos, oficios, entre otros.</t>
    </r>
  </si>
  <si>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</si>
  <si>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Cuenta con soportes que evidencien el tránsito a la modalidad Casa Universitaria, para los usuarios atendidos mayores de 18 años con medida de adoptabilidad o próximos a finalizar su proceso de atención y/o en preparación para la vida independiente que estén cursando estudios técnicos o universitarios.</t>
  </si>
  <si>
    <t xml:space="preserve">3.3. </t>
  </si>
  <si>
    <t xml:space="preserve">3.3.1. </t>
  </si>
  <si>
    <t>Cuenta con la evaluación preliminar, elaborada máximo a los ( 5) días hábiles de la ubicación del usuario en la modalidad, en la que se identifiquen los riesgos físicos y/o emocionales que requieran gestión para la atención de emergencia.</t>
  </si>
  <si>
    <t xml:space="preserve">3.3.2. </t>
  </si>
  <si>
    <r>
      <t xml:space="preserve">En la evaluación integradora se identifican las condiciones de ingreso,  recursos y fortalezas de los usuarios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identifican fortalezas del usuario, la familia y o red vincular de apoyo, así como, de los aspectos por fortalecer.
</t>
    </r>
    <r>
      <rPr>
        <b/>
        <u/>
        <sz val="11"/>
        <color theme="1"/>
        <rFont val="Arial Narrow"/>
        <family val="2"/>
      </rPr>
      <t>Nota</t>
    </r>
    <r>
      <rPr>
        <sz val="11"/>
        <color theme="1"/>
        <rFont val="Arial Narrow"/>
        <family val="2"/>
      </rPr>
      <t>: en caso de usuarios con discapacidad, emplean métodos de comunicación aumentativa y alternativa.</t>
    </r>
  </si>
  <si>
    <t xml:space="preserve">3.3.3. </t>
  </si>
  <si>
    <t xml:space="preserve">3.3.4.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</si>
  <si>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</si>
  <si>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 xml:space="preserve">3.3.5. </t>
  </si>
  <si>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</si>
  <si>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t xml:space="preserve">3.3.6. </t>
  </si>
  <si>
    <t xml:space="preserve">3.3.7. </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</si>
  <si>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</si>
  <si>
    <t xml:space="preserve">3.4. </t>
  </si>
  <si>
    <t xml:space="preserve">Da aplicabilidad y cumplimiento al Hito 2: Gestión del Caso. </t>
  </si>
  <si>
    <t xml:space="preserve">3.4.1. </t>
  </si>
  <si>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</si>
  <si>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</si>
  <si>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 xml:space="preserve">3.4.3. </t>
  </si>
  <si>
    <t xml:space="preserve">3.4.4. </t>
  </si>
  <si>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</si>
  <si>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</si>
  <si>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</si>
  <si>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</si>
  <si>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Da aplicabilidad y cumplimiento al Hito 3: Consolidación del Cambio. </t>
  </si>
  <si>
    <t>3.5.1.</t>
  </si>
  <si>
    <t>Cuenta con soportes del proceso de preparación para la reunificación del usuario, así:
* Se analiza la reintegración del usuario, así como las acciones a realizar, en articulación entre la Autoridad Administrativa, equipo técnico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niños.</t>
  </si>
  <si>
    <t xml:space="preserve">3.5.2.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</si>
  <si>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</si>
  <si>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3.5.3.</t>
  </si>
  <si>
    <t>3.5.4.</t>
  </si>
  <si>
    <t>3.5.5.</t>
  </si>
  <si>
    <t xml:space="preserve">3.5.6. </t>
  </si>
  <si>
    <t xml:space="preserve">3.5.7. </t>
  </si>
  <si>
    <t xml:space="preserve">3.5.10. </t>
  </si>
  <si>
    <t xml:space="preserve">3.1.1.  </t>
  </si>
  <si>
    <t>3.1.1.1.</t>
  </si>
  <si>
    <t>3.1.1.2.</t>
  </si>
  <si>
    <t>3.1.1.3.</t>
  </si>
  <si>
    <t xml:space="preserve">3.2.1.  </t>
  </si>
  <si>
    <t>3.2.1.1.</t>
  </si>
  <si>
    <t>3.2.1.2.</t>
  </si>
  <si>
    <t>3.2.1.4.</t>
  </si>
  <si>
    <t xml:space="preserve">Cuenta con los soportes y gestiones para la atención de población de gestantes y/o lactantes. </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</si>
  <si>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</si>
  <si>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</si>
  <si>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</si>
  <si>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</si>
  <si>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</si>
  <si>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Cuenta con los soportes y gestiones para la atención de población, victimas de violencia sexual dentro y fuera del conflicto armado y/o víctimas de trata. </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</si>
  <si>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</si>
  <si>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</si>
  <si>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 xml:space="preserve">Cuenta con soportes de la información entregada a las usuarias, acerca de la  interrupción voluntaria del embarazo (IVE). </t>
  </si>
  <si>
    <t>Cuenta con soportes del seguimiento a la respuesta emitida desde el sector salud, dentro de los 5 días siguientes, a la solicitud formal de la interrupción voluntaria del embarazo (IVE).</t>
  </si>
  <si>
    <t xml:space="preserve">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Versión 2. del 20 de abril de 2022. </t>
  </si>
  <si>
    <t>Adolescentes sin discapacidad o enfermedad de cuidado especial.</t>
  </si>
  <si>
    <t>Adolescentes que han pertenecido a un grupo armado organizado al margen.</t>
  </si>
  <si>
    <t>Adolescentes que no requieran tratamiento especializado por consumo problemático de sustancias psicoactivas o por presentar trastornos mentales graves, que ameriten un servicio especializado.</t>
  </si>
  <si>
    <t>Jóvenes mayores de 18 años, que al cumplir la mayoría de edad se encontraran en proceso administrativo de restablecimiento de derechos y que una vez superado los 18 meses establecidos por ley se les ha aprobado el aval a la autoridad administrativa.</t>
  </si>
  <si>
    <t>3.1.1.5.</t>
  </si>
  <si>
    <t xml:space="preserve">3.2.1.3. </t>
  </si>
  <si>
    <t>3.2.1.5.</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</si>
  <si>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</si>
  <si>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En el anexo de historia de atención cuenta con el registro de la novedad o confirmación de egreso de la beneficiaria o beneficiario en el SIM.</t>
  </si>
  <si>
    <t>Cuenta con acta de reunión de caso con la autoridad administrativa y el equipo técnico interdisciplinario en los casos que  el usuario retorne voluntariamente.</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</si>
  <si>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</si>
  <si>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</si>
  <si>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En el anexo de atención se cuenta con el informe enviado a la autoridad administrativa acerca de la desaparición del usuario.</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</si>
  <si>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</si>
  <si>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Cuenta con los soportes y gestiones ante situaciones para la prevención y atención frente al abandono y/o desistimiento irregular por parte del niño, niña o adolescente de la modalidad o servicio de restablecimiento de derechos.</t>
  </si>
  <si>
    <t>Cuenta con informe de la preparación en el manejo del componte afectivo y  la interrupción de los lazos de apego por el traslado o cambio de medida, así como soportes de atención psicosocial individual (en los casos requeridos).</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</si>
  <si>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</si>
  <si>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Cuenta con los soportes y gestiones ante situaciones para el manejo del componente afectivo en el marco del cambio de medida, modalidad de atención, o traslado entre instituciones. </t>
  </si>
  <si>
    <t>Cuenta con acta de reunión de caso efectuada con la autoridad administrativa para generar estrategias o metodologías con el fin de mitigar estas situaciones.</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</si>
  <si>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</si>
  <si>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Cuenta con soportes en bitácora o similares que evidencien la identificacion de los usuarios que originaron o movilizaron la situación y del espacio de dialogo  realizado de manera independiente con ellos(as). </t>
  </si>
  <si>
    <t>Cuenta con soporte del registro de llamada a la familia o representante legal del usuario reportando  la situación presentada.</t>
  </si>
  <si>
    <r>
      <t xml:space="preserve">Cuenta con soporte de informe  inmediato a la Policía de Infancia y Adolescencia, a la autoridad administrativa y a la supervisión del contrato del desorden discipinario presentado.                                                                                                           
</t>
    </r>
    <r>
      <rPr>
        <b/>
        <u/>
        <sz val="11"/>
        <color theme="1"/>
        <rFont val="Arial Narrow"/>
        <family val="2"/>
      </rPr>
      <t>Nota:</t>
    </r>
    <r>
      <rPr>
        <sz val="11"/>
        <color theme="1"/>
        <rFont val="Arial Narrow"/>
        <family val="2"/>
      </rPr>
      <t xml:space="preserve"> los soportes podrán ser los reportes en bitacoras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inundación,se informa a otras entidades de prevención y atención de riesgos. </t>
    </r>
  </si>
  <si>
    <t xml:space="preserve">Cuenta con los soportes y gestiones ante situaciones de desordenes disciplinarios. </t>
  </si>
  <si>
    <t>En el anexo de historia de atención cuenta con seguimiento en el formato para el reporte de casos de los usuarios víctimas por lesiones, violencia sexual, conducta suicida, riñas y fallecimientos.</t>
  </si>
  <si>
    <t>En el anexo de historia de atención se cuenta con informe de situación compleja  y soporte de la remisión a la autoridad administrativa y al supervisor de contrato, máximo a los tres (3) días calendario después de presentado el evento.</t>
  </si>
  <si>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</si>
  <si>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</si>
  <si>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En el anexo de historia de atención se cuenta con epicrisis de la atención por urgencias en salud para los implicados(as) que presentan afectación física.</t>
  </si>
  <si>
    <t>En el anexo de historia de atención se cuenta con  soportes del abordaje a los usuarios implicados(as) en la situación de agresión.</t>
  </si>
  <si>
    <t xml:space="preserve">Cuenta con los soportes y gestiones ante situaciones de riñas. </t>
  </si>
  <si>
    <t>En el anexo de historia de atención se cuenta con actas de reunión/análisis de caso, acompañamiento psicosocial a los(as) demás usuarios; y, a la familia o red vincular de apoyo, para prevenir el evento que originó la crisis y  para que esta no vuelva a ocurrir.</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</si>
  <si>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</si>
  <si>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informe que dé cuenta de lo sucedido antes, durante y después de la situación de crisis del usuario y soporte de remisión a la autoridad administrativa, máximo al siguiente día hábil de presentado el evento.</t>
  </si>
  <si>
    <t xml:space="preserve">En el anexo de historia de atención se cuenta con registro de llamada telefónica, asignación y atención médica por urgencias, en caso que la situación de crisis no pudo ser controlada. </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</si>
  <si>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</si>
  <si>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</si>
  <si>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</si>
  <si>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</si>
  <si>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t>Cuenta con los soportes y gestiones ante situaciones de crisis personal</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</si>
  <si>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</si>
  <si>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complejas a nivel de convivencia</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</si>
  <si>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</si>
  <si>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</si>
  <si>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</si>
  <si>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Cuenta con los soportes y gestiones ante situaciones de fallecimiento </t>
  </si>
  <si>
    <t>El anexo de historia de atención cuenta con informe de seguimiento de la situación de violencia del usuario y con correo electrónico de la remision máximo a los cinco (5) días calendario después de presentado el evento  a la autoridad administrativa con copia a la supervición del contrato.</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</si>
  <si>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</si>
  <si>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</si>
  <si>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</si>
  <si>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El anexo de historia de atención cuenta con soporte donde se informa a la familia del usuario sobre la situación presentada de manera inmediata.</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</si>
  <si>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</si>
  <si>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r>
      <t xml:space="preserve">En caso de haber requerido atencion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caracter de URGENCIA MÉDICA.</t>
    </r>
  </si>
  <si>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cooridnador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</si>
  <si>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El anexo de historia de atención cuenta con correo electrónico dirigido a la autoridad administrativa y a quien supervisa el contrato informándoles de manera inmediata la situación presentada.</t>
  </si>
  <si>
    <t>Cuenta con soporte de comunicación, por medio del cual, se da a conocer de manera inmediata a quien coordina la modalidad de restablecimiento de derechos, una vez se conoció las posibles situaciones de violencia o negligencia hacia los usuarios.</t>
  </si>
  <si>
    <t>Cuenta con actas y listados de asistencia de las metodologías participativas con los usuarios sobre la identificación y reporte de posibles situaciones de violencia, omisión y/o negligencia al interior de la modalidad de restablecimiento de derechos.</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</si>
  <si>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</si>
  <si>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Cuenta con los soportes y gestiones ante situaciones de violencia. </t>
  </si>
  <si>
    <t>Cuenta con el formato para el reporte de casos de usuarios con conducta suicida y correo electronico, por medio del cual, se remitió el documento al/la profesional delegada de la Regional del ICBF con copia a la supervisión del contrato de aporte.</t>
  </si>
  <si>
    <t>Se cuenta con acta de reunión del caso, posterior al evento de intento suicida del usuario, estableciendo las acciones de prevención y reducción del riesgo por implementar.</t>
  </si>
  <si>
    <t>El anexo de historia de atención cuenta con informe de seguimiento de la situación de ideación y/o conducta suicida del usuario y con correo electrónico de la remision máximo a los cinco (5) días calendario después de presentado el evento  a la autoridad administrativa con copia a la supervición del contrato.</t>
  </si>
  <si>
    <r>
      <t xml:space="preserve">El anexo de historia de atención cuenta con soportes donde se evidencia que se informó a la familia o red vincular del uusario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</si>
  <si>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El anexo de historia de atención cuenta con informe y correo electrónico dirigido a la autoridad administrativa y a la autoridad indigena correspondiente a la situación de ideación suicida, conducta suicida o intento de suicidio.</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</si>
  <si>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analisis de caso deben reposar o ser registrados en el anexo de historia de atención.</t>
    </r>
  </si>
  <si>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</si>
  <si>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Cuenta con los soportes y gestiones ante conducta suicida: ideacion e intento suicida y suicidio consumado.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</si>
  <si>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</si>
  <si>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Cuenta con el formato para el reporte de casos de los usuarios víctimas por lesiones y correo electronico, por medio del cual, se remitió el documento al/la profesional delegada de la Regional del ICBF con copia a la supervisión del contrato de aporte.</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</si>
  <si>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</si>
  <si>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Cuenta con el reporte enviado a la autoridad administrativa del traslado a urgencias del usuario, así como con la Epicrisis y novedad escrita en el anexo de historia de atención de la situación presentada.</t>
  </si>
  <si>
    <t xml:space="preserve">Cuenta con los soportes y gestiones ante accidentes o lesiones, que se puedan presentar dentro de la atención a los usuarios.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</si>
  <si>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</si>
  <si>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</si>
  <si>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Cuenta con los soportes y gestiones para aplicación de salidas deportivas, pedagógicas, recreativas o culturales, dirigidas a los usuarios. </t>
  </si>
  <si>
    <t>Cuenta con una planta física adecuada, en buen estado y con mantenimiento permanente para desarrollar el proceso de atención.</t>
  </si>
  <si>
    <t xml:space="preserve">5.1.1. </t>
  </si>
  <si>
    <t>Dispone del servicio público de acueducto y alcantarillado.</t>
  </si>
  <si>
    <t xml:space="preserve">5.1.2. </t>
  </si>
  <si>
    <t>Cuenta con el servicio público de gas (natural o propano).</t>
  </si>
  <si>
    <t xml:space="preserve">5.1.3. </t>
  </si>
  <si>
    <t>Tiene el servicio de energía eléctrica.</t>
  </si>
  <si>
    <t xml:space="preserve">5.1.4. </t>
  </si>
  <si>
    <t>Dispone del sistema de comunicación (internet, telefonía fija y móvil) cuando exista la oferta en el territorio.</t>
  </si>
  <si>
    <t xml:space="preserve">5.1.5. </t>
  </si>
  <si>
    <t xml:space="preserve">5.1.9. </t>
  </si>
  <si>
    <t xml:space="preserve">5.1.10. </t>
  </si>
  <si>
    <t xml:space="preserve">Promueve el desarrollo de capacidades de la población con discapacidad garantizando la accesibilidad a los espacios en el marco de la inclusión social. </t>
  </si>
  <si>
    <t xml:space="preserve">5.1.11. </t>
  </si>
  <si>
    <t xml:space="preserve">5.1.12. </t>
  </si>
  <si>
    <t xml:space="preserve">5.1.13. </t>
  </si>
  <si>
    <t xml:space="preserve">5.1.14. </t>
  </si>
  <si>
    <t xml:space="preserve">5.1.15. </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</si>
  <si>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</si>
  <si>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t xml:space="preserve">5.2. </t>
  </si>
  <si>
    <t xml:space="preserve">5.2.1. </t>
  </si>
  <si>
    <t xml:space="preserve">5.2.2. </t>
  </si>
  <si>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</si>
  <si>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 xml:space="preserve">5.2.3. </t>
  </si>
  <si>
    <t xml:space="preserve">5.2.4. </t>
  </si>
  <si>
    <t xml:space="preserve">5.2.5. </t>
  </si>
  <si>
    <t>Las puertas son seguras y cuentan con el mantenimiento adecuado</t>
  </si>
  <si>
    <t xml:space="preserve">5.2.6. </t>
  </si>
  <si>
    <t xml:space="preserve">5.2.7. </t>
  </si>
  <si>
    <t xml:space="preserve">5.2.8. </t>
  </si>
  <si>
    <t xml:space="preserve">5.2.9. </t>
  </si>
  <si>
    <t xml:space="preserve">5.2.10. </t>
  </si>
  <si>
    <t xml:space="preserve">5.2.11. </t>
  </si>
  <si>
    <t>Cuenta con los aparatos sanitarios en perfecto estado</t>
  </si>
  <si>
    <t xml:space="preserve">5.2.12. </t>
  </si>
  <si>
    <t xml:space="preserve">5.2.13. </t>
  </si>
  <si>
    <t xml:space="preserve">5.2.14. </t>
  </si>
  <si>
    <t>Cuenta con señalización de acuerdo con la normatividad vigente.</t>
  </si>
  <si>
    <t xml:space="preserve">5.2.16. </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</si>
  <si>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</si>
  <si>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 xml:space="preserve">5.2.17. </t>
  </si>
  <si>
    <t>Los cables con los cuales cuenta el inmueble están cubiertos y están fijados adecuadamente, sin enchufes o tornillos sueltos, sin cables pelados o expuestos al calor o la humedad.</t>
  </si>
  <si>
    <t xml:space="preserve">5.2.18. </t>
  </si>
  <si>
    <t xml:space="preserve">5.2.19. </t>
  </si>
  <si>
    <t xml:space="preserve">Garantiza un espacio para el almacenamiento de sustancias químicas, usadas durante las actividades de mantenimiento, limpieza y desinfección. y medicamentos fuera del alcance de los usuarios. 
</t>
  </si>
  <si>
    <t xml:space="preserve">5.2.20. </t>
  </si>
  <si>
    <t xml:space="preserve">5.2.21. </t>
  </si>
  <si>
    <t xml:space="preserve">5.2.22. </t>
  </si>
  <si>
    <t>Cuenta con ambientación o decoración agradable y cálida para la acogida y atención de los usuarios y sus familias.</t>
  </si>
  <si>
    <t xml:space="preserve">5.2.23. </t>
  </si>
  <si>
    <t xml:space="preserve">5.3. </t>
  </si>
  <si>
    <t xml:space="preserve">Los espacios del inmueble cuentan con la capacidad instalada en proporción a los usuarios atendidos en la modalidad. </t>
  </si>
  <si>
    <t xml:space="preserve">5.3.1. </t>
  </si>
  <si>
    <r>
      <t xml:space="preserve">La proporción de los dormitorios es de 3m2 por usuario como mínimo calculada por cada dormitorio.
</t>
    </r>
    <r>
      <rPr>
        <b/>
        <u/>
        <sz val="11"/>
        <color theme="1"/>
        <rFont val="Arial Narrow"/>
        <family val="2"/>
      </rPr>
      <t>Nota</t>
    </r>
    <r>
      <rPr>
        <sz val="11"/>
        <color theme="1"/>
        <rFont val="Arial Narrow"/>
        <family val="2"/>
      </rPr>
      <t xml:space="preserve">: la cama el armario o mesa de noche y el espacio de circulación están incluidos dentro de los 3m2 por usuario. </t>
    </r>
  </si>
  <si>
    <t xml:space="preserve">5.3.2. </t>
  </si>
  <si>
    <r>
      <t xml:space="preserve">Las mujeres gestantes y en periodo de lactancia disponen de un espacio de 3m2 para cada uno. 
</t>
    </r>
    <r>
      <rPr>
        <b/>
        <u/>
        <sz val="11"/>
        <color theme="1"/>
        <rFont val="Arial Narrow"/>
        <family val="2"/>
      </rPr>
      <t>Nota</t>
    </r>
    <r>
      <rPr>
        <sz val="11"/>
        <color theme="1"/>
        <rFont val="Arial Narrow"/>
        <family val="2"/>
      </rPr>
      <t>: la mujer gestante, el niño o recién nacido y el hijo o hija acompañante.</t>
    </r>
  </si>
  <si>
    <t xml:space="preserve">5.3.3. </t>
  </si>
  <si>
    <t xml:space="preserve">5.3.4. </t>
  </si>
  <si>
    <t>La proporción de las aulas y salones es de 1.50 m2 por usuario atendido como mínimo.</t>
  </si>
  <si>
    <t xml:space="preserve">5.4. </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</si>
  <si>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</si>
  <si>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</si>
  <si>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</si>
  <si>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</si>
  <si>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</si>
  <si>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</si>
  <si>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</si>
  <si>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 xml:space="preserve">5.4.4. </t>
  </si>
  <si>
    <t xml:space="preserve">5.4.5. </t>
  </si>
  <si>
    <t xml:space="preserve">Realiza reposición periódica de la dotación de dormitorio, según su periodicidad </t>
  </si>
  <si>
    <t xml:space="preserve">5.4.6. </t>
  </si>
  <si>
    <t xml:space="preserve">Los elementos de dotación del dormitorio se encuentran en óptimo estado para la atención de los usuarios. </t>
  </si>
  <si>
    <t xml:space="preserve">5.5. </t>
  </si>
  <si>
    <t>Los usuarios cuentan con la totalidad de la dotación personal requerida.</t>
  </si>
  <si>
    <t xml:space="preserve">5.5.1. </t>
  </si>
  <si>
    <r>
      <t xml:space="preserve">Es entregada a los usuarios la dotación personal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Anexo 4. Dotación Personal</t>
    </r>
  </si>
  <si>
    <t xml:space="preserve">5.5.2. </t>
  </si>
  <si>
    <t>La dotación personal entregada a los usuarios es nueva, de uso personal, de buena calidad y de la talla de la niña, el niño o el adolescente.</t>
  </si>
  <si>
    <t xml:space="preserve">5.5.3. </t>
  </si>
  <si>
    <r>
      <t xml:space="preserve">Los usuarios no usan ropa institucional ni uniformes dentro de la institución en horarios distintos a la jornada educativa.
</t>
    </r>
    <r>
      <rPr>
        <b/>
        <u/>
        <sz val="11"/>
        <color theme="1"/>
        <rFont val="Arial Narrow"/>
        <family val="2"/>
      </rPr>
      <t>Nota:</t>
    </r>
    <r>
      <rPr>
        <sz val="11"/>
        <color theme="1"/>
        <rFont val="Arial Narrow"/>
        <family val="2"/>
      </rPr>
      <t xml:space="preserve"> tenga en cuenta que los uniformes solo deben ser usados dentro de la jornada educativa.</t>
    </r>
  </si>
  <si>
    <t xml:space="preserve">5.5.4. </t>
  </si>
  <si>
    <r>
      <t xml:space="preserve">El operador realiza una reposición periódica de la dotación personal, según su periodicidad. 
</t>
    </r>
    <r>
      <rPr>
        <b/>
        <u/>
        <sz val="11"/>
        <color theme="1"/>
        <rFont val="Arial Narrow"/>
        <family val="2"/>
      </rPr>
      <t>Nota</t>
    </r>
    <r>
      <rPr>
        <sz val="11"/>
        <color theme="1"/>
        <rFont val="Arial Narrow"/>
        <family val="2"/>
      </rPr>
      <t xml:space="preserve">: podrá entregar como soporte el registro de entrega de dotación a los usuarios. </t>
    </r>
  </si>
  <si>
    <t xml:space="preserve">5.5.6. </t>
  </si>
  <si>
    <t xml:space="preserve">Cuenta con un mecanismo que permita identificar que la dotación es de uso personal de cada uno de los usuarios. </t>
  </si>
  <si>
    <t>5.6</t>
  </si>
  <si>
    <t>Los usuarios cuentan con la totalidad de la dotación de aseo e higiene personal requerida.</t>
  </si>
  <si>
    <t xml:space="preserve">5.6.1. </t>
  </si>
  <si>
    <r>
      <t xml:space="preserve">Es entregada a los usuarios la dotación de aseo e higiene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 xml:space="preserve">Anexo 5. Dotación de Aseo e Higiene </t>
    </r>
  </si>
  <si>
    <t xml:space="preserve">5.6.2. </t>
  </si>
  <si>
    <t>Garantiza que los elementos de uso personal de aseo e higiene son de uso individual.</t>
  </si>
  <si>
    <t xml:space="preserve">5.6.3. </t>
  </si>
  <si>
    <t>Implementa un sistema que permita llevar un control de la entrega y del uso adecuado de la dotación de aseo e higiene, que permita que los usuarios cuenten diariamente con esta.</t>
  </si>
  <si>
    <t xml:space="preserve">5.6.4. </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</si>
  <si>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</si>
  <si>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</si>
  <si>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</si>
  <si>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</si>
  <si>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</si>
  <si>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</si>
  <si>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</si>
  <si>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</si>
  <si>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</si>
  <si>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</si>
  <si>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</si>
  <si>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</si>
  <si>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</si>
  <si>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</si>
  <si>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</si>
  <si>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</si>
  <si>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</si>
  <si>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INSTRUMENTO VERIFICACIÓN - ACTA DE ACCIÓN DE INSPECCIÓN Y VIGILANCIA </t>
  </si>
  <si>
    <t xml:space="preserve">Cuenta con los soportes y gestiones para la atención de población con discapacidad </t>
  </si>
  <si>
    <t>Cuenta con soportes de la gestión o Certificado de Discapacidad, según lo establecido en la Resolución 583 del 2018.</t>
  </si>
  <si>
    <t xml:space="preserve">Cuenta con soportes de la gestión o el Registro de Localización y Caracterización de Personas con Discapacidad, según lo establecido en la Resolución 583 del 2018.
</t>
  </si>
  <si>
    <t>Cuenta con el Registro Único de Victimas RUV o gestión para la obtención del mismo para la población con discapacidad a causa del conflicto armado.</t>
  </si>
  <si>
    <r>
      <t xml:space="preserve">Cuenta con el informe de perfiles vocacionales y ocupacionales, donde se identifiquen los acuerdos para continuar con la vinculación laboral o vinculación de alternativas que permitan al desarrollo productivo de los usuarios.
</t>
    </r>
    <r>
      <rPr>
        <b/>
        <u/>
        <sz val="11"/>
        <color theme="1"/>
        <rFont val="Arial Narrow"/>
        <family val="2"/>
      </rPr>
      <t>Nota</t>
    </r>
    <r>
      <rPr>
        <b/>
        <sz val="11"/>
        <color theme="1"/>
        <rFont val="Arial Narrow"/>
        <family val="2"/>
      </rPr>
      <t xml:space="preserve">: </t>
    </r>
    <r>
      <rPr>
        <sz val="11"/>
        <color theme="1"/>
        <rFont val="Arial Narrow"/>
        <family val="2"/>
      </rPr>
      <t xml:space="preserve">para los adolescentes mayores de 15 años, deben contar con perfiles funcionales y ocupacionales.
</t>
    </r>
    <r>
      <rPr>
        <b/>
        <u/>
        <sz val="11"/>
        <color theme="1"/>
        <rFont val="Arial Narrow"/>
        <family val="2"/>
      </rPr>
      <t>Nota</t>
    </r>
    <r>
      <rPr>
        <b/>
        <sz val="11"/>
        <color theme="1"/>
        <rFont val="Arial Narrow"/>
        <family val="2"/>
      </rPr>
      <t xml:space="preserve">: </t>
    </r>
    <r>
      <rPr>
        <sz val="11"/>
        <color theme="1"/>
        <rFont val="Arial Narrow"/>
        <family val="2"/>
      </rPr>
      <t>se debe contar con soportes de la socialización de los resultados con autoridad administrativa.</t>
    </r>
  </si>
  <si>
    <r>
      <t xml:space="preserve">Cuenta con el informe de apoyos facilitadores requerido, donde se identifique que se desarrollan actividades dirigidas al fortalecimiento de habilidades sociales que favorezcan la inclusión laboral de los usuarios. 
</t>
    </r>
    <r>
      <rPr>
        <b/>
        <u/>
        <sz val="11"/>
        <color theme="1"/>
        <rFont val="Arial Narrow"/>
        <family val="2"/>
      </rPr>
      <t>Nota</t>
    </r>
    <r>
      <rPr>
        <sz val="11"/>
        <color theme="1"/>
        <rFont val="Arial Narrow"/>
        <family val="2"/>
      </rPr>
      <t xml:space="preserve">: se debe implementar en el seguimiento al plan de caso.
</t>
    </r>
    <r>
      <rPr>
        <b/>
        <u/>
        <sz val="11"/>
        <color theme="1"/>
        <rFont val="Arial Narrow"/>
        <family val="2"/>
      </rPr>
      <t>Nota</t>
    </r>
    <r>
      <rPr>
        <sz val="11"/>
        <color theme="1"/>
        <rFont val="Arial Narrow"/>
        <family val="2"/>
      </rPr>
      <t xml:space="preserve">: se debe contar con actividades de autocuidado, manejo del dinero, uso de transporte público, entre otros.
</t>
    </r>
    <r>
      <rPr>
        <b/>
        <u/>
        <sz val="11"/>
        <color theme="1"/>
        <rFont val="Arial Narrow"/>
        <family val="2"/>
      </rPr>
      <t>Nota</t>
    </r>
    <r>
      <rPr>
        <sz val="11"/>
        <color theme="1"/>
        <rFont val="Arial Narrow"/>
        <family val="2"/>
      </rPr>
      <t xml:space="preserve">: se debe contar con soportes de la elaboración y presentación de su hoja de vida.
</t>
    </r>
    <r>
      <rPr>
        <b/>
        <u/>
        <sz val="11"/>
        <color theme="1"/>
        <rFont val="Arial Narrow"/>
        <family val="2"/>
      </rPr>
      <t>Nota</t>
    </r>
    <r>
      <rPr>
        <sz val="11"/>
        <color theme="1"/>
        <rFont val="Arial Narrow"/>
        <family val="2"/>
      </rPr>
      <t>: se debe contar con soportes para la preparación para presentar una entrevista laboral</t>
    </r>
  </si>
  <si>
    <r>
      <t xml:space="preserve">Cuenta con el informe de la búsqueda de ofertas laborales de acuerdo con el perfil ocupacional para los usuarios atendidos. 
</t>
    </r>
    <r>
      <rPr>
        <b/>
        <u/>
        <sz val="11"/>
        <color theme="1"/>
        <rFont val="Arial Narrow"/>
        <family val="2"/>
      </rPr>
      <t>Nota</t>
    </r>
    <r>
      <rPr>
        <sz val="11"/>
        <color theme="1"/>
        <rFont val="Arial Narrow"/>
        <family val="2"/>
      </rPr>
      <t>: se debe contar con soporte del correo electrónico, telefónico o directamente con los empresarios para motivar la inclusión laboral.</t>
    </r>
  </si>
  <si>
    <r>
      <t xml:space="preserve">Cuenta con informe de seguimiento al proceso de inclusión socio laboral por lo menos 1 vez al mes, durante los primeros 6 meses de los usuarios que inician su vida laboral. 
</t>
    </r>
    <r>
      <rPr>
        <b/>
        <u/>
        <sz val="11"/>
        <color theme="1"/>
        <rFont val="Arial Narrow"/>
        <family val="2"/>
      </rPr>
      <t>Nota</t>
    </r>
    <r>
      <rPr>
        <sz val="11"/>
        <color theme="1"/>
        <rFont val="Arial Narrow"/>
        <family val="2"/>
      </rPr>
      <t>: se debe implementar en el seguimiento al plan de caso.</t>
    </r>
  </si>
  <si>
    <r>
      <t xml:space="preserve">Cuenta con soportes de la interlocución con la respectiva autoridad tradicional y la familia de los usuarios, con el apoyo de la autoridad administrativa durante todo el proceso de atención.
</t>
    </r>
    <r>
      <rPr>
        <b/>
        <u/>
        <sz val="11"/>
        <color theme="1"/>
        <rFont val="Arial Narrow"/>
        <family val="2"/>
      </rPr>
      <t>Nota</t>
    </r>
    <r>
      <rPr>
        <sz val="11"/>
        <color theme="1"/>
        <rFont val="Arial Narrow"/>
        <family val="2"/>
      </rPr>
      <t>: los soporte pueden ser correos, actas y/o oficios.</t>
    </r>
  </si>
  <si>
    <t xml:space="preserve">3.4.1.  </t>
  </si>
  <si>
    <t>3.4.1.1.</t>
  </si>
  <si>
    <t>3.4.1.2.</t>
  </si>
  <si>
    <t>3.4.1.3.</t>
  </si>
  <si>
    <t>3.4.1.4.</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</si>
  <si>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</si>
  <si>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LICENCIA DE FUNCIONAMIENTO: </t>
  </si>
  <si>
    <t>Relacione el número del acto administrativo, fecha de otorgamiento o renovación, clase, entidad que la otorgó y/o renovó</t>
  </si>
  <si>
    <t>2. ACUERDOS PARA EL DESARROLLO DE LA ACCIÓN DE INSPECCIÓN</t>
  </si>
  <si>
    <t>3.1. ANTECEDENTES</t>
  </si>
  <si>
    <t xml:space="preserve">Tiene soportes de la implementación de las herramientas de participación propuestas (Ej: buzón de sugerencias, encuestas de satisfacción, mesas participativas, entre otros) y en los tiempos indicados, La Propuesta de Implementación y Cualificación - PIYC.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</si>
  <si>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</si>
  <si>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Cuenta con el seguimiento al proceso de atención por cada una de las áreas de acuerdo con los tiempos definidos, en el plan de caso o en el seguimiento al plan de caso, bajo los formatos establecidos por el operador.</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</si>
  <si>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</si>
  <si>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</si>
  <si>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t>3.5.8.</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</si>
  <si>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</si>
  <si>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3.5.9.</t>
  </si>
  <si>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</si>
  <si>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 xml:space="preserve">3.6. </t>
  </si>
  <si>
    <t xml:space="preserve">Cumple con las condiciones establecidas para el fortalecimiento familiar. </t>
  </si>
  <si>
    <t xml:space="preserve">3.6.1. </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</si>
  <si>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</si>
  <si>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3.7. </t>
  </si>
  <si>
    <t xml:space="preserve">Cumple con las condiciones para el desarrollo del Proyecto de Vida. </t>
  </si>
  <si>
    <t xml:space="preserve">3.7.1. </t>
  </si>
  <si>
    <t>3.7.2.</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</si>
  <si>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</si>
  <si>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 xml:space="preserve">3.1.1.4. </t>
  </si>
  <si>
    <t xml:space="preserve">3.1.1.6. </t>
  </si>
  <si>
    <t xml:space="preserve">El proyecto de vida da cuenta de metas a corto, mediano y largo plazo. </t>
  </si>
  <si>
    <t xml:space="preserve">3.1.1.7. </t>
  </si>
  <si>
    <t xml:space="preserve">3.1.1.8. </t>
  </si>
  <si>
    <t xml:space="preserve">3.1.1.9. </t>
  </si>
  <si>
    <t xml:space="preserve">3.1.1.10. </t>
  </si>
  <si>
    <t xml:space="preserve">3.1.1.11. </t>
  </si>
  <si>
    <t xml:space="preserve">3.1.1.12. </t>
  </si>
  <si>
    <t xml:space="preserve">3.1.1.13. </t>
  </si>
  <si>
    <t xml:space="preserve">3.1.1.14. </t>
  </si>
  <si>
    <t xml:space="preserve">3.1.1.15. </t>
  </si>
  <si>
    <t xml:space="preserve">3.1.1.16. </t>
  </si>
  <si>
    <t xml:space="preserve">Cuenta con los soportes y gestiones para la atención de población con consumo de sustancias psicoactivas. </t>
  </si>
  <si>
    <t>Cuenta con el documento que soporta el programa de inducción para generar empatía y sentido de pertenencia del usuario con su proceso.</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</si>
  <si>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</si>
  <si>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Cuenta con soportes del diseño e implementación del procedimiento para el control de ingreso de sustancias psicoactivas.
Nota: los soportes pueden ser fotos, actas, listados de ingresos, bitácoras, entre otros.</t>
  </si>
  <si>
    <t xml:space="preserve">3.3.1.  </t>
  </si>
  <si>
    <t>3.3.1.1.</t>
  </si>
  <si>
    <t>3.3.1.2.</t>
  </si>
  <si>
    <t>3.3.1.3.</t>
  </si>
  <si>
    <t>3.3.1.4.</t>
  </si>
  <si>
    <t>3.3.1.5.</t>
  </si>
  <si>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</si>
  <si>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</si>
  <si>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 xml:space="preserve">3.3.1.7. </t>
  </si>
  <si>
    <t>3.3.1.8.</t>
  </si>
  <si>
    <t>3.3.1.9.</t>
  </si>
  <si>
    <t xml:space="preserve">La construcción de los seguimientos por áreas se realizan por cada uno (madres - hijo o hija), de acuerdo con su etapa de ciclo vital del usuario y se articulan entre si cuando se realizan las acciones desde la familia.	</t>
  </si>
  <si>
    <t>3.3.1.10.</t>
  </si>
  <si>
    <r>
      <t xml:space="preserve">Cuenta con soportes del análisis realizado junto con el equipo de la autoridad administrativa sobre las percepciones de riesgo del usuario y su familia, para que a partir de ello se realicen las acciones correspondientes.		
</t>
    </r>
    <r>
      <rPr>
        <b/>
        <sz val="11"/>
        <color theme="1"/>
        <rFont val="Arial Narrow"/>
        <family val="2"/>
      </rPr>
      <t>Nota</t>
    </r>
    <r>
      <rPr>
        <sz val="11"/>
        <color theme="1"/>
        <rFont val="Arial Narrow"/>
        <family val="2"/>
      </rPr>
      <t>: los soportes pueden ser actas, correos de invitación, listados de asistencia, entre otros.</t>
    </r>
  </si>
  <si>
    <t>3.4.1.5.</t>
  </si>
  <si>
    <t>3.4.1.6.</t>
  </si>
  <si>
    <t xml:space="preserve">3.5.1. </t>
  </si>
  <si>
    <t xml:space="preserve">3.5.1.1. </t>
  </si>
  <si>
    <t xml:space="preserve">3.5.1.2. </t>
  </si>
  <si>
    <t xml:space="preserve">3.5.2.1. </t>
  </si>
  <si>
    <t xml:space="preserve">3.5.2.2. </t>
  </si>
  <si>
    <t>3.5.2.3.</t>
  </si>
  <si>
    <t xml:space="preserve">3.5.2.4. </t>
  </si>
  <si>
    <t xml:space="preserve">3.5.3. </t>
  </si>
  <si>
    <t xml:space="preserve">3.5.3.1. </t>
  </si>
  <si>
    <t xml:space="preserve">3.5.3.2. </t>
  </si>
  <si>
    <t xml:space="preserve">3.5.3.3. </t>
  </si>
  <si>
    <t xml:space="preserve">3.5.3.4. </t>
  </si>
  <si>
    <t xml:space="preserve">3.5.3.5. </t>
  </si>
  <si>
    <t xml:space="preserve">3.5.3.6. </t>
  </si>
  <si>
    <t xml:space="preserve">3.5.3.7. </t>
  </si>
  <si>
    <t xml:space="preserve">3.5.3.8. </t>
  </si>
  <si>
    <t xml:space="preserve">3.5.4. </t>
  </si>
  <si>
    <t xml:space="preserve">3.5.4.1. </t>
  </si>
  <si>
    <t xml:space="preserve">3.5.4.2. </t>
  </si>
  <si>
    <t xml:space="preserve">3.5.4.3. </t>
  </si>
  <si>
    <t xml:space="preserve">3.5.4.4. </t>
  </si>
  <si>
    <t xml:space="preserve">3.5.4.5. </t>
  </si>
  <si>
    <t xml:space="preserve">3.5.4.6. </t>
  </si>
  <si>
    <t xml:space="preserve">3.5.4.7. </t>
  </si>
  <si>
    <t>3.5.4.8.</t>
  </si>
  <si>
    <t xml:space="preserve">3.5.4.9. </t>
  </si>
  <si>
    <t>3.5.4.10.</t>
  </si>
  <si>
    <t xml:space="preserve">3.5.4.11. </t>
  </si>
  <si>
    <t xml:space="preserve">3.5.4.12. </t>
  </si>
  <si>
    <t xml:space="preserve">3.5.4.13. </t>
  </si>
  <si>
    <t xml:space="preserve">3.5.5.1. </t>
  </si>
  <si>
    <t xml:space="preserve">3.5.5.2. </t>
  </si>
  <si>
    <t>3.5.5.3.</t>
  </si>
  <si>
    <t>3.5.6.</t>
  </si>
  <si>
    <t xml:space="preserve">3.5.6.1. </t>
  </si>
  <si>
    <t>3.5.7.</t>
  </si>
  <si>
    <t xml:space="preserve">3.5.7.2. </t>
  </si>
  <si>
    <t xml:space="preserve">3.5.7.3. </t>
  </si>
  <si>
    <t xml:space="preserve">3.5.7.4. </t>
  </si>
  <si>
    <t xml:space="preserve">3.5.7.5. </t>
  </si>
  <si>
    <t xml:space="preserve">3.5.8.1. </t>
  </si>
  <si>
    <t xml:space="preserve">3.5.8.2. </t>
  </si>
  <si>
    <t xml:space="preserve">3.5.8.3. </t>
  </si>
  <si>
    <t xml:space="preserve">3.5.8.4. </t>
  </si>
  <si>
    <t xml:space="preserve">3.5.9.2. </t>
  </si>
  <si>
    <t xml:space="preserve">3.5.9.4. </t>
  </si>
  <si>
    <t xml:space="preserve">3.5.9.5. </t>
  </si>
  <si>
    <t xml:space="preserve">Cuenta con las acciones establecidas para laprevención del daño antijuridico. </t>
  </si>
  <si>
    <t xml:space="preserve">3.5.10.1. </t>
  </si>
  <si>
    <t xml:space="preserve">Cuenta con las acciones establecidas para la aplicación del Código Ético. </t>
  </si>
  <si>
    <t>Cuenta con soportes de socualización a los usuarios, colaboradores, familias, redes de apoyo y comunidad del código ético.</t>
  </si>
  <si>
    <t xml:space="preserve">El código ético permanece publicado en un lugar visible en la sede operativa. </t>
  </si>
  <si>
    <t>5.1. COMPONENTE ADMINISTRATIVO (INFRAESTRUCTURA Y DOTACIÓN) - NUTRICIÓN Y ALIMENTACIÓN</t>
  </si>
  <si>
    <t xml:space="preserve">5.1.1.1. </t>
  </si>
  <si>
    <t xml:space="preserve">5.1.1.3. </t>
  </si>
  <si>
    <t>El servicio de alimentos está aislado de lugares que representen un riesgo de contaminación para los alimentos.</t>
  </si>
  <si>
    <t xml:space="preserve">5.1.1.4. </t>
  </si>
  <si>
    <t>Los accesos y alrededores del servicio de alimentos están  limpios, libres de acumulación de basuras y apartado de la generación de polvo, estancamiento de agua, suciedades, plagas u otras fuentes de contaminación para los alimentos.</t>
  </si>
  <si>
    <t xml:space="preserve">5.1.1.5. </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</si>
  <si>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</si>
  <si>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t xml:space="preserve">5.1.1.6. </t>
  </si>
  <si>
    <t>5.1.1.7.</t>
  </si>
  <si>
    <t>5.1.1.8.</t>
  </si>
  <si>
    <t xml:space="preserve">5.1.1.9. </t>
  </si>
  <si>
    <t>5.1.1.10.</t>
  </si>
  <si>
    <t xml:space="preserve">5.1.1.11. </t>
  </si>
  <si>
    <t>5.1.1.12.</t>
  </si>
  <si>
    <t xml:space="preserve">5.1.1.13. </t>
  </si>
  <si>
    <r>
      <t xml:space="preserve">Los techos evitan la acumulación de suciedad, condensación, formación de hongos y mohos, desprendimiento superficial, además son de fácil limpieza y mantenimiento.
</t>
    </r>
    <r>
      <rPr>
        <b/>
        <u/>
        <sz val="11"/>
        <color theme="1"/>
        <rFont val="Arial Narrow"/>
        <family val="2"/>
      </rPr>
      <t>Nota</t>
    </r>
    <r>
      <rPr>
        <sz val="11"/>
        <color theme="1"/>
        <rFont val="Arial Narrow"/>
        <family val="2"/>
      </rPr>
      <t>: No se permite el uso de techos falsos o dobles, a menos que los materiales cumplan los requisitos anteriormente mencionados.</t>
    </r>
  </si>
  <si>
    <t>5.1.1.14.</t>
  </si>
  <si>
    <t>5.1.1.15.</t>
  </si>
  <si>
    <t xml:space="preserve">5.1.1.16. </t>
  </si>
  <si>
    <t xml:space="preserve">5.1.1.17. </t>
  </si>
  <si>
    <t xml:space="preserve">5.1.1.18. </t>
  </si>
  <si>
    <t>5.1.1.19.</t>
  </si>
  <si>
    <t>5.1.1.20.</t>
  </si>
  <si>
    <t>Las aberturas que se utilizan para ventilación están  protegidas con mallas de material no corrosivo y de fácil limpieza y reparación.</t>
  </si>
  <si>
    <t xml:space="preserve">5.1.1.21. </t>
  </si>
  <si>
    <t xml:space="preserve">5.1.1.22. </t>
  </si>
  <si>
    <t xml:space="preserve">Cuenta con los equipos y utensilios del servicio de alimentos, y se encuentran en las condiciones adecuadas. </t>
  </si>
  <si>
    <t xml:space="preserve">5.1.2.1. </t>
  </si>
  <si>
    <t xml:space="preserve">5.1.2.2. </t>
  </si>
  <si>
    <t xml:space="preserve">5.1.2.3. </t>
  </si>
  <si>
    <t xml:space="preserve">5.1.2.4. </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</si>
  <si>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theme="1"/>
        <rFont val="Arial Narrow"/>
        <family val="2"/>
      </rPr>
      <t>Nota</t>
    </r>
    <r>
      <rPr>
        <sz val="11"/>
        <color theme="1"/>
        <rFont val="Arial Narrow"/>
        <family val="2"/>
      </rPr>
      <t>: no se permite el uso de materiales contaminantes como el plomo, cadmio, zinc, antimonio o hierro, madera.</t>
    </r>
  </si>
  <si>
    <t xml:space="preserve">5.1.2.5. </t>
  </si>
  <si>
    <r>
      <t xml:space="preserve">Las superficies de contacto directo con el alimento  poseen un acabado liso, no poroso, no absorbente y esta libre de defectos, grietas u otras irregularidades que puedan atrapar partículas de alimentos o microorganismos que afectan la calidad sanitaria del producto.  
</t>
    </r>
    <r>
      <rPr>
        <b/>
        <u/>
        <sz val="11"/>
        <color theme="1"/>
        <rFont val="Arial Narrow"/>
        <family val="2"/>
      </rPr>
      <t>Nota</t>
    </r>
    <r>
      <rPr>
        <sz val="11"/>
        <color theme="1"/>
        <rFont val="Arial Narrow"/>
        <family val="2"/>
      </rPr>
      <t>: las partes de los utensilios son de fácil desprendimiento para su limpieza y desinfección.</t>
    </r>
  </si>
  <si>
    <t xml:space="preserve">5.1.2.6. </t>
  </si>
  <si>
    <t xml:space="preserve">5.1.2.7. </t>
  </si>
  <si>
    <t xml:space="preserve">5.1.2.8. </t>
  </si>
  <si>
    <t xml:space="preserve">5.1.2.9. </t>
  </si>
  <si>
    <t>Cuenta los ajustes razonables como las consideraciones para la alimentación de la población con discapacidad.</t>
  </si>
  <si>
    <t>6. COMPONENTE NUTRICIÓN</t>
  </si>
  <si>
    <t xml:space="preserve">6.1. </t>
  </si>
  <si>
    <t xml:space="preserve">Cuenta con concepto higiénico sanitario favorable para el desarrollo de la modalidad. </t>
  </si>
  <si>
    <t xml:space="preserve">6.1.1. </t>
  </si>
  <si>
    <t xml:space="preserve">6.1.2. </t>
  </si>
  <si>
    <t xml:space="preserve">6.2. </t>
  </si>
  <si>
    <t>Cuenta con los soportes para la implementación de las temáticas de Educación Alimentaria y Nutricional EAN .</t>
  </si>
  <si>
    <t xml:space="preserve">6.2.1. </t>
  </si>
  <si>
    <t xml:space="preserve">6.2.2. </t>
  </si>
  <si>
    <t xml:space="preserve">6.2.3. </t>
  </si>
  <si>
    <t xml:space="preserve">6.3. </t>
  </si>
  <si>
    <t xml:space="preserve">Cuenta con los soportes de toma de datos antropométricos (peso y talla) para los usuarios atendidos. </t>
  </si>
  <si>
    <t xml:space="preserve">6.3.1. </t>
  </si>
  <si>
    <t xml:space="preserve">Los usuarios seleccionados en la muestra cuentan con formato de registro de toma de peso y talla, realizadas por el Nutricionista Dietista de la modalidad. </t>
  </si>
  <si>
    <t xml:space="preserve">6.3.2. </t>
  </si>
  <si>
    <t xml:space="preserve">El formato evidencia la toma inicial de peso y talla máximo al quinto (5) día hábil de ingreso del usuario. </t>
  </si>
  <si>
    <t xml:space="preserve">6.3.3. </t>
  </si>
  <si>
    <t xml:space="preserve">6.3.4. </t>
  </si>
  <si>
    <t xml:space="preserve">6.3.5. </t>
  </si>
  <si>
    <t xml:space="preserve">6.4. </t>
  </si>
  <si>
    <t xml:space="preserve">6.4.1. </t>
  </si>
  <si>
    <t xml:space="preserve">6.4.2. </t>
  </si>
  <si>
    <t xml:space="preserve">6.4.3. </t>
  </si>
  <si>
    <t xml:space="preserve">6.4.4. </t>
  </si>
  <si>
    <t xml:space="preserve">6.4.5. </t>
  </si>
  <si>
    <t xml:space="preserve">Cuenta con soporte de registro de casos de Enfermedades Inmunoprevenibles y la activación de la ruta (Si aplica). </t>
  </si>
  <si>
    <t xml:space="preserve">6.5. </t>
  </si>
  <si>
    <t xml:space="preserve">6.5.1. </t>
  </si>
  <si>
    <t xml:space="preserve">6.5.2. </t>
  </si>
  <si>
    <t xml:space="preserve">6.5.3. </t>
  </si>
  <si>
    <t xml:space="preserve">6.5.4. </t>
  </si>
  <si>
    <t xml:space="preserve">6.5.5. </t>
  </si>
  <si>
    <t xml:space="preserve">6.5.6. </t>
  </si>
  <si>
    <t xml:space="preserve">6.5.7. </t>
  </si>
  <si>
    <t xml:space="preserve">6.5.8.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</si>
  <si>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</si>
  <si>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 xml:space="preserve">6.5.9. </t>
  </si>
  <si>
    <t xml:space="preserve">6.5.10. </t>
  </si>
  <si>
    <t xml:space="preserve">6.5.11.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</si>
  <si>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</si>
  <si>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6.5.12. </t>
  </si>
  <si>
    <t xml:space="preserve">6.5.14. </t>
  </si>
  <si>
    <t xml:space="preserve">6.5.15. </t>
  </si>
  <si>
    <t xml:space="preserve">6.5.17. </t>
  </si>
  <si>
    <t xml:space="preserve">6.5.19. </t>
  </si>
  <si>
    <t xml:space="preserve">La Guía de Preparaciones incluye: 
* El nombre completo, tarjeta profesional y firma del Profesional Nutricionista-Dietista quien elaboró y quién aprobó.
* La fecha de aprobación, logo del ICBF y versión vigente del documento. </t>
  </si>
  <si>
    <t xml:space="preserve">6.6. </t>
  </si>
  <si>
    <t>Cumple con los suministros o entrega de Alimentos de Alto Valor Nutricional (AAVN)</t>
  </si>
  <si>
    <t xml:space="preserve">6.6.1. </t>
  </si>
  <si>
    <t>El ciclo de menús incluye Alimentos de Alto Valor Nutricional - AAVN en la frecuencia establecida en la minuta patrón.</t>
  </si>
  <si>
    <t xml:space="preserve">6.6.2. </t>
  </si>
  <si>
    <t>Se aplican los procedimientos, instructivos y formatos para la programación, entrega y control de los Alimentos de Alto Valor Nutricional - AAVN.</t>
  </si>
  <si>
    <t xml:space="preserve">6.7. </t>
  </si>
  <si>
    <t xml:space="preserve">El personal manipulador de alimentos cumple con los siguientes requisitos. </t>
  </si>
  <si>
    <t xml:space="preserve">6.7.1. </t>
  </si>
  <si>
    <t xml:space="preserve">6.7.2. </t>
  </si>
  <si>
    <t xml:space="preserve">6.7.3.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</si>
  <si>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color theme="1"/>
        <rFont val="Arial Narrow"/>
        <family val="2"/>
      </rPr>
      <t>Nota</t>
    </r>
    <r>
      <rPr>
        <sz val="11"/>
        <color theme="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</si>
  <si>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 xml:space="preserve">6.7.4. </t>
  </si>
  <si>
    <t xml:space="preserve">6.7.5. </t>
  </si>
  <si>
    <t xml:space="preserve">6.7.6. </t>
  </si>
  <si>
    <t>El personal manipulador de alimentos cuenta con elementos de protección (gorro, tapabocas y guantes).</t>
  </si>
  <si>
    <t xml:space="preserve">6.7.7. </t>
  </si>
  <si>
    <t xml:space="preserve">6.7.8. </t>
  </si>
  <si>
    <t xml:space="preserve">6.8. </t>
  </si>
  <si>
    <t xml:space="preserve">Cuenta con los procesos adecuados en el servicio de alimentos para el recibo de alimentos.  </t>
  </si>
  <si>
    <t xml:space="preserve">6.8.1. </t>
  </si>
  <si>
    <t>El horario de recibo de alimentos no interfiere con el de distribución de alimentos o preparaciones.</t>
  </si>
  <si>
    <t xml:space="preserve">6.8.2. </t>
  </si>
  <si>
    <t xml:space="preserve">6.8.3. </t>
  </si>
  <si>
    <t xml:space="preserve">6.8.4. </t>
  </si>
  <si>
    <t xml:space="preserve">6.8.5. </t>
  </si>
  <si>
    <t>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</si>
  <si>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 xml:space="preserve">6.8.6. </t>
  </si>
  <si>
    <t>Cuenta con la lista de criterios mínimos de aceptación y rechazo de materias primas en el momento del recibo.</t>
  </si>
  <si>
    <t xml:space="preserve">6.8.7. </t>
  </si>
  <si>
    <t xml:space="preserve">6.8.8. </t>
  </si>
  <si>
    <t xml:space="preserve">6.9. </t>
  </si>
  <si>
    <t xml:space="preserve">Cuenta con los procesos adecuados en el servicio de alimentos para el almacenamiento de alimentos. </t>
  </si>
  <si>
    <t xml:space="preserve">6.9.1. </t>
  </si>
  <si>
    <t xml:space="preserve">6.9.2. </t>
  </si>
  <si>
    <t xml:space="preserve">6.9.3. </t>
  </si>
  <si>
    <t>Los alimentos están  separados de las paredes, pisos y techos.</t>
  </si>
  <si>
    <t xml:space="preserve">6.9.4. </t>
  </si>
  <si>
    <t>El espacio cuenta con las dimensiones de acuerdo con los volúmenes almacenados.</t>
  </si>
  <si>
    <t xml:space="preserve">6.9.5. </t>
  </si>
  <si>
    <t xml:space="preserve">6.9.6. </t>
  </si>
  <si>
    <t xml:space="preserve">6.9.7. </t>
  </si>
  <si>
    <t xml:space="preserve">6.9.8. </t>
  </si>
  <si>
    <t xml:space="preserve">6.9.9. </t>
  </si>
  <si>
    <t>6.9.10.</t>
  </si>
  <si>
    <t xml:space="preserve">6.9.11. </t>
  </si>
  <si>
    <t xml:space="preserve">6.9.12. </t>
  </si>
  <si>
    <t xml:space="preserve">6.9.13. </t>
  </si>
  <si>
    <t xml:space="preserve">6.9.14. </t>
  </si>
  <si>
    <t xml:space="preserve">6.9.15. </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</si>
  <si>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</si>
  <si>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</si>
  <si>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</si>
  <si>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</si>
  <si>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</si>
  <si>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</si>
  <si>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</si>
  <si>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</si>
  <si>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</si>
  <si>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</si>
  <si>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 xml:space="preserve">6.10.5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</si>
  <si>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</si>
  <si>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</si>
  <si>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</si>
  <si>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</si>
  <si>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</si>
  <si>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</si>
  <si>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 xml:space="preserve">6.10.9. </t>
  </si>
  <si>
    <t>Los procedimientos mecánicos de manufactura tales como lavar, pelar, cortar, clasificar, desmenuzar, extraer, batir, secar etc., se realizan de manera tal que se protegen los alimentos contra la contaminación.</t>
  </si>
  <si>
    <t>6.10.10.</t>
  </si>
  <si>
    <t>6.10.11.</t>
  </si>
  <si>
    <t xml:space="preserve">6.10.12. </t>
  </si>
  <si>
    <t xml:space="preserve">6.10.13. </t>
  </si>
  <si>
    <t>Los utensilios que se utilizan son desechables con el primer uso, en caso de no contar con agua y elementos de limpieza y desinfección.</t>
  </si>
  <si>
    <t xml:space="preserve">6.11. </t>
  </si>
  <si>
    <t xml:space="preserve">Cuenta con los procesos adecuados en el servicio de alimentos para  el servido y distribución de alimentos. </t>
  </si>
  <si>
    <t xml:space="preserve">6.11.1. </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</si>
  <si>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</si>
  <si>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</si>
  <si>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</si>
  <si>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</si>
  <si>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</si>
  <si>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 xml:space="preserve">6.11.5. </t>
  </si>
  <si>
    <t xml:space="preserve">6.11.6. </t>
  </si>
  <si>
    <t>Los usuarios no tienen  acceso al área de servido y entrega de alimentos.</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</si>
  <si>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</si>
  <si>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</si>
  <si>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 xml:space="preserve">6.11.8. </t>
  </si>
  <si>
    <t xml:space="preserve">6.11.9. </t>
  </si>
  <si>
    <t>Se prepara cada día solamente los alimentos que se van a consumir.</t>
  </si>
  <si>
    <t>6.11.10.</t>
  </si>
  <si>
    <t>Se asegura que la presentación del plato servido es estéticamente adecuado y agradable.</t>
  </si>
  <si>
    <t xml:space="preserve">6.11.11. </t>
  </si>
  <si>
    <t>Los usuarios que realizan actividades académicas y/o laborales fuera de la entidad, cuentan con la alimentación (almuerzo y refrigerios), envasada y empacada fácilmente.</t>
  </si>
  <si>
    <t xml:space="preserve">6.11.12. </t>
  </si>
  <si>
    <t xml:space="preserve">6.11.13. </t>
  </si>
  <si>
    <t xml:space="preserve">6.12. </t>
  </si>
  <si>
    <t xml:space="preserve">El plan de saneamiento cuenta con los siguientes criterios. </t>
  </si>
  <si>
    <t xml:space="preserve">6.12.1. </t>
  </si>
  <si>
    <t xml:space="preserve">6.12.2. </t>
  </si>
  <si>
    <t xml:space="preserve">6.12.3. </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</si>
  <si>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</si>
  <si>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 xml:space="preserve">6.12.4. </t>
  </si>
  <si>
    <t xml:space="preserve">6.12.5. </t>
  </si>
  <si>
    <t xml:space="preserve">6.12.6. </t>
  </si>
  <si>
    <t xml:space="preserve">6.12.7. </t>
  </si>
  <si>
    <t xml:space="preserve">6.13. </t>
  </si>
  <si>
    <t xml:space="preserve">El programa de selección y evaluación de proveedores cumple con los siguientes criterios. </t>
  </si>
  <si>
    <t xml:space="preserve">6.13.1. </t>
  </si>
  <si>
    <t xml:space="preserve">6.13.2. </t>
  </si>
  <si>
    <t xml:space="preserve">Los alimentos corresponden a las fichas técnicas aprobadas por el supervisor del contrato. </t>
  </si>
  <si>
    <t xml:space="preserve">6.13.3. </t>
  </si>
  <si>
    <t>Cuenta con soporte de aprobación de fichas técnicas de alimentos por parte del supervisor del contrato (la ficha técnica aprobada debe incluir el registro sanitario).</t>
  </si>
  <si>
    <t xml:space="preserve">6.13.4. </t>
  </si>
  <si>
    <t xml:space="preserve">6.13.5. </t>
  </si>
  <si>
    <t>Cuenta con registro sanitario emitido por la autoridad sanitaria competente para los alimentos utilizados en el servicio de alimentos.</t>
  </si>
  <si>
    <t xml:space="preserve">6.14. </t>
  </si>
  <si>
    <t>Cumple con las Buenas Prácticas de Manufactura (BPM).</t>
  </si>
  <si>
    <t xml:space="preserve">6.14.1. </t>
  </si>
  <si>
    <t xml:space="preserve">6.14.2. </t>
  </si>
  <si>
    <t>Aporta los registros que den cuenta de la aplicación, por etapa de proceso, de lo establecido en el documento.</t>
  </si>
  <si>
    <t>6.1. COMPONENTE NUTRICIÓN - TERCEROS O DESCENTRALIZADOS</t>
  </si>
  <si>
    <t>6.1.1.</t>
  </si>
  <si>
    <t>6.1.1.1.</t>
  </si>
  <si>
    <t xml:space="preserve">6.1.1.2. </t>
  </si>
  <si>
    <t>Las personas que preparan y/o distribuyen los alimentos cuenta con certificado de capacitación en manipulación de alimentos.</t>
  </si>
  <si>
    <t>Las personas que preparan y/o distribuyen los alimentos cuentan con exámenes de laboratorio de frotis de garganta con cultivo, KOH de uñas (para detectar hongos) y coprocultivo.</t>
  </si>
  <si>
    <t xml:space="preserve">6.1.1.5.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</si>
  <si>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</si>
  <si>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 xml:space="preserve">6.1.1.6. </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</si>
  <si>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</si>
  <si>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6.1.1.7. </t>
  </si>
  <si>
    <t>6.1.1.8</t>
  </si>
  <si>
    <t xml:space="preserve">6.1.1.9. </t>
  </si>
  <si>
    <t xml:space="preserve">6.1.1.10. </t>
  </si>
  <si>
    <t>6.3.1.</t>
  </si>
  <si>
    <t>Cumple con los siguientes criterios del Programa de verificación y calibración - Metrología</t>
  </si>
  <si>
    <t xml:space="preserve">6.3.1.1. </t>
  </si>
  <si>
    <t xml:space="preserve">6.3.1.2. </t>
  </si>
  <si>
    <t xml:space="preserve">6.3.1.3. </t>
  </si>
  <si>
    <t xml:space="preserve">6.3.1.4. </t>
  </si>
  <si>
    <t xml:space="preserve">6.3.1.5. </t>
  </si>
  <si>
    <t xml:space="preserve">6.3.1.6. </t>
  </si>
  <si>
    <t xml:space="preserve">Cinta Métrica antropométrica en los casos en los que aplique (discapacidad), conforme a la normatividad vigente. </t>
  </si>
  <si>
    <t xml:space="preserve">6.3.1.7. </t>
  </si>
  <si>
    <t xml:space="preserve">6.3.1.8. </t>
  </si>
  <si>
    <t xml:space="preserve">6.3.1.9. </t>
  </si>
  <si>
    <t>6.3.1.10.</t>
  </si>
  <si>
    <t>6.3.1.11.</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</si>
  <si>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</si>
  <si>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Anexo 10. Anexos Historias de Atención</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</si>
  <si>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</si>
  <si>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</si>
  <si>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</si>
  <si>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</si>
  <si>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</si>
  <si>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</si>
  <si>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</si>
  <si>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</si>
  <si>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</si>
  <si>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</si>
  <si>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</si>
  <si>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</si>
  <si>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</si>
  <si>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</si>
  <si>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</si>
  <si>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</si>
  <si>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</si>
  <si>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</si>
  <si>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</si>
  <si>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</si>
  <si>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</si>
  <si>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</si>
  <si>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</si>
  <si>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</si>
  <si>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</si>
  <si>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Anexo 11. Egresos </t>
  </si>
  <si>
    <t>Fecha de egreso</t>
  </si>
  <si>
    <t>Motivo de egreso</t>
  </si>
  <si>
    <t xml:space="preserve">Boleta de egreso </t>
  </si>
  <si>
    <t xml:space="preserve">Informe de superación del PARD </t>
  </si>
  <si>
    <t>Remisión del informe de superación</t>
  </si>
  <si>
    <t>Oficio de remisión de anexo de historia de atención</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</si>
  <si>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</si>
  <si>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</si>
  <si>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</si>
  <si>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</si>
  <si>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</si>
  <si>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</si>
  <si>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</si>
  <si>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</si>
  <si>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</si>
  <si>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</si>
  <si>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</si>
  <si>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</si>
  <si>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</si>
  <si>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</si>
  <si>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</si>
  <si>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</si>
  <si>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</si>
  <si>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</si>
  <si>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</si>
  <si>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</si>
  <si>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r>
      <t xml:space="preserve">Cuenta con un sistema de agua caliente en duchas, según clima, edad y condición de cada uno.
</t>
    </r>
    <r>
      <rPr>
        <b/>
        <u/>
        <sz val="11"/>
        <rFont val="Arial Narrow"/>
        <family val="2"/>
      </rPr>
      <t>Nota</t>
    </r>
    <r>
      <rPr>
        <sz val="11"/>
        <rFont val="Arial Narrow"/>
        <family val="2"/>
      </rPr>
      <t>: para el servicio de agua caliente se tendrá en cuenta la ubicación en el territorio de la unidad de servicio.</t>
    </r>
  </si>
  <si>
    <t>5.1.6.</t>
  </si>
  <si>
    <t>Los dormitorios se encuentran separados por etapa de curso de vida
* Niño o niña: 0 - 12 años de edad
* Adolescente: 12 - 18 años de edad</t>
  </si>
  <si>
    <t>5.1.8.</t>
  </si>
  <si>
    <t>Los dormitorios se encuentran separados por sexo a partir de los 6 años</t>
  </si>
  <si>
    <r>
      <t xml:space="preserve">Realiza la separación por etapa de curso de vida en los espacios comunes.
</t>
    </r>
    <r>
      <rPr>
        <b/>
        <u/>
        <sz val="11"/>
        <color theme="1"/>
        <rFont val="Arial Narrow"/>
        <family val="2"/>
      </rPr>
      <t>Nota</t>
    </r>
    <r>
      <rPr>
        <sz val="11"/>
        <color theme="1"/>
        <rFont val="Arial Narrow"/>
        <family val="2"/>
      </rPr>
      <t>: aplica</t>
    </r>
    <r>
      <rPr>
        <sz val="11"/>
        <color rgb="FF7030A0"/>
        <rFont val="Arial Narrow"/>
        <family val="2"/>
      </rPr>
      <t>,</t>
    </r>
    <r>
      <rPr>
        <sz val="11"/>
        <color theme="1"/>
        <rFont val="Arial Narrow"/>
        <family val="2"/>
      </rPr>
      <t xml:space="preserve"> si se atiende población con discapacidad. </t>
    </r>
  </si>
  <si>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t>
    </r>
    <r>
      <rPr>
        <sz val="11"/>
        <color rgb="FF7030A0"/>
        <rFont val="Arial Narrow"/>
        <family val="2"/>
      </rPr>
      <t>,</t>
    </r>
    <r>
      <rPr>
        <sz val="11"/>
        <color theme="1"/>
        <rFont val="Arial Narrow"/>
        <family val="2"/>
      </rPr>
      <t xml:space="preserve"> en caso de contar con población gestante o lactante</t>
    </r>
    <r>
      <rPr>
        <sz val="11"/>
        <color rgb="FF7030A0"/>
        <rFont val="Arial Narrow"/>
        <family val="2"/>
      </rPr>
      <t>:</t>
    </r>
  </si>
  <si>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t>
    </r>
    <r>
      <rPr>
        <sz val="11"/>
        <color rgb="FF7030A0"/>
        <rFont val="Arial Narrow"/>
        <family val="2"/>
      </rPr>
      <t>,</t>
    </r>
    <r>
      <rPr>
        <sz val="11"/>
        <color theme="1"/>
        <rFont val="Arial Narrow"/>
        <family val="2"/>
      </rPr>
      <t xml:space="preserve"> en caso de atender usuarios víctimas del conflicto armado.</t>
    </r>
  </si>
  <si>
    <t xml:space="preserve">5.1.16. </t>
  </si>
  <si>
    <r>
      <t>No presenta olores fuertes o desagradabl</t>
    </r>
    <r>
      <rPr>
        <sz val="11"/>
        <rFont val="Arial Narrow"/>
        <family val="2"/>
      </rPr>
      <t>es en el inmueble</t>
    </r>
  </si>
  <si>
    <t>5.5</t>
  </si>
  <si>
    <t>Los usuarios cuentan con la totalidad de la dotación de dormitorio requerida.</t>
  </si>
  <si>
    <r>
      <t>Los dormitorios cuentan con los elementos requeridos para la atención de los usuarios</t>
    </r>
    <r>
      <rPr>
        <sz val="11"/>
        <rFont val="Arial Narrow"/>
        <family val="2"/>
      </rPr>
      <t xml:space="preserve"> de acuerdo</t>
    </r>
    <r>
      <rPr>
        <sz val="11"/>
        <color theme="1"/>
        <rFont val="Arial Narrow"/>
        <family val="2"/>
      </rPr>
      <t xml:space="preserve"> al cupo atendido. 
</t>
    </r>
    <r>
      <rPr>
        <b/>
        <u/>
        <sz val="11"/>
        <color theme="1"/>
        <rFont val="Arial Narrow"/>
        <family val="2"/>
      </rPr>
      <t>Nota</t>
    </r>
    <r>
      <rPr>
        <sz val="11"/>
        <color theme="1"/>
        <rFont val="Arial Narrow"/>
        <family val="2"/>
      </rPr>
      <t>: remitirse a</t>
    </r>
    <r>
      <rPr>
        <b/>
        <sz val="11"/>
        <color theme="1"/>
        <rFont val="Arial Narrow"/>
        <family val="2"/>
      </rPr>
      <t xml:space="preserve"> Anexo 3. Dormitorios</t>
    </r>
  </si>
  <si>
    <t>5. COMPONENTE ADMINISTRATIVO - INFRAESTRUCTURA - DOTACIÓN</t>
  </si>
  <si>
    <r>
      <t xml:space="preserve">Proporcionar los ajustes y apoyos requeridos para la atención de las niñas, los niños y los adolescentes con discapacidad según la categoría </t>
    </r>
    <r>
      <rPr>
        <sz val="11"/>
        <rFont val="Arial Narrow"/>
        <family val="2"/>
      </rPr>
      <t>de discapacidad.</t>
    </r>
  </si>
  <si>
    <t>Las puertas de los espacios de los dormitorios están excentas de seguro, por dentro y/o por fuera</t>
  </si>
  <si>
    <r>
      <t>Los niños y niñas menores de seis (6)</t>
    </r>
    <r>
      <rPr>
        <sz val="11"/>
        <rFont val="Arial Narrow"/>
        <family val="2"/>
      </rPr>
      <t xml:space="preserve"> años</t>
    </r>
    <r>
      <rPr>
        <sz val="11"/>
        <color theme="1"/>
        <rFont val="Arial Narrow"/>
        <family val="2"/>
      </rPr>
      <t xml:space="preserve">,  cuentan con una cama individual. (No se deben usar camarotes)
</t>
    </r>
    <r>
      <rPr>
        <b/>
        <u/>
        <sz val="11"/>
        <color theme="1"/>
        <rFont val="Arial Narrow"/>
        <family val="2"/>
      </rPr>
      <t>Nota</t>
    </r>
    <r>
      <rPr>
        <sz val="11"/>
        <color theme="1"/>
        <rFont val="Arial Narrow"/>
        <family val="2"/>
      </rPr>
      <t>: aplica para población con discapacidad, mujeres gestantes o en periodo de lactancia.</t>
    </r>
  </si>
  <si>
    <t>La dotación de aseo e higiene personal es acorde a las particularidades de los usuarios (origen étnico, discapacidad, orientación de género, condición, características, entre otras).</t>
  </si>
  <si>
    <t>COMPONENTE ADMINISTRATIVO - INFRAESTRUCTURA Y DOTACIÓN</t>
  </si>
  <si>
    <t>ESPARADRAPO DE TELA ROLLO DE 4″</t>
  </si>
  <si>
    <r>
      <t xml:space="preserve">Vaso de Noche </t>
    </r>
    <r>
      <rPr>
        <sz val="11"/>
        <color theme="1"/>
        <rFont val="Calibri"/>
        <family val="2"/>
        <scheme val="minor"/>
      </rPr>
      <t>o mica *</t>
    </r>
  </si>
  <si>
    <r>
      <t xml:space="preserve">Ventilador </t>
    </r>
    <r>
      <rPr>
        <sz val="11"/>
        <color theme="1"/>
        <rFont val="Calibri"/>
        <family val="2"/>
        <scheme val="minor"/>
      </rPr>
      <t>*</t>
    </r>
  </si>
  <si>
    <t xml:space="preserve"> EDAD </t>
  </si>
  <si>
    <t>Anexo 4. Dotación Personal</t>
  </si>
  <si>
    <t>Edad</t>
  </si>
  <si>
    <t>2. COMPONENTE FINANCIERO</t>
  </si>
  <si>
    <t xml:space="preserve">2.1. </t>
  </si>
  <si>
    <t xml:space="preserve">Cumple con la ejecución presupuestal </t>
  </si>
  <si>
    <t xml:space="preserve">2.1.1. </t>
  </si>
  <si>
    <t xml:space="preserve">2.1.2. </t>
  </si>
  <si>
    <t>Cuenta con los soportes de ejecución financiera, como libros auxiliares, facturas electrónicas  o documentos soporte.</t>
  </si>
  <si>
    <t xml:space="preserve">2.1.3. </t>
  </si>
  <si>
    <t xml:space="preserve">2.1.4. </t>
  </si>
  <si>
    <t xml:space="preserve">Ejecuta los gastos de talento humano, acorde con los soportes de pagos de nómina, honorarios y de seguridad social.		</t>
  </si>
  <si>
    <t xml:space="preserve">2.1.5. </t>
  </si>
  <si>
    <t>Realiza ejecución de gastos de alimentación, con base a la minuta patrón aprobada, y los tiempos de comida correspondientes a la modalidad y servicio.</t>
  </si>
  <si>
    <t xml:space="preserve">2.1.6. </t>
  </si>
  <si>
    <t>Efectua los gastos operativos y de infraestructura de acuerdo con los clasificadores del costo / rubros permitidos en la modalidad.</t>
  </si>
  <si>
    <t xml:space="preserve">2.1.7. </t>
  </si>
  <si>
    <t>Ejecuta gastos de dotaciones institucional, de consumo y/o fungible de acuerdo con los cupos contratados y atendidos  y teniendo en cuenta los requerimientos de la modalidad.</t>
  </si>
  <si>
    <t xml:space="preserve">2.2. </t>
  </si>
  <si>
    <t xml:space="preserve">Cumple con la situación contable y financiera de la institución </t>
  </si>
  <si>
    <t xml:space="preserve">2.2.1. </t>
  </si>
  <si>
    <t>Cumple con los requisitos de ley establecidos para la contabilidad, según el tipo de entidad (Fundación, Corporación, Asociación u otra denominación sin ánimo de lúcro).</t>
  </si>
  <si>
    <t xml:space="preserve">2.2.2. </t>
  </si>
  <si>
    <t xml:space="preserve">Hace uso de sistema de información contable (Software) y se ejecuta por centro de costos, cuando las fuentes de financiación así lo requieran. </t>
  </si>
  <si>
    <t xml:space="preserve">2.2.3. </t>
  </si>
  <si>
    <t>Lleva Libros de Contabilidad tales como: Balance de prueba, cierre de periodo o mes 13, Libro Diario, Libro Mayor y Balance y Libro de Inventario y Balance, registrados según las normas contables vigentes. (Según aplique).</t>
  </si>
  <si>
    <t xml:space="preserve">2.2.4. </t>
  </si>
  <si>
    <t xml:space="preserve">2.2.5. </t>
  </si>
  <si>
    <t>Los estados financieros se encuentran aprobados mediante acta de asamblea general ordinaria y/o extraordinaria de asociados.</t>
  </si>
  <si>
    <t xml:space="preserve">2.2.6. </t>
  </si>
  <si>
    <t>Cuenta con estados financieros dictaminados para las entidades obligadas a tener revisor fiscal.</t>
  </si>
  <si>
    <t xml:space="preserve">2.2.7. </t>
  </si>
  <si>
    <t>Los documentos contables cumplen los requisitos establecidos en la normatividad vigente.</t>
  </si>
  <si>
    <t xml:space="preserve">2.2.8. </t>
  </si>
  <si>
    <t>Realiza conciliaciones bancarias y presenta los respectivos soportes (libro auxiliar de bancos, hoja de trabajo o de conciliación y extractos bancarios).</t>
  </si>
  <si>
    <t xml:space="preserve">2.2.9. </t>
  </si>
  <si>
    <t xml:space="preserve">2.2.10. </t>
  </si>
  <si>
    <t xml:space="preserve">2.3. </t>
  </si>
  <si>
    <t xml:space="preserve">Cumple con las obligaciones tributarias (aplica solamente para las Auditorías de Calidad). </t>
  </si>
  <si>
    <t xml:space="preserve">2.3.1. </t>
  </si>
  <si>
    <t>Realiza liquidación de formularios y  pago de las obligaciones de Orden Nacional, de acuerdo con el tipo de entidad y lo registrado en el RUT. (Retención en la fuente, IVA, Impuesto a la Renta, información Exógena).</t>
  </si>
  <si>
    <t xml:space="preserve">2.3.2. </t>
  </si>
  <si>
    <r>
      <t xml:space="preserve">Cuenta con presupuesto de ingresos y gastos para la ejecución del contrato, acta de aprobación por parte del supervisor y actas de aprobación de modificación del presupuesto (cuando aplique).
</t>
    </r>
    <r>
      <rPr>
        <b/>
        <u/>
        <sz val="11"/>
        <color theme="1"/>
        <rFont val="Arial Narrow"/>
        <family val="2"/>
      </rPr>
      <t>Nota:</t>
    </r>
    <r>
      <rPr>
        <sz val="11"/>
        <color theme="1"/>
        <rFont val="Arial Narrow"/>
        <family val="2"/>
      </rPr>
      <t xml:space="preserve"> las instituciones deben presentar el presupuesto de ingresos y gastos durante el primer mes de ejecución del contrato, para la aprobación por parte de la supervisión.</t>
    </r>
  </si>
  <si>
    <t>Cuenta con los informes financieros y de ejecución técnica y administrativa, verificando que los cupos contratados coincidan con los cupos atendidos, que son la base para la elaboración de la cuenta de cobro o factura presentada al ICBF.</t>
  </si>
  <si>
    <r>
      <t xml:space="preserve">Presenta Estados Financieros certificados y aprobados por </t>
    </r>
    <r>
      <rPr>
        <sz val="11"/>
        <color theme="1"/>
        <rFont val="Arial Narrow"/>
        <family val="2"/>
      </rPr>
      <t>el máximo órg</t>
    </r>
    <r>
      <rPr>
        <sz val="11"/>
        <color rgb="FF000000"/>
        <rFont val="Arial Narrow"/>
        <family val="2"/>
      </rPr>
      <t>ano</t>
    </r>
    <r>
      <rPr>
        <b/>
        <sz val="11"/>
        <color rgb="FF7030A0"/>
        <rFont val="Arial Narrow"/>
        <family val="2"/>
      </rPr>
      <t xml:space="preserve"> </t>
    </r>
    <r>
      <rPr>
        <sz val="11"/>
        <color rgb="FF000000"/>
        <rFont val="Arial Narrow"/>
        <family val="2"/>
      </rPr>
      <t xml:space="preserve">de administración y están preparados de acuerdo a la clasificación del grupo NIIF al que pertenece, acorde con la normatividad vigente.
* </t>
    </r>
    <r>
      <rPr>
        <b/>
        <u/>
        <sz val="11"/>
        <color rgb="FF000000"/>
        <rFont val="Arial Narrow"/>
        <family val="2"/>
      </rPr>
      <t>Para el grupo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 </t>
    </r>
    <r>
      <rPr>
        <b/>
        <u/>
        <sz val="11"/>
        <color rgb="FF000000"/>
        <rFont val="Arial Narrow"/>
        <family val="2"/>
      </rPr>
      <t>Para el grupo 3:</t>
    </r>
    <r>
      <rPr>
        <sz val="11"/>
        <color rgb="FF000000"/>
        <rFont val="Arial Narrow"/>
        <family val="2"/>
      </rPr>
      <t xml:space="preserve"> deberán contar con el estado de situación financiera, estado de resultados único o integral y las notas con las revelaciones de los estados financieros.</t>
    </r>
  </si>
  <si>
    <t>Dispone de Revisor Fiscal - Auditor Externo, debidamente aprobado por el máximo órgano administrativo de la entidad y cumple con los requisitos de ley para el ejercicio de la profesión.</t>
  </si>
  <si>
    <t>Realiza liquidación de formularios y  pago de las obligaciones de Orden Territorial, de acuerdo  con lo establecido en el Estatuto de rentas del municipio aplicable y/o tipo de entidad. (Industria y comercio, retención de industria y comercio, predial y de vehículos).</t>
  </si>
  <si>
    <t>El Coordinador cuenta con el título profesional otorgado por una institución universitaria y tiene como mínimo dos años de experiencia profesional certificada en la implementación o desarrollo de programas, proyectos o servicios de protección integral.</t>
  </si>
  <si>
    <t>El auxiliar administrativo cumple con la proporción, según el cupo atendido: TC X Unidad.</t>
  </si>
  <si>
    <t>El gestor de caso cumple con la proporción, según el cupo atendido: TC X 30</t>
  </si>
  <si>
    <t xml:space="preserve">4.2.14. </t>
  </si>
  <si>
    <t>4. COMPONENTE ADMINISTRATIVO - TALENTO HUMANO</t>
  </si>
  <si>
    <r>
      <rPr>
        <sz val="11"/>
        <color rgb="FF000000"/>
        <rFont val="Arial Narrow"/>
        <family val="2"/>
      </rPr>
      <t>Cuenta con los soportes de aprobación del talento humano por parte</t>
    </r>
    <r>
      <rPr>
        <sz val="11"/>
        <color theme="1"/>
        <rFont val="Arial Narrow"/>
        <family val="2"/>
      </rPr>
      <t xml:space="preserve"> de la supervisión del contrato. </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 expedidos por supervisión.</t>
    </r>
  </si>
  <si>
    <r>
      <t xml:space="preserve">Gestor de caso con título profesional en psicología, trabajo social, desarrollo familiar, antropología, sociología o pedagogía y mínimo con un año de experiencia profesional certificada en programas o proyectos sociales o en atención directa con los usuarios. 
</t>
    </r>
    <r>
      <rPr>
        <b/>
        <sz val="11"/>
        <color rgb="FF000000"/>
        <rFont val="Arial Narrow"/>
        <family val="2"/>
      </rPr>
      <t>Nota</t>
    </r>
    <r>
      <rPr>
        <sz val="11"/>
        <color rgb="FF000000"/>
        <rFont val="Arial Narrow"/>
        <family val="2"/>
      </rPr>
      <t xml:space="preserve">: cuando se trate de modalidades con mayoría de población étnica, se recomienda que el profesional sea antropólogo o sociólogo).
</t>
    </r>
    <r>
      <rPr>
        <b/>
        <sz val="11"/>
        <color rgb="FF000000"/>
        <rFont val="Arial Narrow"/>
        <family val="2"/>
      </rPr>
      <t>Nota:</t>
    </r>
    <r>
      <rPr>
        <sz val="11"/>
        <color rgb="FF000000"/>
        <rFont val="Arial Narrow"/>
        <family val="2"/>
      </rPr>
      <t xml:space="preserve"> contar con tarjeta profesional (para las profesiones que están reglamentadas por ley).</t>
    </r>
  </si>
  <si>
    <t>Instructor de taller: educación formal o no formal y con mínimo con un (1) año de experiencia.</t>
  </si>
  <si>
    <t xml:space="preserve">Formador Nocturno con formación de bachiller y con mínimo un (1) año de experiencia laboral específica en la población atendida. </t>
  </si>
  <si>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tres (3) meses.</t>
    </r>
  </si>
  <si>
    <r>
      <t>Formador Diurno con</t>
    </r>
    <r>
      <rPr>
        <b/>
        <sz val="11"/>
        <color theme="1"/>
        <rFont val="Arial Narrow"/>
        <family val="2"/>
      </rPr>
      <t xml:space="preserve"> </t>
    </r>
    <r>
      <rPr>
        <sz val="11"/>
        <color theme="1"/>
        <rFont val="Arial Narrow"/>
        <family val="2"/>
      </rPr>
      <t xml:space="preserve">formación de bachiller y con mínimo un (1) año de experiencia laboral específica en la población atendida. </t>
    </r>
  </si>
  <si>
    <r>
      <t>Auxiliar Nocturno con</t>
    </r>
    <r>
      <rPr>
        <b/>
        <sz val="11"/>
        <color theme="1"/>
        <rFont val="Arial Narrow"/>
        <family val="2"/>
      </rPr>
      <t xml:space="preserve"> </t>
    </r>
    <r>
      <rPr>
        <sz val="11"/>
        <color theme="1"/>
        <rFont val="Arial Narrow"/>
        <family val="2"/>
      </rPr>
      <t xml:space="preserve">formación de bachiller y con mínimo un (1) año de experiencia laboral específica en la población atendida. </t>
    </r>
  </si>
  <si>
    <r>
      <t>Servicios Generales con nivel educativo mínimo grado noveno de educación básica secundaria. Cuando este perfil realice funciones de apoyo en cocina, deberá contar con:</t>
    </r>
    <r>
      <rPr>
        <b/>
        <sz val="11"/>
        <color theme="1"/>
        <rFont val="Arial Narrow"/>
        <family val="2"/>
      </rPr>
      <t xml:space="preserve">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 xml:space="preserve">Nota: </t>
    </r>
    <r>
      <rPr>
        <sz val="11"/>
        <color theme="1"/>
        <rFont val="Arial Narrow"/>
        <family val="2"/>
      </rPr>
      <t>contar con certificación de capacitación en manipulación de alimentos, con máximo un año de expedición.</t>
    </r>
  </si>
  <si>
    <t xml:space="preserve">4.1.10. </t>
  </si>
  <si>
    <t xml:space="preserve">4.1.11. </t>
  </si>
  <si>
    <t xml:space="preserve">4.1.12. </t>
  </si>
  <si>
    <t xml:space="preserve">4.1.13. </t>
  </si>
  <si>
    <t xml:space="preserve">4.1.14. </t>
  </si>
  <si>
    <t xml:space="preserve">4.1.15. </t>
  </si>
  <si>
    <t xml:space="preserve">4.1.16. </t>
  </si>
  <si>
    <r>
      <t xml:space="preserve">Cuenta con los soportes de aprobación de la proporción del talento humano por parte de la supervisión de contrato. 
</t>
    </r>
    <r>
      <rPr>
        <b/>
        <u/>
        <sz val="11"/>
        <color theme="1"/>
        <rFont val="Arial Narrow"/>
        <family val="2"/>
      </rPr>
      <t>Nota:</t>
    </r>
    <r>
      <rPr>
        <sz val="11"/>
        <color theme="1"/>
        <rFont val="Arial Narrow"/>
        <family val="2"/>
      </rPr>
      <t xml:space="preserve"> los soportes pueden ser actas, correos u oficios expedidos por la supervisión.</t>
    </r>
  </si>
  <si>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</si>
  <si>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t xml:space="preserve"> Cumple con los requisitos establecidos para la selección, inducción y cualificación del talento humano. </t>
  </si>
  <si>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</si>
  <si>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COMPONENTE TALENTO HUMANO</t>
  </si>
  <si>
    <t xml:space="preserve">La Propuesta de Implementación y Cualificación - PIYC, establece acciones específicas para la población atendida, entre ellos "gestante, discapacidad, consumo, vida en calle y violencia sexual" y diferenciada para la atención en primera infancia. </t>
  </si>
  <si>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</si>
  <si>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r>
      <t xml:space="preserve">Cuenta con certificación del grupo al que se auto 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</si>
  <si>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t xml:space="preserve">Cuenta con actas de reuniones internas de análisis de caso para desarrollar el plan de caso de los usuarios. </t>
  </si>
  <si>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rgb="FFFF0000"/>
        <rFont val="Arial Narrow"/>
        <family val="2"/>
      </rPr>
      <t>Nota</t>
    </r>
    <r>
      <rPr>
        <b/>
        <sz val="11"/>
        <color rgb="FFFF0000"/>
        <rFont val="Arial Narrow"/>
        <family val="2"/>
      </rPr>
      <t xml:space="preserve">: </t>
    </r>
    <r>
      <rPr>
        <sz val="11"/>
        <color rgb="FFFF0000"/>
        <rFont val="Arial Narrow"/>
        <family val="2"/>
      </rPr>
      <t>aplica para reintegro familiar</t>
    </r>
  </si>
  <si>
    <r>
      <t xml:space="preserve">Cuenta con soportes del diseño e implementación de estrategias y actividades que potencialicen las habilidades, capacidades y destrezas personales del usuario.
</t>
    </r>
    <r>
      <rPr>
        <b/>
        <sz val="11"/>
        <color theme="1"/>
        <rFont val="Arial Narrow"/>
        <family val="2"/>
      </rPr>
      <t>Nota:</t>
    </r>
    <r>
      <rPr>
        <sz val="11"/>
        <color theme="1"/>
        <rFont val="Arial Narrow"/>
        <family val="2"/>
      </rPr>
      <t xml:space="preserve"> los soportes pueden ser: guías, pruebas psicotécnicas, actas de reunión, entre otras.</t>
    </r>
  </si>
  <si>
    <t>El cronograma de actividades da cuenta de los ajustes razonables requeridos por los usuarios de acuerdo a su categoría de discapacidad.</t>
  </si>
  <si>
    <t>Cuenta con acta donde se evidencie la gestión con el área de recursos humanos de la empresa objeto, para la identificación del puesto de trabajo y definición de los ajustes razonables o facilitadores que se requieren; al igual que los entrenamientos necesarios de los usuarios que ingresan a su vida laboral.</t>
  </si>
  <si>
    <r>
      <t xml:space="preserve">Cuenta con la construcción de unidades productivas autosostenibles, como espacios productivos y de formación para la vida laboral y productiva para usuarios que vean restringida su participación en espacios laborales formales.
</t>
    </r>
    <r>
      <rPr>
        <b/>
        <u/>
        <sz val="11"/>
        <color theme="1"/>
        <rFont val="Arial Narrow"/>
        <family val="2"/>
      </rPr>
      <t>Nota</t>
    </r>
    <r>
      <rPr>
        <sz val="11"/>
        <color theme="1"/>
        <rFont val="Arial Narrow"/>
        <family val="2"/>
      </rPr>
      <t>: los espacios pueden ser como huerta casera, panadería, producción avícola, belleza, entre otros.</t>
    </r>
  </si>
  <si>
    <r>
      <t xml:space="preserve">Cuenta con soporte de la información a la autoridad administrativa y supervisión de contrato de la orden médica que precisa el acompañamiento hospitalario, por el medio más expedito de los usuarios.
</t>
    </r>
    <r>
      <rPr>
        <b/>
        <u/>
        <sz val="11"/>
        <color theme="1"/>
        <rFont val="Arial Narrow"/>
        <family val="2"/>
      </rPr>
      <t>Nota</t>
    </r>
    <r>
      <rPr>
        <sz val="11"/>
        <color theme="1"/>
        <rFont val="Arial Narrow"/>
        <family val="2"/>
      </rPr>
      <t xml:space="preserve">: el acompañante definido por el operador, realiza de manera continua actividades relacionadas con el estado de bienestar del usuario y sirve de soporte emocional. 
</t>
    </r>
    <r>
      <rPr>
        <b/>
        <u/>
        <sz val="11"/>
        <color theme="1"/>
        <rFont val="Arial Narrow"/>
        <family val="2"/>
      </rPr>
      <t>Nota</t>
    </r>
    <r>
      <rPr>
        <sz val="11"/>
        <color theme="1"/>
        <rFont val="Arial Narrow"/>
        <family val="2"/>
      </rPr>
      <t xml:space="preserve">: el acompañante definido por el operador, informa la evolución del estado de salud al equipo interdisciplinario.
</t>
    </r>
    <r>
      <rPr>
        <b/>
        <u/>
        <sz val="11"/>
        <color theme="1"/>
        <rFont val="Arial Narrow"/>
        <family val="2"/>
      </rPr>
      <t>Nota</t>
    </r>
    <r>
      <rPr>
        <sz val="11"/>
        <color theme="1"/>
        <rFont val="Arial Narrow"/>
        <family val="2"/>
      </rPr>
      <t xml:space="preserve">: el equipo interdisciplinario del operador, continúa con el seguimiento correspondiente en el marco del proceso de atención durante la atención hospitalaria.
</t>
    </r>
    <r>
      <rPr>
        <b/>
        <u/>
        <sz val="11"/>
        <color theme="1"/>
        <rFont val="Arial Narrow"/>
        <family val="2"/>
      </rPr>
      <t>Nota</t>
    </r>
    <r>
      <rPr>
        <sz val="11"/>
        <color theme="1"/>
        <rFont val="Arial Narrow"/>
        <family val="2"/>
      </rPr>
      <t>: Los soporte pueden ser correo electrónico, pantallazo de llamada telefónica, mensaje telefónico, entre otros.</t>
    </r>
  </si>
  <si>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protocolos, guías, entre otros.</t>
    </r>
  </si>
  <si>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electrónico, oficio, entre otros.</t>
    </r>
  </si>
  <si>
    <r>
      <t xml:space="preserve">Cuenta con soportes de gestiones y/o atención de acciones especializadas ante el sector salud y orientaciones permanentes a mujeres que desde el ingreso y que durante el tiempo de permanencia en el programa manifiesta su decisión de llevar a cabo una interrupción voluntaria de embarazo. (Si aplica)
</t>
    </r>
    <r>
      <rPr>
        <b/>
        <u/>
        <sz val="11"/>
        <rFont val="Arial Narrow"/>
        <family val="2"/>
      </rPr>
      <t>Nota:</t>
    </r>
    <r>
      <rPr>
        <sz val="11"/>
        <rFont val="Arial Narrow"/>
        <family val="2"/>
      </rPr>
      <t xml:space="preserve"> los soportes pueden ser oficios, actas de reunión, correos de solicitud, entre otros.</t>
    </r>
  </si>
  <si>
    <t xml:space="preserve">3. COMPONENTE PROCESO DE ATENCIÓN </t>
  </si>
  <si>
    <t>Cuentan con la información del revisor fiscal relacionada a continuación:
* Copia de documento de identificación, tarjeta Profesional, antecedentes de la junta central de contadores vigente.
* Dictamen a los Estados Financieros con corte de diciembre 31 del año anterior.  
* Informes de evaluación de control interno entregados en los últimos 6 meses, previos a la presente acción de inspección.
* Copia del contrato suscrito entre el Revisor Fiscal y la entidad.
* Acta de asamblea elección.
* Carta de aceptación de cargo.</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</si>
  <si>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en caso de no requerirse ajuste anual, cuenta con acta, soporte de remisión a la supervisión del contrato y oficio de aprobación por parte de la Regional.</t>
    </r>
  </si>
  <si>
    <r>
      <t xml:space="preserve">Cuenta con la planeación o soportes de una (1) salida recreativa cada 2 meses y una (1) actividad recreativa por semana dentro o fuera de las instalaciones, de acuerdo con lo establecido en la Propuesta de Implementación y Cualificación - PIYC. 
</t>
    </r>
    <r>
      <rPr>
        <b/>
        <u/>
        <sz val="11"/>
        <color theme="1"/>
        <rFont val="Arial Narrow"/>
        <family val="2"/>
      </rPr>
      <t>Nota</t>
    </r>
    <r>
      <rPr>
        <sz val="11"/>
        <color theme="1"/>
        <rFont val="Arial Narrow"/>
        <family val="2"/>
      </rPr>
      <t>: las actividades son organizadas, acorde a sus gustos, coherentes con la edad, condición y características de la población, así como los espacios que se cuenten en cada sede.</t>
    </r>
  </si>
  <si>
    <r>
      <t xml:space="preserve">Cuenta con los soportes de la celebración de cumpleaños a cada niña, niño y adolescente, del mismo día de su cumpleaños, la Propuesta de Implementación y Cualificación - PIYC.
</t>
    </r>
    <r>
      <rPr>
        <b/>
        <u/>
        <sz val="11"/>
        <color theme="1"/>
        <rFont val="Arial Narrow"/>
        <family val="2"/>
      </rPr>
      <t>Nota</t>
    </r>
    <r>
      <rPr>
        <b/>
        <sz val="11"/>
        <color theme="1"/>
        <rFont val="Arial Narrow"/>
        <family val="2"/>
      </rPr>
      <t xml:space="preserve">: </t>
    </r>
    <r>
      <rPr>
        <sz val="11"/>
        <color theme="1"/>
        <rFont val="Arial Narrow"/>
        <family val="2"/>
      </rPr>
      <t xml:space="preserve">en caso de cruzarse con otra actividad, lo realizaron en el transcurso de la semana la semana. </t>
    </r>
  </si>
  <si>
    <r>
      <t xml:space="preserve">La población atendida corresponde a la registrada en la propuesta de implementación y cualificación - PIYC y el Manual Operativo vigente. 
</t>
    </r>
    <r>
      <rPr>
        <b/>
        <u/>
        <sz val="11"/>
        <color theme="1"/>
        <rFont val="Arial Narrow"/>
        <family val="2"/>
      </rPr>
      <t>Nota</t>
    </r>
    <r>
      <rPr>
        <sz val="11"/>
        <color theme="1"/>
        <rFont val="Arial Narrow"/>
        <family val="2"/>
      </rPr>
      <t>: certificado de los usuarios de registro único de víctimas - RUV.</t>
    </r>
  </si>
  <si>
    <r>
      <t xml:space="preserve">Las niñas y niños de 0 a 5 años atendidos, se encuentran vinculados al servicio de educación inicial.
</t>
    </r>
    <r>
      <rPr>
        <b/>
        <u/>
        <sz val="11"/>
        <color theme="1"/>
        <rFont val="Arial Narrow"/>
        <family val="2"/>
      </rPr>
      <t>Nota</t>
    </r>
    <r>
      <rPr>
        <sz val="11"/>
        <color theme="1"/>
        <rFont val="Arial Narrow"/>
        <family val="2"/>
      </rPr>
      <t>: el servicio podrá ser prestado directamente al interior de la institución o por medio de la modalidades que se oferten en la zona.</t>
    </r>
  </si>
  <si>
    <t xml:space="preserve">Da aplicabilidad y cumplimiento al Hito 1: Prospectiva de caso en el proceso de atención.  (Ver Anexo No 10. Anexos de Historia de Atención)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</si>
  <si>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</si>
  <si>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r>
      <t xml:space="preserve">Cuenta con soportes de la remisión y el informe extraordinario que se consideren pertinentes sobre el proceso de atención de los usuarios.
</t>
    </r>
    <r>
      <rPr>
        <b/>
        <sz val="11"/>
        <color theme="1"/>
        <rFont val="Arial Narrow"/>
        <family val="2"/>
      </rPr>
      <t>Nota</t>
    </r>
    <r>
      <rPr>
        <sz val="11"/>
        <color theme="1"/>
        <rFont val="Arial Narrow"/>
        <family val="2"/>
      </rPr>
      <t>: aplica, en caso de solicitud por parte de la autoridad administrativa.</t>
    </r>
  </si>
  <si>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aplica para reintegro familiar.
</t>
    </r>
    <r>
      <rPr>
        <b/>
        <u/>
        <sz val="11"/>
        <color theme="1"/>
        <rFont val="Arial Narrow"/>
        <family val="2"/>
      </rPr>
      <t>Nota</t>
    </r>
    <r>
      <rPr>
        <sz val="11"/>
        <color theme="1"/>
        <rFont val="Arial Narrow"/>
        <family val="2"/>
      </rPr>
      <t>: los soportes pueden ser: seguimientos por áreas, actas de reunión, entre otros.</t>
    </r>
  </si>
  <si>
    <r>
      <t xml:space="preserve">Cuenta con el informe de superación de situaciones que generaron el ingreso al PARD y se remite al día hábil siguiente al egreso definitivo. </t>
    </r>
    <r>
      <rPr>
        <b/>
        <sz val="11"/>
        <color theme="1"/>
        <rFont val="Arial Narrow"/>
        <family val="2"/>
      </rPr>
      <t>(Ver Anexo 11. Egresos).</t>
    </r>
    <r>
      <rPr>
        <sz val="11"/>
        <color theme="1"/>
        <rFont val="Arial Narrow"/>
        <family val="2"/>
      </rPr>
      <t xml:space="preserve">
</t>
    </r>
    <r>
      <rPr>
        <b/>
        <u/>
        <sz val="11"/>
        <color theme="1"/>
        <rFont val="Arial Narrow"/>
        <family val="2"/>
      </rPr>
      <t>Nota</t>
    </r>
    <r>
      <rPr>
        <b/>
        <sz val="11"/>
        <color theme="1"/>
        <rFont val="Arial Narrow"/>
        <family val="2"/>
      </rPr>
      <t xml:space="preserve">: </t>
    </r>
    <r>
      <rPr>
        <sz val="11"/>
        <color theme="1"/>
        <rFont val="Arial Narrow"/>
        <family val="2"/>
      </rPr>
      <t>aplica para reintegro familiar</t>
    </r>
    <r>
      <rPr>
        <b/>
        <u/>
        <sz val="11"/>
        <color theme="1"/>
        <rFont val="Arial Narrow"/>
        <family val="2"/>
      </rPr>
      <t xml:space="preserve">
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realiza la atención integral e interseccional para los usuarios, con el fin de superar las afectaciones que dieron motivo a su ingreso al Proceso Administrativo de Restablecimiento de Derechos.</t>
    </r>
  </si>
  <si>
    <r>
      <t xml:space="preserve">Cuenta con oficio de entrega del anexo de historia de atención  al coordinador de dicha modalidad el mismo día de la ubicación del usuario.
</t>
    </r>
    <r>
      <rPr>
        <b/>
        <u/>
        <sz val="11"/>
        <color theme="1"/>
        <rFont val="Arial Narrow"/>
        <family val="2"/>
      </rPr>
      <t>Nota</t>
    </r>
    <r>
      <rPr>
        <sz val="11"/>
        <color theme="1"/>
        <rFont val="Arial Narrow"/>
        <family val="2"/>
      </rPr>
      <t>: aplica, para los usuarios egresados por traslado de modalidad o institución.</t>
    </r>
  </si>
  <si>
    <t xml:space="preserve">3.1. COMPONENTE PROCESO DE ATENCIÓN - DISCAPACIDAD </t>
  </si>
  <si>
    <r>
      <t xml:space="preserve">Cuenta con soporte para la autorización a la vinculación laboral por parte de la Autoridad Administrativa Competente del usuario que ingresa a su vida laboral. 
</t>
    </r>
    <r>
      <rPr>
        <b/>
        <u/>
        <sz val="11"/>
        <color theme="1"/>
        <rFont val="Arial Narrow"/>
        <family val="2"/>
      </rPr>
      <t>Nota</t>
    </r>
    <r>
      <rPr>
        <sz val="11"/>
        <color theme="1"/>
        <rFont val="Arial Narrow"/>
        <family val="2"/>
      </rPr>
      <t xml:space="preserve">: los soporte pueden ser correo y/o oficio, entre otros, asimismo, 
</t>
    </r>
    <r>
      <rPr>
        <b/>
        <u/>
        <sz val="11"/>
        <color theme="1"/>
        <rFont val="Arial Narrow"/>
        <family val="2"/>
      </rPr>
      <t>Nota</t>
    </r>
    <r>
      <rPr>
        <sz val="11"/>
        <color theme="1"/>
        <rFont val="Arial Narrow"/>
        <family val="2"/>
      </rPr>
      <t>: deben contar con soporte de autorización por parte del inspector del trabajo.</t>
    </r>
  </si>
  <si>
    <r>
      <t xml:space="preserve">Cuenta con soportes de orientación a la familia o red vincular de apoyo en la identificación y eliminación de barreras que puedan restringir su participación en el medio familiar o comunitario al cual regresará.
</t>
    </r>
    <r>
      <rPr>
        <b/>
        <u/>
        <sz val="11"/>
        <color theme="1"/>
        <rFont val="Arial Narrow"/>
        <family val="2"/>
      </rPr>
      <t>Nota</t>
    </r>
    <r>
      <rPr>
        <sz val="11"/>
        <color theme="1"/>
        <rFont val="Arial Narrow"/>
        <family val="2"/>
      </rPr>
      <t>: los soporte pueden ser informe de egreso, seguimientos al plan de caso, correos, actas y/o oficios, entre otros.</t>
    </r>
  </si>
  <si>
    <t>3.2. COMPONENTE PROCESO DE ATENCIÓN - CONSUMO DE SUSTANCIAS PSICOACTIVAS</t>
  </si>
  <si>
    <t>Cuenta con plan de atención integral para la atención especializada de los recién nacidos y los hijos e hijas de cuidado temporal.</t>
  </si>
  <si>
    <t>3.3. COMPONENTE PROCESO DE ATENCIÓN - GESTANTES Y/O LACTANTES</t>
  </si>
  <si>
    <t xml:space="preserve">3.4. COMPONENTE PROCESO DE ATENCIÓN - VICTIMAS DE VIOLENCIA SEXUAL DENTRO Y FUERA DEL CONFLICTO ARMADO Y/O VICTIMAS DE TRATA. </t>
  </si>
  <si>
    <t>3.5. COMPONENTE PROCESO DE ATENCIÓN - PREVENCIÓN Y MANEJO DE SITUACIONES DE RIESGOS</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</si>
  <si>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Nota</t>
    </r>
    <r>
      <rPr>
        <sz val="11"/>
        <color theme="1"/>
        <rFont val="Arial Narrow"/>
        <family val="2"/>
      </rPr>
      <t>: en los casos de usuarios indígenas, ¿Se informó a la EPS acerca de esta característica, para las gestiones oportunas e implementación del enfoque diferencial étnico, siendo registradas en la epicrisis?.</t>
    </r>
  </si>
  <si>
    <t xml:space="preserve">El anexo de historia de atención cuenta con auto de convocatoria para realizar análisis de caso, acta de analisis de caso efectuada a los tres (3) días hábiles, la cual debe estar posterior de conocerse el evento, convocando al equipo técnico interdisciplinario de la autoridad administrativa, el operador y el supervisor del contrato. </t>
  </si>
  <si>
    <t xml:space="preserve">Cuenta con acta de entrega  elaborada por el operador saliente del traslado del usuario y entrega la historia de atención a la coordinación de la nueva institución. </t>
  </si>
  <si>
    <r>
      <t xml:space="preserve">Cuenta con soportes del proceso de acogida y seguimiento a la adaptación y vinculación emocional del usuario, por parte de la institución. 
</t>
    </r>
    <r>
      <rPr>
        <b/>
        <u/>
        <sz val="11"/>
        <color theme="1"/>
        <rFont val="Arial Narrow"/>
        <family val="2"/>
      </rPr>
      <t>Nota</t>
    </r>
    <r>
      <rPr>
        <sz val="11"/>
        <color theme="1"/>
        <rFont val="Arial Narrow"/>
        <family val="2"/>
      </rPr>
      <t>: los soportes podrán ser el formato de ingreso o formato de acogida, entre otros.</t>
    </r>
  </si>
  <si>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area, entre otros. </t>
    </r>
  </si>
  <si>
    <t>COMPONENTE PROCESO DE ATENCIÓN</t>
  </si>
  <si>
    <t xml:space="preserve">3.5.7.1. </t>
  </si>
  <si>
    <t xml:space="preserve">3.5.7.6. </t>
  </si>
  <si>
    <t xml:space="preserve">3.5.7.7. </t>
  </si>
  <si>
    <t xml:space="preserve">3.5.7.8. </t>
  </si>
  <si>
    <t xml:space="preserve">3.5.8.5. </t>
  </si>
  <si>
    <t xml:space="preserve">3.5.8.6. </t>
  </si>
  <si>
    <t xml:space="preserve">3.5.9.1.  </t>
  </si>
  <si>
    <t xml:space="preserve">3.5.9.3. </t>
  </si>
  <si>
    <t>3.5.10.</t>
  </si>
  <si>
    <t xml:space="preserve">3.5.10.2. </t>
  </si>
  <si>
    <t xml:space="preserve">3.5.10.3. </t>
  </si>
  <si>
    <t xml:space="preserve">3.5.10.4. </t>
  </si>
  <si>
    <t>3.5.11.</t>
  </si>
  <si>
    <t>3.5.11.1.</t>
  </si>
  <si>
    <t xml:space="preserve">3.5.11.2. </t>
  </si>
  <si>
    <t>3.5.11.3.</t>
  </si>
  <si>
    <t xml:space="preserve">3.5.11.4. </t>
  </si>
  <si>
    <t xml:space="preserve">3.5.11.5. </t>
  </si>
  <si>
    <t xml:space="preserve">3.5.11.6. </t>
  </si>
  <si>
    <t xml:space="preserve">3.5.11.7. </t>
  </si>
  <si>
    <t>3.5.12</t>
  </si>
  <si>
    <t xml:space="preserve">3.5.12.1. </t>
  </si>
  <si>
    <t>3.5.13</t>
  </si>
  <si>
    <t xml:space="preserve">3.5.13.1. </t>
  </si>
  <si>
    <t>3.5.13.2.</t>
  </si>
  <si>
    <t>6.2. COMPONENTE NUTRICIÓN -  METROLOGÍA</t>
  </si>
  <si>
    <t xml:space="preserve">Cuenta con los mecanismos de control y seguimiento al suministro de alimentos, establecidos para los Ciclos de Menús, Análisis de Contenido Nutricional, Lista de Intercambios y Guías de Preparaciones. </t>
  </si>
  <si>
    <t>Cuenta con conceptos sanitarios favorables y vigentes de establecimientos y vehículos.</t>
  </si>
  <si>
    <t xml:space="preserve">Cumple con los requisitos y criterios para el servicio de alimentos contratados con terceros o descentralizados (Si aplica). </t>
  </si>
  <si>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observación directa del funcionamiento de los equipos</t>
    </r>
  </si>
  <si>
    <t xml:space="preserve">El área de servicio de alimentos cuenta con las siguientes características. </t>
  </si>
  <si>
    <t>El servicio de alimentos está ubicado en un espacio separado del área de atención de los usuarios.</t>
  </si>
  <si>
    <t xml:space="preserve">El acta de concepto sanitario debe ser favorable y estar vigente, expedido por la autoridad sanitaria,  para cada una de las sedes en donde se presta el servicio.  </t>
  </si>
  <si>
    <t xml:space="preserve">Cuenta con soportes de gestión mensual ante la autoridad sanitaria, en caso de no tener concepto sanitario favorable en donde se presta el servicio.  </t>
  </si>
  <si>
    <t>Cuenta con la totalidad de soportes de las atenciones y/o gestiones en salud para los usuarios que conforman la muestra seleccionada.</t>
  </si>
  <si>
    <t>El documento de Buenas Prácticas de Manufactura - BPM, incluye:
* Infraestructura.
* Equipos y utensilios.
* Talento humano.
* Procesos con alimentos en el servicio de alimentación (recibo, almacenamiento, preparación, servido y distribución).</t>
  </si>
  <si>
    <r>
      <t xml:space="preserve">La cantidad de los equipos y utensilios del servicio de alimentos cumple con lo establecido de los anexos del componente. </t>
    </r>
    <r>
      <rPr>
        <b/>
        <sz val="11"/>
        <rFont val="Arial Narrow"/>
        <family val="2"/>
      </rPr>
      <t xml:space="preserve">Ver Anexo 6. Equipos para el servicio de alimentos. </t>
    </r>
  </si>
  <si>
    <r>
      <t xml:space="preserve">El menaje (platos y vasos), es acorde a las condiciones y edad de los usuarios atendidos. </t>
    </r>
    <r>
      <rPr>
        <b/>
        <sz val="11"/>
        <rFont val="Arial Narrow"/>
        <family val="2"/>
      </rPr>
      <t>Ver Anexo 7. Menaje para el servicio de alimentos.</t>
    </r>
    <r>
      <rPr>
        <sz val="11"/>
        <rFont val="Arial Narrow"/>
        <family val="2"/>
      </rPr>
      <t xml:space="preserve"> </t>
    </r>
  </si>
  <si>
    <r>
      <t xml:space="preserve">El uso de cubiertos es acorde a las particularidades de la población y al proceso de acogida.   </t>
    </r>
    <r>
      <rPr>
        <b/>
        <sz val="11"/>
        <rFont val="Arial Narrow"/>
        <family val="2"/>
      </rPr>
      <t xml:space="preserve">Ver Anexo 8. Necesidades mínimas de vajillas </t>
    </r>
  </si>
  <si>
    <t>Anexo 13. Verificación de Gramaje y Temperatura</t>
  </si>
  <si>
    <t>TIEMPO DE COMIDA</t>
  </si>
  <si>
    <t>PROGRAMADO</t>
  </si>
  <si>
    <t>INTERCAMBIO</t>
  </si>
  <si>
    <t>Temperatura</t>
  </si>
  <si>
    <t>Minuta patrón</t>
  </si>
  <si>
    <t>Peso 1</t>
  </si>
  <si>
    <t>Peso 2</t>
  </si>
  <si>
    <t>Peso 3</t>
  </si>
  <si>
    <t>Promedio</t>
  </si>
  <si>
    <t>Comparación con Minuta Patron</t>
  </si>
  <si>
    <t>(SUMINISTRADO)</t>
  </si>
  <si>
    <t>(°C)</t>
  </si>
  <si>
    <t xml:space="preserve">Fecha: </t>
  </si>
  <si>
    <t>Semana No</t>
  </si>
  <si>
    <t>Edad:</t>
  </si>
  <si>
    <t>Desayuno</t>
  </si>
  <si>
    <t>Almuerzo</t>
  </si>
  <si>
    <t>Refrigerio de la tarde</t>
  </si>
  <si>
    <t>Cena</t>
  </si>
  <si>
    <t>5.1.1.2.</t>
  </si>
  <si>
    <t>6.1.1.3.</t>
  </si>
  <si>
    <t>6.3.1.12.</t>
  </si>
  <si>
    <t>6.3.1.13.</t>
  </si>
  <si>
    <t>6.3.1.14.</t>
  </si>
  <si>
    <r>
      <t xml:space="preserve">Cuenta con soportes de promoción de la actividad física y  juego activo según condición médica, de acuerdo con las siguientes consideraciones: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sz val="11"/>
        <rFont val="Arial Narrow"/>
        <family val="2"/>
      </rPr>
      <t>Nota:</t>
    </r>
    <r>
      <rPr>
        <sz val="11"/>
        <rFont val="Arial Narrow"/>
        <family val="2"/>
      </rPr>
      <t xml:space="preserve"> los soportes pueden ser acta, listado de asistencia, registro fotográfico y/o fílmico, entre otros. </t>
    </r>
  </si>
  <si>
    <r>
      <t xml:space="preserve">Realiza y fomenta prácticas de alimentación saludable  (Diagnóstico, comportamientos por mejorar o cambiar, población o audiencia, objetivos, mensajes a comunicar, canales y herramientas a utilizar). 
</t>
    </r>
    <r>
      <rPr>
        <b/>
        <u/>
        <sz val="11"/>
        <rFont val="Arial Narrow"/>
        <family val="2"/>
      </rPr>
      <t>Nota:</t>
    </r>
    <r>
      <rPr>
        <sz val="11"/>
        <rFont val="Arial Narrow"/>
        <family val="2"/>
      </rPr>
      <t xml:space="preserve"> Los soportes que verifican la actividad son: acta de la asistencia técnica, listado de asistencia, registro fotográfico, entre otros. </t>
    </r>
    <r>
      <rPr>
        <b/>
        <u/>
        <sz val="11"/>
        <color theme="3"/>
        <rFont val="Arial Narrow"/>
        <family val="2"/>
      </rPr>
      <t/>
    </r>
  </si>
  <si>
    <t xml:space="preserve">Registra de manera inmediata en el momento de la toma de peso y talla en el formato o herramienta dispuesto para tal fin.  </t>
  </si>
  <si>
    <r>
      <t xml:space="preserve">Cuenta con soporte de afiliación en salud con fecha de expedición no mayor a seis (6) meses o en su defecto las gestiones o articulaciones con el sector salud. </t>
    </r>
    <r>
      <rPr>
        <b/>
        <sz val="11"/>
        <color theme="1"/>
        <rFont val="Arial Narrow"/>
        <family val="2"/>
      </rPr>
      <t>Anexo 12. Anexos de Historias de Atención en Salud.</t>
    </r>
  </si>
  <si>
    <r>
      <t xml:space="preserve">Cuenta con soporte de registro de casos de </t>
    </r>
    <r>
      <rPr>
        <sz val="11"/>
        <color theme="1"/>
        <rFont val="Arial Narrow"/>
        <family val="2"/>
      </rPr>
      <t xml:space="preserve">Enfermedades Transmitidas por Alimentos y la activación de la ruta (Si aplica). </t>
    </r>
  </si>
  <si>
    <t xml:space="preserve">Los alimentos incluidos en el Ciclo de Menús, se encuentran acorde con las especificaciones o fichas técnicas de los alimentos emitidas por el ICBF </t>
  </si>
  <si>
    <t>El formato de Ciclo de Menús incluye el nombre completo, tarjeta profesional y firma del Profesional Nutricionista-Dietista quien elaboró y quién aprobó</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</si>
  <si>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</si>
  <si>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El formato de Lista de Intercambios incluye: 
* El nombre completo, tarjeta profesional y firma del Profesional Nutricionista-Dietista quien elaboró y quién aprobó 
* La fecha de aprobación, logo del ICBF y versión vigente del documento. </t>
  </si>
  <si>
    <t>El formato de Guía de Preparaciones se encuentra diligenciado en la totalidad de casillas según corresponda y el formato no ha sido modificado</t>
  </si>
  <si>
    <r>
      <t>Cuenta con el Ciclo</t>
    </r>
    <r>
      <rPr>
        <sz val="11"/>
        <color theme="1"/>
        <rFont val="Arial Narrow"/>
        <family val="2"/>
      </rPr>
      <t xml:space="preserve"> de Menús registrado bajo los formatos vigentes establecidos por el ICBF.</t>
    </r>
  </si>
  <si>
    <r>
      <t>El formato de Ciclo</t>
    </r>
    <r>
      <rPr>
        <sz val="11"/>
        <color theme="1"/>
        <rFont val="Arial Narrow"/>
        <family val="2"/>
      </rPr>
      <t xml:space="preserve"> de Menús incluye el registro de nombre del proyecto o programa de acuerdo con la Estructura Programática Vigente.</t>
    </r>
  </si>
  <si>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al supervisor del contrato.
</t>
    </r>
    <r>
      <rPr>
        <b/>
        <u/>
        <sz val="11"/>
        <rFont val="Arial Narrow"/>
        <family val="2"/>
      </rPr>
      <t>Nota:</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</si>
  <si>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t>Cuenta con el Análisis de Contenido Nutricional registrado en los formatos vigentes establecidos por el ICBF.</t>
  </si>
  <si>
    <t>El análisis del contenido nutricional corresponde a los grupos de edad establecido en las minutas patrón de alimentos de cada modalidad o servicio del ICBF, así: 13-17 años 11 meses, 18-59 años 11 meses, en coherencia con la PIYC.</t>
  </si>
  <si>
    <t xml:space="preserve">6.5.13. </t>
  </si>
  <si>
    <t>6.5.16.</t>
  </si>
  <si>
    <t xml:space="preserve">6.5.18. </t>
  </si>
  <si>
    <t>El personal manipulador de alimentos cumple con el perfil requerido:  
* Ser mayor de 18 años.
* Nivel educativo: mínimo grado noveno de educación básica secundaria* .
* Experiencia especifica mínima de un año.</t>
  </si>
  <si>
    <t>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 Propician  excelentes relaciones con los usuarios.</t>
  </si>
  <si>
    <t>En caso de que se evidencie la participación de usuarios en la preparación de alimentos:
* Deben ser mayores de 15 años.
* Si es menor de 15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</si>
  <si>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No se observa almacenamiento de productos que contengan aditivos de conservación (sorbatos, benzoatos, nitritos o productos que los contengan como los ablandadores de carnes), colorantes y saborizantes artificiales.</t>
  </si>
  <si>
    <t>Cumplen los criterios mínimos para el almacenamiento de alimentos, teniendo en cuenta: 
* Almacenamiento seco
* Almacenamiento en frio
* Almacenamiento de verduras y frutas.
* Almacenamiento de leche y productos lácteos.
* Cárnicos, pollo y pescado.</t>
  </si>
  <si>
    <t>Cuando se requiere esperar entre una etapa de elaboración y la siguiente, el alimento se mantiene protegido y se conservan las temperaturas adecuadas: alimentos calientes a temperaturas mayores a 60°C y alimentos fríos a temperaturas de refrigeración menor a 4°C</t>
  </si>
  <si>
    <t>Se  aíslan los alimentos crudos de los cocidos, con el fin de evitar la contaminación cruzada</t>
  </si>
  <si>
    <t>Las preparaciones son acorde a lo establecido en la guía de preparaciones</t>
  </si>
  <si>
    <r>
      <rPr>
        <sz val="11"/>
        <rFont val="Arial Narrow"/>
        <family val="2"/>
      </rPr>
      <t>No</t>
    </r>
    <r>
      <rPr>
        <sz val="11"/>
        <color theme="1"/>
        <rFont val="Arial Narrow"/>
        <family val="2"/>
      </rPr>
      <t xml:space="preserve"> se evidencian preparaciones con pollo desmechado, deshilachado, </t>
    </r>
    <r>
      <rPr>
        <sz val="11"/>
        <color theme="1"/>
        <rFont val="Arial Narrow"/>
        <family val="2"/>
      </rPr>
      <t>o arroz con pollo después de cocido</t>
    </r>
  </si>
  <si>
    <t>Cumple con el horario de suministro de la alimentación</t>
  </si>
  <si>
    <t>La tabla de control de porciones se encuentra publicado, en un sitio visible en el área de servido.</t>
  </si>
  <si>
    <t>Cuenta con el formato de registro de temperatura de alimentos preparados</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</si>
  <si>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</si>
  <si>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</si>
  <si>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</si>
  <si>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</si>
  <si>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Cuenta con evidencias que permitan garantizar que durante el transporte y distribución de los alimentos preparados cumplan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</si>
  <si>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</si>
  <si>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Cuenta con los instrumentos para la toma de medidas antropométricas de acuerdo con la modalidad y servicio a prestar en concordancia con la PIYC.</t>
  </si>
  <si>
    <r>
      <t xml:space="preserve">Tallimetro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</si>
  <si>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</si>
  <si>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r>
      <t xml:space="preserve">Báscula Pesa bebes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verificaciones inmediatas, informes de anomalías y posteriores acciones correctivas o reportes de mantenimiento (si aplica).</t>
    </r>
  </si>
  <si>
    <r>
      <t>Báscula Pesa personas</t>
    </r>
    <r>
      <rPr>
        <b/>
        <sz val="11"/>
        <rFont val="Arial Narrow"/>
        <family val="2"/>
      </rPr>
      <t xml:space="preserve"> </t>
    </r>
    <r>
      <rPr>
        <sz val="11"/>
        <rFont val="Arial Narrow"/>
        <family val="2"/>
      </rPr>
      <t>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t>
    </r>
    <r>
      <rPr>
        <b/>
        <sz val="11"/>
        <rFont val="Arial Narrow"/>
        <family val="2"/>
      </rPr>
      <t>,</t>
    </r>
    <r>
      <rPr>
        <sz val="11"/>
        <rFont val="Arial Narrow"/>
        <family val="2"/>
      </rPr>
      <t xml:space="preserve"> verificaciones inmediatas, informes de anomalías y posteriores acciones correctivas o reportes de mantenimiento (si aplica).</t>
    </r>
  </si>
  <si>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termómetro de uso exclusivo para esta área.</t>
    </r>
  </si>
  <si>
    <r>
      <t xml:space="preserve">Termómetro de punzón para alimentos calientes,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xml:space="preserve">, informes de anomalías y posteriores acciones correctivas o reportes de mantenimiento (si aplica). </t>
    </r>
  </si>
  <si>
    <r>
      <t xml:space="preserve">Balanza pesa alimentos o Gramera,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</si>
  <si>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t>Refrigerador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</si>
  <si>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r>
      <t xml:space="preserve">Congelador con la siguiente documentación: hoja de vida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</si>
  <si>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ítem son: el acta de la verificación intermedia realizada por la Supervisión del Contrato, certificados de calibración vigente (no mayor a 1 año). </t>
    </r>
  </si>
  <si>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mínimo cada seis (6) meses.
</t>
    </r>
    <r>
      <rPr>
        <b/>
        <u/>
        <sz val="11"/>
        <color theme="1"/>
        <rFont val="Arial Narrow"/>
        <family val="2"/>
      </rPr>
      <t xml:space="preserve">Nota: </t>
    </r>
    <r>
      <rPr>
        <sz val="11"/>
        <color theme="1"/>
        <rFont val="Arial Narrow"/>
        <family val="2"/>
      </rPr>
      <t>la calidad del agua utilizada por el operador es potable.</t>
    </r>
  </si>
  <si>
    <r>
      <t xml:space="preserve">Si aplica ajustes razonables para generar cambios en las prácticas alimentarias de acuerdo con la categoría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</si>
  <si>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r>
      <t xml:space="preserve">La toma de peso y talla se realizó con la siguiente periodicidad:
* De 5 a 17 años 11 meses, y adultos: semestral.
* Mujer gestante: bimestral.
* Madre en periodo de lactancia: trimestral.
* Adultos: Semestral
</t>
    </r>
    <r>
      <rPr>
        <b/>
        <u/>
        <sz val="11"/>
        <rFont val="Arial Narrow"/>
        <family val="2"/>
      </rPr>
      <t>Nota</t>
    </r>
    <r>
      <rPr>
        <sz val="11"/>
        <rFont val="Arial Narrow"/>
        <family val="2"/>
      </rPr>
      <t>: de acuerdo con la condición nutricional específica del usuario,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misionales del ICBF, versión vigente.</t>
    </r>
  </si>
  <si>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fílmico, registro fotográfico, entre otros.</t>
    </r>
  </si>
  <si>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fílmico y/o fotográfico.</t>
  </si>
  <si>
    <t>Llevan un registro de primeras entradas y primeras salidas de las materias primas, insumos y se determina las existencias con el kardex de alimentos.</t>
  </si>
  <si>
    <t xml:space="preserve">No se observan alimentos dañados o deteriorados que se constituyan en posibles focos de contaminación. </t>
  </si>
  <si>
    <t>Se almacena de acuerdo a la capacidad de los equipos y del área de almacenamiento.</t>
  </si>
  <si>
    <t>6.1.1.4.</t>
  </si>
  <si>
    <t xml:space="preserve">Anexo 12. Anexo Historias de Atención </t>
  </si>
  <si>
    <t>Refrigerio de la mañana</t>
  </si>
  <si>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</si>
  <si>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</si>
  <si>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</si>
  <si>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4. PROFESIONALES QUE ATIENDEN LA ACCIÓN DE INSPECCIÓN DESIGNADOS POR LA INSTITUCIÓN </t>
  </si>
  <si>
    <t xml:space="preserve">1. INFORMACIÓN DE LA INSTITUCIÓN DEL SERVICIO  </t>
  </si>
  <si>
    <t>Cuenta con soportes de las valoraciones y seguimientos del estado nutricional de los usuarios realizadas por el Nutricionista Dietista del equipo de la Autoridad Administrativa o el soporte de la gestión y la información de los resultados a la institución.</t>
  </si>
  <si>
    <r>
      <t xml:space="preserve">Cuenta con soporte de valoraciones iniciales por cada área de salud de acuerdo a las Ruta Integral de Atenciones en Salud - RIAS o en su defecto las gestiones con el sector salud.  </t>
    </r>
    <r>
      <rPr>
        <b/>
        <sz val="11"/>
        <color theme="1"/>
        <rFont val="Arial Narrow"/>
        <family val="2"/>
      </rPr>
      <t>Anexo 12. Anexos de Historias de Atención en Salud.</t>
    </r>
  </si>
  <si>
    <r>
      <t xml:space="preserve">Cuenta con soporte de seguimientos por cada área de salud de acuerdo a las Ruta Integral de Atenciones en Salud - RIAS o en su defecto las gestiones con el sector salud. </t>
    </r>
    <r>
      <rPr>
        <b/>
        <sz val="11"/>
        <color theme="1"/>
        <rFont val="Arial Narrow"/>
        <family val="2"/>
      </rPr>
      <t>Anexo 12. Anexos de Historias de Atención en Salud.</t>
    </r>
  </si>
  <si>
    <t>Cuenta con la Lista de Intercambios en los formatos vigentes establecidos por el ICBF.</t>
  </si>
  <si>
    <t>Cuenta con la Guía de Preparaciones en los formatos vigentes establecidos por el ICBF.</t>
  </si>
  <si>
    <t>Los alimentos congelados y los que se mantienen refrigerados permanentemente, se entregan a la etapa de proceso con temperatura de 4 ºC o menos.</t>
  </si>
  <si>
    <t>Cuenta con la lista de mercado en formatos establecidos por el operador.</t>
  </si>
  <si>
    <t xml:space="preserve">Cumple con el gramaje establecido en la minuta patrón del ICBF (vigente) para cada grupo de alimentos según el grupo de edad. </t>
  </si>
  <si>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y registro fotográfico y/o registro fílmico. </t>
  </si>
  <si>
    <t>Cuenta con evidencias que permitan garantizar de que el transporte de los alimentos preparados se realice en condiciones que impidan la contaminación cruzada, la proliferación de microorganismos y evite su alteración, así como los daños en el envase o embalaje según sea el caso.</t>
  </si>
  <si>
    <t xml:space="preserve">Las personas que preparan y/o distribuyen los alimentos cuenta con certificación médica, en la cual, conste aptitud para la manipulación de alimentos.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</si>
  <si>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identificación del vehículo.</t>
  </si>
  <si>
    <t>Firma de quienes recibieron la acción de inspección</t>
  </si>
  <si>
    <t>Firma de quienes realizaron la acción de inspección</t>
  </si>
  <si>
    <t xml:space="preserve">COMPONENTE ADMINISTRATIVO - NUTRICIÓN </t>
  </si>
  <si>
    <t xml:space="preserve">COMPONENTE TÉCNICO - NUTRICIÓN </t>
  </si>
  <si>
    <t>COMPONENTE TÉCNICO - NUTRICIÓN</t>
  </si>
  <si>
    <t>Grupo de edad  (g/cc)</t>
  </si>
  <si>
    <t>SELECCIONE LA OPCIÓN (CUMPLE, NO CUMPLE, NO APLICA)</t>
  </si>
  <si>
    <t>Resultado del Componente</t>
  </si>
  <si>
    <t xml:space="preserve">10. CUMPLIMIENTO POR COMPONENTE </t>
  </si>
  <si>
    <t>COMPONENTES</t>
  </si>
  <si>
    <t>CUMPLE / NO CUMPLE</t>
  </si>
  <si>
    <t>Financiero</t>
  </si>
  <si>
    <t xml:space="preserve">Talento Humano </t>
  </si>
  <si>
    <t>Infraestructura</t>
  </si>
  <si>
    <t xml:space="preserve">Nutrición </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</si>
  <si>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t>
    </r>
    <r>
      <rPr>
        <b/>
        <u/>
        <sz val="11"/>
        <color theme="1"/>
        <rFont val="Arial Narrow"/>
        <family val="2"/>
      </rPr>
      <t xml:space="preserve">los cuales se encuentran establecidos en los lineamientos, manuales operativos, guías y normativa del ICBF. </t>
    </r>
    <r>
      <rPr>
        <sz val="11"/>
        <color theme="1"/>
        <rFont val="Arial Narrow"/>
        <family val="2"/>
      </rPr>
      <t xml:space="preserve">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la cual debe tomar de la lista deplegable.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</si>
  <si>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t>Proceso de Atención</t>
  </si>
  <si>
    <t xml:space="preserve">3. HECHOS MOTIVO DE DENUNCIA / ALCANCE AUDITORÍA </t>
  </si>
  <si>
    <r>
      <t xml:space="preserve">Cuenta con soportes de participación de actividades promovidas por la Unidad para la Atención y Reparación Integral a las Víctimas que en los territorios se operativiza a través de los Centros Regionales.
</t>
    </r>
    <r>
      <rPr>
        <b/>
        <u/>
        <sz val="11"/>
        <color theme="1"/>
        <rFont val="Arial Narrow"/>
        <family val="2"/>
      </rPr>
      <t>Nota:</t>
    </r>
    <r>
      <rPr>
        <sz val="11"/>
        <color theme="1"/>
        <rFont val="Arial Narrow"/>
        <family val="2"/>
      </rPr>
      <t xml:space="preserve"> los soportes pueden ser actas, listados de asistencias, correos de invitación, entre otros."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</si>
</sst>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b/>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sz val="11"/>
      <color theme="1"/>
      <name val="Calibri"/>
      <family val="2"/>
      <scheme val="minor"/>
    </font>
    <font>
      <b/>
      <sz val="9"/>
      <color theme="0" tint="-0.249977111117893"/>
      <name val="Calibri"/>
      <family val="2"/>
      <scheme val="minor"/>
    </font>
    <font>
      <sz val="9"/>
      <color theme="1"/>
      <name val="Segoe UI"/>
      <family val="2"/>
    </font>
    <font>
      <b/>
      <sz val="11"/>
      <color rgb="FFFF0000"/>
      <name val="Calibri"/>
      <family val="2"/>
      <scheme val="minor"/>
    </font>
    <font>
      <b/>
      <sz val="9"/>
      <color theme="0" tint="-0.14999847407452621"/>
      <name val="Calibri"/>
      <family val="2"/>
      <scheme val="minor"/>
    </font>
    <font>
      <b/>
      <sz val="11"/>
      <color theme="0" tint="-0.249977111117893"/>
      <name val="Calibri"/>
      <family val="2"/>
      <scheme val="minor"/>
    </font>
    <font>
      <b/>
      <i/>
      <sz val="11"/>
      <color theme="1"/>
      <name val="Calibri"/>
      <family val="2"/>
      <scheme val="minor"/>
    </font>
    <font>
      <b/>
      <sz val="9"/>
      <color theme="0" tint="-0.249977111117893"/>
      <name val="Arial Narrow"/>
      <family val="2"/>
    </font>
    <font>
      <b/>
      <sz val="16"/>
      <color theme="1"/>
      <name val="Calibri"/>
      <family val="2"/>
      <scheme val="minor"/>
    </font>
    <font>
      <b/>
      <sz val="8"/>
      <color theme="0" tint="-0.249977111117893"/>
      <name val="Calibri"/>
      <family val="2"/>
      <scheme val="minor"/>
    </font>
    <font>
      <b/>
      <u/>
      <sz val="11"/>
      <color theme="1"/>
      <name val="Calibri"/>
      <family val="2"/>
      <scheme val="minor"/>
    </font>
    <font>
      <b/>
      <sz val="12"/>
      <color theme="1"/>
      <name val="Arial"/>
      <family val="2"/>
    </font>
    <font>
      <sz val="12"/>
      <color theme="1"/>
      <name val="Arial"/>
      <family val="2"/>
    </font>
    <font>
      <sz val="11"/>
      <color rgb="FF000000"/>
      <name val="Arial Narrow"/>
      <family val="2"/>
    </font>
    <font>
      <sz val="12"/>
      <color rgb="FF000000"/>
      <name val="Arial"/>
      <family val="2"/>
    </font>
    <font>
      <b/>
      <sz val="11"/>
      <color theme="1"/>
      <name val="Arial"/>
      <family val="2"/>
    </font>
    <font>
      <b/>
      <i/>
      <sz val="11"/>
      <name val="Calibri"/>
      <family val="2"/>
      <scheme val="minor"/>
    </font>
    <font>
      <b/>
      <sz val="11"/>
      <color theme="0" tint="-0.34998626667073579"/>
      <name val="Calibri"/>
      <family val="2"/>
      <scheme val="minor"/>
    </font>
    <font>
      <b/>
      <sz val="10"/>
      <name val="Arial"/>
      <family val="2"/>
    </font>
    <font>
      <b/>
      <sz val="11"/>
      <name val="Arial"/>
      <family val="2"/>
    </font>
    <font>
      <b/>
      <sz val="10"/>
      <color theme="1"/>
      <name val="Arial"/>
      <family val="2"/>
    </font>
    <font>
      <sz val="10"/>
      <name val="Calibri"/>
      <family val="2"/>
      <scheme val="minor"/>
    </font>
    <font>
      <sz val="8"/>
      <name val="Arial"/>
      <family val="2"/>
    </font>
    <font>
      <u/>
      <sz val="11"/>
      <color theme="1"/>
      <name val="Arial Narrow"/>
      <family val="2"/>
    </font>
    <font>
      <b/>
      <u/>
      <sz val="11"/>
      <name val="Arial Narrow"/>
      <family val="2"/>
    </font>
    <font>
      <sz val="11"/>
      <color rgb="FFFF0000"/>
      <name val="Arial Narrow"/>
      <family val="2"/>
    </font>
    <font>
      <sz val="11"/>
      <color rgb="FF000000"/>
      <name val="Arial"/>
      <family val="2"/>
    </font>
    <font>
      <sz val="11"/>
      <color theme="1"/>
      <name val="Franklin Gothic Book"/>
      <family val="2"/>
    </font>
    <font>
      <sz val="11"/>
      <color rgb="FF7030A0"/>
      <name val="Arial Narrow"/>
      <family val="2"/>
    </font>
    <font>
      <b/>
      <i/>
      <sz val="11"/>
      <name val="Arial Narrow"/>
      <family val="2"/>
    </font>
    <font>
      <sz val="11"/>
      <color rgb="FF7030A0"/>
      <name val="Calibri"/>
      <family val="2"/>
      <scheme val="minor"/>
    </font>
    <font>
      <sz val="10"/>
      <color theme="1"/>
      <name val="Arial"/>
      <family val="2"/>
    </font>
    <font>
      <b/>
      <u/>
      <sz val="11"/>
      <color rgb="FF000000"/>
      <name val="Arial Narrow"/>
      <family val="2"/>
    </font>
    <font>
      <b/>
      <sz val="11"/>
      <color rgb="FF7030A0"/>
      <name val="Arial Narrow"/>
      <family val="2"/>
    </font>
    <font>
      <b/>
      <u/>
      <sz val="11"/>
      <color rgb="FFFF0000"/>
      <name val="Arial Narrow"/>
      <family val="2"/>
    </font>
    <font>
      <b/>
      <sz val="11"/>
      <color rgb="FFFF0000"/>
      <name val="Arial Narrow"/>
      <family val="2"/>
    </font>
    <font>
      <sz val="11"/>
      <color theme="1"/>
      <name val="Calibri"/>
      <family val="2"/>
      <scheme val="minor"/>
    </font>
    <font>
      <b/>
      <sz val="7"/>
      <color theme="1"/>
      <name val="Arial"/>
      <family val="2"/>
    </font>
    <font>
      <sz val="7"/>
      <color theme="1"/>
      <name val="Arial"/>
      <family val="2"/>
    </font>
    <font>
      <b/>
      <u/>
      <sz val="11"/>
      <color theme="3"/>
      <name val="Arial Narrow"/>
      <family val="2"/>
    </font>
    <font>
      <b/>
      <sz val="11"/>
      <color theme="3"/>
      <name val="Arial Narrow"/>
      <family val="2"/>
    </font>
    <font>
      <b/>
      <i/>
      <u/>
      <sz val="11"/>
      <color theme="1"/>
      <name val="Arial Narrow"/>
      <family val="2"/>
    </font>
    <font>
      <b/>
      <sz val="16"/>
      <color theme="1"/>
      <name val="Arial Narrow"/>
      <family val="2"/>
    </font>
    <font>
      <b/>
      <i/>
      <sz val="11"/>
      <color rgb="FF000000"/>
      <name val="Arial Narrow"/>
      <family val="2"/>
    </font>
    <font>
      <b/>
      <sz val="11"/>
      <color rgb="FF000000"/>
      <name val="Verdana"/>
      <family val="2"/>
    </font>
    <font>
      <sz val="11"/>
      <color theme="1"/>
      <name val="Verdana"/>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79998168889431442"/>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51" fillId="0" borderId="0" applyFont="0" applyFill="0" applyBorder="0" applyAlignment="0" applyProtection="0"/>
  </cellStyleXfs>
  <cellXfs count="746">
    <xf numFmtId="0" fontId="0" fillId="0" borderId="0" xfId="0"/>
    <xf numFmtId="0" fontId="1" fillId="0" borderId="0" xfId="0" applyFont="1" applyProtection="1">
      <protection locked="0"/>
    </xf>
    <xf numFmtId="0" fontId="1" fillId="2" borderId="0" xfId="0" applyFont="1" applyFill="1" applyProtection="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0" fontId="12" fillId="0" borderId="0" xfId="0" applyFont="1" applyAlignment="1">
      <alignment vertical="center"/>
    </xf>
    <xf numFmtId="0" fontId="12" fillId="0" borderId="0" xfId="0" applyFont="1"/>
    <xf numFmtId="0" fontId="3" fillId="0" borderId="0" xfId="0" applyFont="1" applyProtection="1">
      <protection locked="0"/>
    </xf>
    <xf numFmtId="0" fontId="0" fillId="0" borderId="1" xfId="0" applyBorder="1" applyAlignment="1">
      <alignment horizontal="center" vertical="center"/>
    </xf>
    <xf numFmtId="0" fontId="0" fillId="0" borderId="8" xfId="0" applyBorder="1"/>
    <xf numFmtId="0" fontId="0" fillId="0" borderId="1" xfId="0" applyBorder="1" applyAlignment="1">
      <alignment horizontal="center"/>
    </xf>
    <xf numFmtId="0" fontId="0" fillId="0" borderId="9" xfId="0" applyBorder="1" applyAlignment="1">
      <alignment horizontal="center"/>
    </xf>
    <xf numFmtId="0" fontId="0" fillId="0" borderId="6" xfId="0" applyBorder="1"/>
    <xf numFmtId="0" fontId="0" fillId="0" borderId="1" xfId="0" applyBorder="1"/>
    <xf numFmtId="0" fontId="0" fillId="0" borderId="7" xfId="0" applyBorder="1"/>
    <xf numFmtId="0" fontId="0" fillId="0" borderId="9" xfId="0" applyBorder="1"/>
    <xf numFmtId="0" fontId="0" fillId="0" borderId="10" xfId="0" applyBorder="1"/>
    <xf numFmtId="0" fontId="0" fillId="0" borderId="0" xfId="0"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6" xfId="0" applyBorder="1" applyAlignment="1">
      <alignment horizontal="left" wrapText="1"/>
    </xf>
    <xf numFmtId="0" fontId="0" fillId="0" borderId="14" xfId="0" applyBorder="1" applyAlignment="1">
      <alignment horizontal="left" vertical="center"/>
    </xf>
    <xf numFmtId="0" fontId="0" fillId="0" borderId="6" xfId="0" applyBorder="1" applyAlignment="1">
      <alignment wrapText="1"/>
    </xf>
    <xf numFmtId="0" fontId="27" fillId="0" borderId="0" xfId="0" applyFont="1" applyAlignment="1">
      <alignment wrapText="1"/>
    </xf>
    <xf numFmtId="0" fontId="27" fillId="0" borderId="0" xfId="0" applyFont="1" applyAlignment="1">
      <alignment vertical="center" wrapText="1"/>
    </xf>
    <xf numFmtId="0" fontId="26" fillId="0" borderId="0" xfId="0" applyFont="1" applyAlignment="1">
      <alignment horizontal="left" vertical="center" wrapText="1"/>
    </xf>
    <xf numFmtId="0" fontId="28" fillId="8" borderId="12"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7" fillId="0" borderId="6" xfId="0" applyFont="1" applyBorder="1" applyAlignment="1">
      <alignment horizontal="center" vertical="center" wrapText="1"/>
    </xf>
    <xf numFmtId="0" fontId="29" fillId="0" borderId="1" xfId="0" applyFont="1" applyBorder="1" applyAlignment="1">
      <alignment vertical="center" wrapText="1"/>
    </xf>
    <xf numFmtId="0" fontId="29" fillId="0" borderId="14"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horizontal="center" vertical="center" wrapText="1"/>
    </xf>
    <xf numFmtId="0" fontId="29" fillId="0" borderId="9" xfId="0" applyFont="1" applyBorder="1" applyAlignment="1">
      <alignment vertical="center" wrapText="1"/>
    </xf>
    <xf numFmtId="0" fontId="27" fillId="0" borderId="10" xfId="0" applyFont="1" applyBorder="1" applyAlignment="1">
      <alignment vertical="center" wrapText="1"/>
    </xf>
    <xf numFmtId="0" fontId="27" fillId="0" borderId="0" xfId="0" applyFont="1" applyAlignment="1">
      <alignment horizontal="left" vertical="center" wrapText="1"/>
    </xf>
    <xf numFmtId="0" fontId="26" fillId="0" borderId="0" xfId="0" applyFont="1" applyAlignment="1">
      <alignment vertical="center" wrapText="1"/>
    </xf>
    <xf numFmtId="0" fontId="26" fillId="0" borderId="1" xfId="0" applyFont="1" applyBorder="1" applyAlignment="1">
      <alignment horizontal="left" vertical="center" wrapText="1"/>
    </xf>
    <xf numFmtId="0" fontId="15" fillId="9" borderId="39" xfId="0" applyFont="1" applyFill="1" applyBorder="1" applyAlignment="1">
      <alignment horizontal="center" wrapText="1"/>
    </xf>
    <xf numFmtId="0" fontId="15" fillId="9" borderId="9" xfId="0" applyFont="1" applyFill="1" applyBorder="1" applyAlignment="1">
      <alignment horizontal="center"/>
    </xf>
    <xf numFmtId="0" fontId="0" fillId="0" borderId="16" xfId="0" applyBorder="1"/>
    <xf numFmtId="0" fontId="0" fillId="0" borderId="14" xfId="0" applyBorder="1" applyAlignment="1">
      <alignment horizontal="center"/>
    </xf>
    <xf numFmtId="0" fontId="1" fillId="0" borderId="14" xfId="0" applyFont="1" applyBorder="1" applyProtection="1">
      <protection locked="0"/>
    </xf>
    <xf numFmtId="0" fontId="1" fillId="0" borderId="1" xfId="0" applyFont="1" applyBorder="1" applyProtection="1">
      <protection locked="0"/>
    </xf>
    <xf numFmtId="0" fontId="0" fillId="0" borderId="16" xfId="0" applyBorder="1" applyAlignment="1">
      <alignment horizontal="left" vertical="center"/>
    </xf>
    <xf numFmtId="0" fontId="0" fillId="0" borderId="14" xfId="0" applyBorder="1" applyAlignment="1">
      <alignment horizontal="center" vertical="center"/>
    </xf>
    <xf numFmtId="0" fontId="0" fillId="0" borderId="14" xfId="0" applyBorder="1"/>
    <xf numFmtId="0" fontId="0" fillId="0" borderId="15" xfId="0" applyBorder="1"/>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41"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xf numFmtId="0" fontId="0" fillId="0" borderId="56" xfId="0" applyBorder="1"/>
    <xf numFmtId="0" fontId="0" fillId="0" borderId="16" xfId="0" applyBorder="1" applyAlignment="1">
      <alignment wrapText="1"/>
    </xf>
    <xf numFmtId="0" fontId="0" fillId="0" borderId="41" xfId="0" applyBorder="1" applyAlignment="1">
      <alignment wrapText="1"/>
    </xf>
    <xf numFmtId="0" fontId="3" fillId="9" borderId="11" xfId="0" applyFont="1" applyFill="1" applyBorder="1" applyAlignment="1" applyProtection="1">
      <alignment horizontal="center" vertical="center" wrapText="1"/>
      <protection locked="0"/>
    </xf>
    <xf numFmtId="0" fontId="15" fillId="9" borderId="12" xfId="0" applyFont="1" applyFill="1" applyBorder="1" applyAlignment="1">
      <alignment horizontal="center" vertical="center" wrapText="1"/>
    </xf>
    <xf numFmtId="0" fontId="15" fillId="9" borderId="12" xfId="0" applyFont="1" applyFill="1" applyBorder="1" applyAlignment="1">
      <alignment horizontal="center" vertical="center" textRotation="90" wrapText="1"/>
    </xf>
    <xf numFmtId="0" fontId="15" fillId="9" borderId="13" xfId="0" applyFont="1" applyFill="1" applyBorder="1" applyAlignment="1">
      <alignment horizontal="center" vertical="center" textRotation="90" wrapText="1"/>
    </xf>
    <xf numFmtId="0" fontId="3" fillId="0" borderId="16"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32"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15" fillId="11" borderId="11" xfId="0" applyFont="1" applyFill="1" applyBorder="1" applyAlignment="1">
      <alignment horizontal="center"/>
    </xf>
    <xf numFmtId="0" fontId="15" fillId="11" borderId="12" xfId="0" applyFont="1" applyFill="1" applyBorder="1" applyAlignment="1">
      <alignment horizontal="center"/>
    </xf>
    <xf numFmtId="0" fontId="15" fillId="11" borderId="13" xfId="0" applyFont="1" applyFill="1" applyBorder="1" applyAlignment="1">
      <alignment horizontal="center"/>
    </xf>
    <xf numFmtId="0" fontId="0" fillId="0" borderId="41" xfId="0" applyBorder="1"/>
    <xf numFmtId="0" fontId="0" fillId="0" borderId="2" xfId="0" applyBorder="1" applyAlignment="1">
      <alignment horizontal="center"/>
    </xf>
    <xf numFmtId="0" fontId="0" fillId="0" borderId="23" xfId="0" applyBorder="1"/>
    <xf numFmtId="0" fontId="0" fillId="8" borderId="5" xfId="0" applyFill="1" applyBorder="1" applyAlignment="1">
      <alignment horizontal="center"/>
    </xf>
    <xf numFmtId="0" fontId="15" fillId="8" borderId="38" xfId="0" applyFont="1" applyFill="1" applyBorder="1" applyAlignment="1">
      <alignment horizontal="center" vertical="center"/>
    </xf>
    <xf numFmtId="0" fontId="15" fillId="8" borderId="39"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 fillId="0" borderId="1" xfId="0" applyFont="1" applyBorder="1" applyAlignment="1" applyProtection="1">
      <alignment horizontal="justify" vertical="top" wrapText="1"/>
      <protection locked="0"/>
    </xf>
    <xf numFmtId="0" fontId="1" fillId="0" borderId="7" xfId="0" applyFont="1" applyBorder="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5" fillId="8" borderId="39" xfId="0" applyFont="1" applyFill="1" applyBorder="1" applyAlignment="1">
      <alignment horizontal="center" vertical="center" textRotation="90" wrapText="1"/>
    </xf>
    <xf numFmtId="0" fontId="15" fillId="8" borderId="40" xfId="0" applyFont="1" applyFill="1" applyBorder="1" applyAlignment="1">
      <alignment horizontal="center" vertical="center" textRotation="90" wrapText="1"/>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4" fillId="0" borderId="0" xfId="0" applyFont="1" applyAlignment="1">
      <alignment vertical="center" wrapText="1"/>
    </xf>
    <xf numFmtId="0" fontId="35" fillId="5" borderId="1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0" fillId="0" borderId="0" xfId="0" applyFont="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6" fillId="0" borderId="14" xfId="0" applyFont="1" applyBorder="1" applyAlignment="1" applyProtection="1">
      <alignment vertical="top" wrapText="1"/>
      <protection locked="0"/>
    </xf>
    <xf numFmtId="0" fontId="36" fillId="0" borderId="15" xfId="0" applyFont="1" applyBorder="1" applyAlignment="1" applyProtection="1">
      <alignment vertical="top" wrapText="1"/>
      <protection locked="0"/>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6" fillId="0" borderId="1" xfId="0" applyFont="1" applyBorder="1" applyAlignment="1" applyProtection="1">
      <alignment horizontal="justify" vertical="top" wrapText="1"/>
      <protection locked="0"/>
    </xf>
    <xf numFmtId="0" fontId="36" fillId="0" borderId="7" xfId="0" applyFont="1" applyBorder="1" applyAlignment="1" applyProtection="1">
      <alignment horizontal="justify" vertical="top"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6" fillId="0" borderId="9" xfId="0" applyFont="1" applyBorder="1" applyAlignment="1" applyProtection="1">
      <alignment horizontal="justify" vertical="top" wrapText="1"/>
      <protection locked="0"/>
    </xf>
    <xf numFmtId="0" fontId="36" fillId="0" borderId="10" xfId="0" applyFont="1" applyBorder="1" applyAlignment="1" applyProtection="1">
      <alignment horizontal="justify" vertical="top" wrapText="1"/>
      <protection locked="0"/>
    </xf>
    <xf numFmtId="0" fontId="1" fillId="2" borderId="0" xfId="0" applyFont="1" applyFill="1"/>
    <xf numFmtId="0" fontId="36" fillId="0" borderId="14" xfId="0" applyFont="1" applyBorder="1" applyAlignment="1" applyProtection="1">
      <alignment horizontal="justify" vertical="top" wrapText="1"/>
      <protection locked="0"/>
    </xf>
    <xf numFmtId="0" fontId="36" fillId="0" borderId="15" xfId="0" applyFont="1" applyBorder="1" applyAlignment="1" applyProtection="1">
      <alignment horizontal="justify" vertical="top" wrapText="1"/>
      <protection locked="0"/>
    </xf>
    <xf numFmtId="0" fontId="37" fillId="2" borderId="0" xfId="0" applyFont="1" applyFill="1" applyAlignment="1">
      <alignment horizontal="center" vertical="center" wrapText="1"/>
    </xf>
    <xf numFmtId="0" fontId="11" fillId="0" borderId="6" xfId="0" applyFont="1" applyBorder="1" applyAlignment="1">
      <alignment horizontal="center" vertical="center"/>
    </xf>
    <xf numFmtId="0" fontId="11" fillId="0" borderId="26" xfId="0" applyFont="1" applyBorder="1" applyAlignment="1">
      <alignment horizontal="center" vertical="center"/>
    </xf>
    <xf numFmtId="0" fontId="14" fillId="5" borderId="11" xfId="0" applyFont="1" applyFill="1" applyBorder="1" applyAlignment="1">
      <alignment horizontal="center" vertical="center"/>
    </xf>
    <xf numFmtId="0" fontId="8" fillId="0" borderId="1" xfId="0" applyFont="1" applyBorder="1" applyAlignment="1">
      <alignment horizontal="center" vertical="center"/>
    </xf>
    <xf numFmtId="0" fontId="28" fillId="7" borderId="1" xfId="0" applyFont="1" applyFill="1" applyBorder="1" applyAlignment="1">
      <alignment horizontal="center" vertical="center" wrapText="1"/>
    </xf>
    <xf numFmtId="0" fontId="28" fillId="0" borderId="0" xfId="0" applyFont="1" applyAlignment="1">
      <alignment wrapText="1"/>
    </xf>
    <xf numFmtId="0" fontId="8" fillId="0" borderId="16" xfId="0" applyFont="1" applyBorder="1" applyAlignment="1">
      <alignment horizontal="center" vertical="center" wrapText="1"/>
    </xf>
    <xf numFmtId="0" fontId="28" fillId="0" borderId="14" xfId="0" applyFont="1" applyBorder="1" applyAlignment="1">
      <alignment vertical="center" wrapText="1"/>
    </xf>
    <xf numFmtId="0" fontId="8" fillId="0" borderId="6" xfId="0" applyFont="1" applyBorder="1" applyAlignment="1">
      <alignment horizontal="center" vertical="center" wrapText="1"/>
    </xf>
    <xf numFmtId="0" fontId="28" fillId="0" borderId="1" xfId="0" applyFont="1" applyBorder="1" applyAlignment="1">
      <alignment vertical="center" wrapText="1"/>
    </xf>
    <xf numFmtId="0" fontId="28" fillId="7" borderId="11" xfId="0" applyFont="1" applyFill="1" applyBorder="1" applyAlignment="1">
      <alignment horizontal="center" vertical="center" wrapText="1"/>
    </xf>
    <xf numFmtId="0" fontId="28" fillId="7" borderId="12"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7" fillId="0" borderId="16" xfId="0" applyFont="1" applyBorder="1" applyAlignment="1">
      <alignment horizontal="center" vertical="center" wrapText="1"/>
    </xf>
    <xf numFmtId="0" fontId="29" fillId="0" borderId="15" xfId="0" applyFont="1" applyBorder="1" applyAlignment="1">
      <alignment vertical="center" wrapText="1"/>
    </xf>
    <xf numFmtId="0" fontId="29" fillId="0" borderId="7" xfId="0" applyFont="1" applyBorder="1" applyAlignment="1">
      <alignment vertical="center" wrapText="1"/>
    </xf>
    <xf numFmtId="0" fontId="29" fillId="0" borderId="10" xfId="0" applyFont="1" applyBorder="1" applyAlignment="1">
      <alignment vertical="center" wrapText="1"/>
    </xf>
    <xf numFmtId="0" fontId="28" fillId="2" borderId="16" xfId="0" applyFont="1" applyFill="1" applyBorder="1" applyAlignment="1">
      <alignment horizontal="center" vertical="center" wrapText="1"/>
    </xf>
    <xf numFmtId="0" fontId="11" fillId="0" borderId="14" xfId="0" applyFont="1" applyBorder="1" applyAlignment="1">
      <alignment vertical="center" wrapText="1"/>
    </xf>
    <xf numFmtId="0" fontId="41" fillId="0" borderId="14" xfId="0" applyFont="1" applyBorder="1" applyAlignment="1">
      <alignment horizontal="center" vertical="center" wrapText="1"/>
    </xf>
    <xf numFmtId="14" fontId="41" fillId="0" borderId="14" xfId="0" applyNumberFormat="1" applyFont="1" applyBorder="1" applyAlignment="1">
      <alignment horizontal="center" vertical="center" wrapText="1"/>
    </xf>
    <xf numFmtId="1" fontId="4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1" fillId="0" borderId="9" xfId="0" applyFont="1" applyBorder="1" applyAlignment="1">
      <alignment vertical="center" wrapText="1"/>
    </xf>
    <xf numFmtId="0" fontId="41" fillId="0" borderId="9" xfId="0" applyFont="1" applyBorder="1" applyAlignment="1">
      <alignment horizontal="center" vertical="center" wrapText="1"/>
    </xf>
    <xf numFmtId="1" fontId="42" fillId="0" borderId="2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28" fillId="8" borderId="68" xfId="0" applyFont="1" applyFill="1" applyBorder="1" applyAlignment="1">
      <alignment horizontal="center" vertical="center" wrapText="1"/>
    </xf>
    <xf numFmtId="0" fontId="45" fillId="0" borderId="9" xfId="0" applyFont="1" applyBorder="1" applyAlignment="1">
      <alignment horizontal="center"/>
    </xf>
    <xf numFmtId="0" fontId="45" fillId="0" borderId="1" xfId="0" applyFont="1" applyBorder="1" applyAlignment="1">
      <alignment horizontal="center"/>
    </xf>
    <xf numFmtId="0" fontId="45" fillId="0" borderId="2" xfId="0" applyFont="1" applyBorder="1" applyAlignment="1">
      <alignment horizontal="center"/>
    </xf>
    <xf numFmtId="0" fontId="45" fillId="0" borderId="14" xfId="0" applyFont="1" applyBorder="1" applyAlignment="1">
      <alignment horizontal="center"/>
    </xf>
    <xf numFmtId="0" fontId="46" fillId="2" borderId="6" xfId="0" applyFont="1" applyFill="1" applyBorder="1" applyAlignment="1">
      <alignment horizontal="center" vertical="center" wrapText="1"/>
    </xf>
    <xf numFmtId="0" fontId="53" fillId="0" borderId="5" xfId="0" applyFont="1" applyBorder="1" applyAlignment="1">
      <alignment horizontal="justify"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9" fontId="0" fillId="0" borderId="40" xfId="6" applyFont="1" applyBorder="1" applyAlignment="1">
      <alignment horizontal="center" vertical="center"/>
    </xf>
    <xf numFmtId="0" fontId="53" fillId="0" borderId="20" xfId="0" applyFont="1" applyBorder="1" applyAlignment="1">
      <alignment horizontal="justify" vertical="center" wrapText="1"/>
    </xf>
    <xf numFmtId="0" fontId="53" fillId="0" borderId="20" xfId="0" applyFont="1" applyBorder="1" applyAlignment="1">
      <alignment horizontal="center" vertical="center" wrapText="1"/>
    </xf>
    <xf numFmtId="0" fontId="53" fillId="0" borderId="17" xfId="0" applyFont="1" applyBorder="1" applyAlignment="1">
      <alignment horizontal="center" vertical="center" wrapText="1"/>
    </xf>
    <xf numFmtId="9" fontId="0" fillId="0" borderId="7" xfId="6" applyFont="1" applyBorder="1" applyAlignment="1">
      <alignment horizontal="center" vertical="center"/>
    </xf>
    <xf numFmtId="9" fontId="0" fillId="0" borderId="10" xfId="6" applyFont="1" applyBorder="1" applyAlignment="1">
      <alignment horizontal="center" vertical="center"/>
    </xf>
    <xf numFmtId="0" fontId="9" fillId="9" borderId="9" xfId="0" applyFont="1" applyFill="1" applyBorder="1" applyAlignment="1">
      <alignment horizontal="center" vertical="center" wrapText="1"/>
    </xf>
    <xf numFmtId="0" fontId="8" fillId="0" borderId="52" xfId="0" applyFont="1" applyBorder="1"/>
    <xf numFmtId="0" fontId="11" fillId="8" borderId="66" xfId="0" applyFont="1" applyFill="1" applyBorder="1" applyAlignment="1">
      <alignment horizontal="center"/>
    </xf>
    <xf numFmtId="0" fontId="8" fillId="0" borderId="0" xfId="0" applyFont="1" applyAlignment="1">
      <alignment horizontal="center"/>
    </xf>
    <xf numFmtId="0" fontId="8" fillId="0" borderId="64" xfId="0" applyFont="1" applyBorder="1"/>
    <xf numFmtId="0" fontId="48" fillId="8" borderId="65" xfId="0" applyFont="1" applyFill="1" applyBorder="1" applyAlignment="1">
      <alignment horizontal="center"/>
    </xf>
    <xf numFmtId="0" fontId="8" fillId="0" borderId="0" xfId="0" applyFont="1"/>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0" borderId="39" xfId="0" applyFont="1" applyBorder="1" applyAlignment="1">
      <alignment horizontal="center"/>
    </xf>
    <xf numFmtId="0" fontId="8" fillId="0" borderId="40"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39" xfId="0" applyFont="1" applyBorder="1" applyAlignment="1">
      <alignment horizontal="center" wrapText="1"/>
    </xf>
    <xf numFmtId="0" fontId="8" fillId="0" borderId="39" xfId="0" applyFont="1" applyBorder="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xf numFmtId="0" fontId="8" fillId="0" borderId="9" xfId="0" applyFont="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wrapText="1"/>
    </xf>
    <xf numFmtId="0" fontId="8" fillId="0" borderId="12" xfId="0" applyFont="1" applyBorder="1" applyAlignment="1">
      <alignment horizontal="center" vertical="center"/>
    </xf>
    <xf numFmtId="0" fontId="8" fillId="0" borderId="12"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1" xfId="0" applyFont="1" applyBorder="1" applyAlignment="1">
      <alignment horizontal="center" wrapText="1"/>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52" fillId="4" borderId="37" xfId="0" applyFont="1" applyFill="1" applyBorder="1" applyAlignment="1">
      <alignment horizontal="center" vertical="center" wrapText="1"/>
    </xf>
    <xf numFmtId="0" fontId="52" fillId="4" borderId="20" xfId="0" applyFont="1" applyFill="1" applyBorder="1" applyAlignment="1">
      <alignment horizontal="center" vertical="center" wrapText="1"/>
    </xf>
    <xf numFmtId="0" fontId="52" fillId="4" borderId="57" xfId="0" applyFont="1" applyFill="1" applyBorder="1" applyAlignment="1">
      <alignment horizontal="center" vertical="center" wrapText="1"/>
    </xf>
    <xf numFmtId="0" fontId="0" fillId="4" borderId="57" xfId="0" applyFill="1" applyBorder="1" applyAlignment="1">
      <alignment vertical="center" wrapText="1"/>
    </xf>
    <xf numFmtId="0" fontId="52" fillId="5" borderId="37" xfId="0" applyFont="1" applyFill="1" applyBorder="1" applyAlignment="1">
      <alignment horizontal="center" vertical="center" wrapText="1"/>
    </xf>
    <xf numFmtId="0" fontId="52" fillId="5" borderId="57"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0" fillId="5" borderId="57" xfId="0" applyFill="1" applyBorder="1" applyAlignment="1">
      <alignmen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xf>
    <xf numFmtId="0" fontId="15" fillId="7" borderId="23" xfId="0" applyFont="1" applyFill="1" applyBorder="1" applyAlignment="1" applyProtection="1">
      <alignment horizontal="center" vertical="center" wrapText="1"/>
      <protection locked="0"/>
    </xf>
    <xf numFmtId="9" fontId="28" fillId="0" borderId="74" xfId="6" applyFont="1" applyFill="1" applyBorder="1" applyAlignment="1" applyProtection="1">
      <alignment horizontal="center" vertical="center" wrapText="1"/>
      <protection locked="0"/>
    </xf>
    <xf numFmtId="0" fontId="14" fillId="0" borderId="28" xfId="0" applyFont="1" applyBorder="1" applyAlignment="1" applyProtection="1">
      <alignment vertical="center" wrapText="1"/>
      <protection locked="0"/>
    </xf>
    <xf numFmtId="0" fontId="0" fillId="0" borderId="0" xfId="0" applyProtection="1">
      <protection locked="0"/>
    </xf>
    <xf numFmtId="0" fontId="17" fillId="0" borderId="0" xfId="0" applyFont="1" applyProtection="1">
      <protection locked="0"/>
    </xf>
    <xf numFmtId="0" fontId="15" fillId="7" borderId="5" xfId="0" applyFont="1" applyFill="1" applyBorder="1" applyAlignment="1" applyProtection="1">
      <alignment horizontal="center" vertical="center"/>
      <protection locked="0"/>
    </xf>
    <xf numFmtId="0" fontId="21" fillId="0" borderId="15"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0" borderId="7" xfId="0" applyBorder="1" applyAlignment="1" applyProtection="1">
      <alignment vertical="center"/>
      <protection locked="0"/>
    </xf>
    <xf numFmtId="0" fontId="21" fillId="0" borderId="67"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15" xfId="0" applyFont="1" applyBorder="1" applyAlignment="1" applyProtection="1">
      <alignment horizontal="center"/>
      <protection locked="0"/>
    </xf>
    <xf numFmtId="0" fontId="21" fillId="0" borderId="14"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0" fillId="0" borderId="7" xfId="0"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21" fillId="0" borderId="12" xfId="0" applyFont="1" applyBorder="1" applyAlignment="1" applyProtection="1">
      <alignment horizontal="center"/>
      <protection locked="0"/>
    </xf>
    <xf numFmtId="0" fontId="21" fillId="0" borderId="10" xfId="0" applyFont="1" applyBorder="1" applyAlignment="1" applyProtection="1">
      <alignment vertical="center" wrapText="1"/>
      <protection locked="0"/>
    </xf>
    <xf numFmtId="0" fontId="21" fillId="0" borderId="40" xfId="0" applyFont="1" applyBorder="1" applyAlignment="1" applyProtection="1">
      <alignment vertical="top" wrapText="1"/>
      <protection locked="0"/>
    </xf>
    <xf numFmtId="0" fontId="15" fillId="7" borderId="42"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top"/>
      <protection locked="0"/>
    </xf>
    <xf numFmtId="0" fontId="15" fillId="7" borderId="52" xfId="0" applyFont="1" applyFill="1" applyBorder="1" applyAlignment="1" applyProtection="1">
      <alignment horizontal="left" vertical="top"/>
      <protection locked="0"/>
    </xf>
    <xf numFmtId="0" fontId="17" fillId="0" borderId="0" xfId="0" applyFont="1" applyAlignment="1" applyProtection="1">
      <alignment vertical="center"/>
      <protection locked="0"/>
    </xf>
    <xf numFmtId="0" fontId="15" fillId="7" borderId="38" xfId="0" applyFont="1" applyFill="1" applyBorder="1" applyAlignment="1" applyProtection="1">
      <alignment horizontal="left" vertical="center"/>
      <protection locked="0"/>
    </xf>
    <xf numFmtId="0" fontId="15" fillId="7" borderId="1" xfId="0" applyFont="1" applyFill="1" applyBorder="1" applyAlignment="1" applyProtection="1">
      <alignment horizontal="left" vertical="center"/>
      <protection locked="0"/>
    </xf>
    <xf numFmtId="0" fontId="3" fillId="7" borderId="1" xfId="0" applyFont="1" applyFill="1" applyBorder="1" applyAlignment="1" applyProtection="1">
      <alignment vertical="center"/>
      <protection locked="0"/>
    </xf>
    <xf numFmtId="0" fontId="15" fillId="0" borderId="34"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7" borderId="2" xfId="0" applyFont="1" applyFill="1" applyBorder="1" applyAlignment="1" applyProtection="1">
      <alignment horizontal="left" vertical="center"/>
      <protection locked="0"/>
    </xf>
    <xf numFmtId="0" fontId="24" fillId="0" borderId="2"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5" fillId="7" borderId="23" xfId="0" applyFont="1" applyFill="1" applyBorder="1" applyAlignment="1">
      <alignment horizontal="center" vertical="center"/>
    </xf>
    <xf numFmtId="0" fontId="8" fillId="9" borderId="16" xfId="0" applyFont="1" applyFill="1" applyBorder="1" applyAlignment="1">
      <alignment horizontal="center" vertical="center"/>
    </xf>
    <xf numFmtId="0" fontId="8" fillId="0" borderId="18" xfId="0" applyFont="1" applyBorder="1" applyAlignment="1">
      <alignment horizontal="center" vertical="center"/>
    </xf>
    <xf numFmtId="0" fontId="14" fillId="9" borderId="1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8" fillId="0" borderId="16" xfId="0" applyFont="1" applyBorder="1" applyAlignment="1">
      <alignment horizontal="center" vertical="center"/>
    </xf>
    <xf numFmtId="0" fontId="8" fillId="9" borderId="6" xfId="0" applyFont="1" applyFill="1" applyBorder="1" applyAlignment="1">
      <alignment horizontal="center" vertical="center"/>
    </xf>
    <xf numFmtId="0" fontId="2" fillId="9" borderId="6" xfId="0" applyFont="1" applyFill="1" applyBorder="1" applyAlignment="1">
      <alignment horizontal="center" vertical="center"/>
    </xf>
    <xf numFmtId="0" fontId="8" fillId="9" borderId="38" xfId="0" applyFont="1" applyFill="1" applyBorder="1" applyAlignment="1">
      <alignment horizontal="center" vertical="center"/>
    </xf>
    <xf numFmtId="0" fontId="14" fillId="9" borderId="6" xfId="0" applyFont="1" applyFill="1" applyBorder="1" applyAlignment="1">
      <alignment horizontal="center" vertical="center"/>
    </xf>
    <xf numFmtId="0" fontId="14" fillId="0" borderId="20" xfId="0" applyFont="1" applyBorder="1" applyAlignment="1" applyProtection="1">
      <alignment vertical="center" wrapText="1"/>
      <protection locked="0"/>
    </xf>
    <xf numFmtId="9" fontId="28" fillId="0" borderId="76" xfId="6" applyFont="1" applyFill="1" applyBorder="1" applyAlignment="1" applyProtection="1">
      <alignment horizontal="center" vertical="center" wrapText="1"/>
      <protection locked="0"/>
    </xf>
    <xf numFmtId="0" fontId="14" fillId="4" borderId="23" xfId="0" applyFont="1" applyFill="1" applyBorder="1" applyAlignment="1">
      <alignment horizontal="center" vertical="center" wrapText="1"/>
    </xf>
    <xf numFmtId="0" fontId="8" fillId="0" borderId="32" xfId="0" applyFont="1" applyBorder="1" applyAlignment="1">
      <alignment horizontal="justify" vertical="top" wrapText="1"/>
    </xf>
    <xf numFmtId="0" fontId="8" fillId="0" borderId="0" xfId="0" applyFont="1" applyAlignment="1">
      <alignment horizontal="justify" vertical="top" wrapText="1"/>
    </xf>
    <xf numFmtId="0" fontId="8" fillId="0" borderId="57" xfId="0" applyFont="1" applyBorder="1" applyAlignment="1">
      <alignment horizontal="justify" vertical="top" wrapText="1"/>
    </xf>
    <xf numFmtId="0" fontId="10" fillId="4" borderId="3"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5" borderId="19" xfId="0" applyFont="1" applyFill="1" applyBorder="1" applyAlignment="1" applyProtection="1">
      <alignment horizontal="center" vertical="top" wrapText="1"/>
      <protection locked="0"/>
    </xf>
    <xf numFmtId="0" fontId="10" fillId="5" borderId="17" xfId="0" applyFont="1" applyFill="1" applyBorder="1" applyAlignment="1" applyProtection="1">
      <alignment horizontal="center" vertical="top" wrapText="1"/>
      <protection locked="0"/>
    </xf>
    <xf numFmtId="0" fontId="10" fillId="5" borderId="2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9" fillId="6" borderId="4"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9" fillId="3" borderId="4" xfId="0"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8" fillId="0" borderId="36"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0" xfId="0" applyFont="1" applyAlignment="1">
      <alignment horizontal="justify" vertical="center" wrapText="1"/>
    </xf>
    <xf numFmtId="0" fontId="8" fillId="0" borderId="57" xfId="0" applyFont="1" applyBorder="1" applyAlignment="1">
      <alignment horizontal="justify" vertical="center" wrapText="1"/>
    </xf>
    <xf numFmtId="0" fontId="8" fillId="0" borderId="19" xfId="0" applyFont="1" applyBorder="1" applyAlignment="1">
      <alignment horizontal="justify" vertical="top" wrapText="1"/>
    </xf>
    <xf numFmtId="0" fontId="8" fillId="0" borderId="17" xfId="0" applyFont="1" applyBorder="1" applyAlignment="1">
      <alignment horizontal="justify" vertical="top" wrapText="1"/>
    </xf>
    <xf numFmtId="0" fontId="8" fillId="0" borderId="20" xfId="0" applyFont="1" applyBorder="1" applyAlignment="1">
      <alignment horizontal="justify" vertical="top"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8" fillId="12" borderId="47"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8" fillId="12" borderId="44"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5" borderId="3" xfId="0" applyFont="1"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wrapText="1"/>
      <protection locked="0"/>
    </xf>
    <xf numFmtId="0" fontId="15" fillId="7" borderId="8" xfId="0" applyFont="1" applyFill="1" applyBorder="1" applyAlignment="1" applyProtection="1">
      <alignment horizontal="left" vertical="center"/>
      <protection locked="0"/>
    </xf>
    <xf numFmtId="0" fontId="15" fillId="7" borderId="9" xfId="0" applyFont="1" applyFill="1" applyBorder="1" applyAlignment="1" applyProtection="1">
      <alignment horizontal="left" vertical="center"/>
      <protection locked="0"/>
    </xf>
    <xf numFmtId="0" fontId="16" fillId="0" borderId="9" xfId="0" applyFont="1" applyBorder="1" applyAlignment="1" applyProtection="1">
      <alignment horizontal="center"/>
      <protection locked="0"/>
    </xf>
    <xf numFmtId="0" fontId="16" fillId="0" borderId="45"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0" fillId="0" borderId="4" xfId="0" applyBorder="1" applyAlignment="1" applyProtection="1">
      <alignment horizontal="center"/>
      <protection locked="0"/>
    </xf>
    <xf numFmtId="0" fontId="15" fillId="7" borderId="3"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7" borderId="51" xfId="0" applyFont="1" applyFill="1" applyBorder="1" applyAlignment="1" applyProtection="1">
      <alignment horizontal="left" vertical="center"/>
      <protection locked="0"/>
    </xf>
    <xf numFmtId="0" fontId="3" fillId="7" borderId="54" xfId="0" applyFont="1" applyFill="1" applyBorder="1" applyAlignment="1" applyProtection="1">
      <alignment horizontal="left" vertical="center"/>
      <protection locked="0"/>
    </xf>
    <xf numFmtId="0" fontId="3" fillId="0" borderId="53" xfId="0" applyFont="1" applyBorder="1" applyAlignment="1" applyProtection="1">
      <alignment horizontal="center" vertical="center"/>
      <protection locked="0"/>
    </xf>
    <xf numFmtId="0" fontId="3" fillId="7" borderId="32" xfId="0" applyFont="1" applyFill="1" applyBorder="1" applyAlignment="1" applyProtection="1">
      <alignment horizontal="left" vertical="center"/>
      <protection locked="0"/>
    </xf>
    <xf numFmtId="0" fontId="3" fillId="7" borderId="22" xfId="0" applyFont="1" applyFill="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0" fillId="7" borderId="48" xfId="0" applyFill="1" applyBorder="1" applyAlignment="1" applyProtection="1">
      <alignment horizontal="left" vertical="center" wrapText="1"/>
      <protection locked="0"/>
    </xf>
    <xf numFmtId="0" fontId="0" fillId="7" borderId="49" xfId="0" applyFill="1" applyBorder="1" applyAlignment="1" applyProtection="1">
      <alignment horizontal="left" vertical="center" wrapText="1"/>
      <protection locked="0"/>
    </xf>
    <xf numFmtId="0" fontId="3" fillId="0" borderId="38"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3" xfId="0" applyFont="1" applyBorder="1" applyAlignment="1" applyProtection="1">
      <alignment horizontal="center" vertical="top" wrapText="1"/>
      <protection locked="0"/>
    </xf>
    <xf numFmtId="0" fontId="15" fillId="0" borderId="4"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19" xfId="0" applyFont="1" applyBorder="1" applyAlignment="1" applyProtection="1">
      <alignment horizontal="center" vertical="top" wrapText="1"/>
      <protection locked="0"/>
    </xf>
    <xf numFmtId="0" fontId="15" fillId="0" borderId="17" xfId="0" applyFont="1" applyBorder="1" applyAlignment="1" applyProtection="1">
      <alignment horizontal="center" vertical="top" wrapText="1"/>
      <protection locked="0"/>
    </xf>
    <xf numFmtId="0" fontId="15" fillId="0" borderId="20" xfId="0" applyFont="1" applyBorder="1" applyAlignment="1" applyProtection="1">
      <alignment horizontal="center" vertical="top" wrapText="1"/>
      <protection locked="0"/>
    </xf>
    <xf numFmtId="0" fontId="15" fillId="7" borderId="6" xfId="0" applyFont="1" applyFill="1" applyBorder="1" applyAlignment="1" applyProtection="1">
      <alignment horizontal="left" vertical="center"/>
      <protection locked="0"/>
    </xf>
    <xf numFmtId="0" fontId="15" fillId="7" borderId="1"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 fillId="7" borderId="6" xfId="0" applyFont="1" applyFill="1" applyBorder="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5" fillId="7" borderId="47" xfId="0" applyFont="1" applyFill="1" applyBorder="1" applyAlignment="1" applyProtection="1">
      <alignment horizontal="left" vertical="center"/>
      <protection locked="0"/>
    </xf>
    <xf numFmtId="0" fontId="15" fillId="7" borderId="31" xfId="0" applyFont="1" applyFill="1" applyBorder="1" applyAlignment="1" applyProtection="1">
      <alignment horizontal="left" vertical="center"/>
      <protection locked="0"/>
    </xf>
    <xf numFmtId="0" fontId="15" fillId="7" borderId="18" xfId="0" applyFont="1" applyFill="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5" fillId="7" borderId="47" xfId="0" applyFont="1" applyFill="1" applyBorder="1" applyAlignment="1" applyProtection="1">
      <alignment horizontal="left" vertical="center" wrapText="1"/>
      <protection locked="0"/>
    </xf>
    <xf numFmtId="0" fontId="15" fillId="7" borderId="18" xfId="0" applyFont="1" applyFill="1" applyBorder="1" applyAlignment="1" applyProtection="1">
      <alignment horizontal="left" vertical="center" wrapText="1"/>
      <protection locked="0"/>
    </xf>
    <xf numFmtId="0" fontId="16" fillId="0" borderId="29" xfId="0" applyFont="1" applyBorder="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19" fillId="0" borderId="44" xfId="0" applyFont="1" applyBorder="1" applyAlignment="1" applyProtection="1">
      <alignment horizontal="left" vertical="center"/>
      <protection locked="0"/>
    </xf>
    <xf numFmtId="0" fontId="0" fillId="0" borderId="16"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15" fillId="7" borderId="41" xfId="0" applyFont="1" applyFill="1" applyBorder="1" applyAlignment="1" applyProtection="1">
      <alignment horizontal="left" vertical="center" wrapText="1"/>
      <protection locked="0"/>
    </xf>
    <xf numFmtId="0" fontId="15" fillId="7" borderId="2" xfId="0" applyFont="1" applyFill="1" applyBorder="1" applyAlignment="1" applyProtection="1">
      <alignment horizontal="left" vertical="center" wrapText="1"/>
      <protection locked="0"/>
    </xf>
    <xf numFmtId="0" fontId="16" fillId="0" borderId="55"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5" fillId="7" borderId="2"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3" fillId="7" borderId="38" xfId="0" applyFont="1" applyFill="1" applyBorder="1" applyAlignment="1" applyProtection="1">
      <alignment horizontal="left" vertical="center"/>
      <protection locked="0"/>
    </xf>
    <xf numFmtId="0" fontId="3" fillId="7" borderId="39" xfId="0" applyFont="1" applyFill="1" applyBorder="1" applyAlignment="1" applyProtection="1">
      <alignment horizontal="left"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5" fillId="7" borderId="59" xfId="0" applyFont="1" applyFill="1" applyBorder="1" applyAlignment="1" applyProtection="1">
      <alignment horizontal="left" vertical="center"/>
      <protection locked="0"/>
    </xf>
    <xf numFmtId="0" fontId="15" fillId="7" borderId="24" xfId="0" applyFont="1" applyFill="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5" fillId="0" borderId="6"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3" fillId="7" borderId="41"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7" borderId="32"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57" xfId="0" applyFont="1" applyFill="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6" fillId="0" borderId="36"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5" fillId="7" borderId="11"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wrapText="1"/>
      <protection locked="0"/>
    </xf>
    <xf numFmtId="0" fontId="15" fillId="0" borderId="38"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5" fillId="7" borderId="36" xfId="0" applyFont="1" applyFill="1" applyBorder="1" applyAlignment="1" applyProtection="1">
      <alignment horizontal="center" vertical="center"/>
      <protection locked="0"/>
    </xf>
    <xf numFmtId="0" fontId="15" fillId="7" borderId="30"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16" fillId="0" borderId="30"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5" xfId="0" applyFont="1" applyFill="1" applyBorder="1" applyAlignment="1" applyProtection="1">
      <alignment horizontal="left" vertical="center"/>
      <protection locked="0"/>
    </xf>
    <xf numFmtId="0" fontId="15" fillId="0" borderId="6"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7" borderId="3" xfId="0" applyFont="1" applyFill="1" applyBorder="1" applyAlignment="1">
      <alignment horizontal="center" vertical="center"/>
    </xf>
    <xf numFmtId="0" fontId="15" fillId="7" borderId="5" xfId="0" applyFont="1" applyFill="1" applyBorder="1" applyAlignment="1">
      <alignment horizontal="center" vertical="center"/>
    </xf>
    <xf numFmtId="0" fontId="23" fillId="7" borderId="3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14" fillId="9" borderId="14" xfId="0" applyFont="1" applyFill="1" applyBorder="1" applyAlignment="1">
      <alignment horizontal="left" vertical="center" wrapText="1"/>
    </xf>
    <xf numFmtId="0" fontId="8" fillId="0" borderId="29" xfId="0" applyFont="1" applyBorder="1" applyAlignment="1">
      <alignment horizontal="justify" vertical="top" wrapText="1"/>
    </xf>
    <xf numFmtId="0" fontId="8" fillId="0" borderId="18" xfId="0" applyFont="1" applyBorder="1" applyAlignment="1">
      <alignment horizontal="justify" vertical="top" wrapText="1"/>
    </xf>
    <xf numFmtId="0" fontId="8" fillId="0" borderId="29" xfId="0" applyFont="1" applyBorder="1" applyAlignment="1">
      <alignment horizontal="justify" vertical="center" wrapText="1"/>
    </xf>
    <xf numFmtId="0" fontId="8" fillId="0" borderId="18" xfId="0" applyFont="1" applyBorder="1" applyAlignment="1">
      <alignment horizontal="justify" vertical="center" wrapText="1"/>
    </xf>
    <xf numFmtId="0" fontId="28" fillId="0" borderId="29" xfId="0" applyFont="1" applyBorder="1" applyAlignment="1">
      <alignment horizontal="justify" vertical="top" wrapText="1"/>
    </xf>
    <xf numFmtId="0" fontId="21" fillId="0" borderId="1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8" fillId="0" borderId="1" xfId="0" applyFont="1" applyBorder="1" applyAlignment="1">
      <alignment horizontal="justify" vertical="center" wrapText="1"/>
    </xf>
    <xf numFmtId="0" fontId="28" fillId="0" borderId="29" xfId="0" applyFont="1" applyBorder="1" applyAlignment="1">
      <alignment horizontal="justify" vertical="center" wrapText="1"/>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14" fillId="10" borderId="58"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75" xfId="0" applyFont="1" applyFill="1" applyBorder="1" applyAlignment="1">
      <alignment horizontal="center" vertical="center" wrapText="1"/>
    </xf>
    <xf numFmtId="0" fontId="8" fillId="0" borderId="18" xfId="0" applyFont="1" applyBorder="1" applyAlignment="1">
      <alignment horizontal="justify" vertical="top"/>
    </xf>
    <xf numFmtId="0" fontId="14" fillId="9" borderId="14" xfId="0" applyFont="1" applyFill="1" applyBorder="1" applyAlignment="1">
      <alignment horizontal="left" vertical="center"/>
    </xf>
    <xf numFmtId="0" fontId="8" fillId="0" borderId="29" xfId="0" applyFont="1" applyBorder="1" applyAlignment="1">
      <alignment horizontal="justify" vertical="top"/>
    </xf>
    <xf numFmtId="0" fontId="14" fillId="9" borderId="29" xfId="0" applyFont="1" applyFill="1" applyBorder="1" applyAlignment="1">
      <alignment horizontal="justify" vertical="top"/>
    </xf>
    <xf numFmtId="0" fontId="14" fillId="9" borderId="18" xfId="0" applyFont="1" applyFill="1" applyBorder="1" applyAlignment="1">
      <alignment horizontal="justify" vertical="top"/>
    </xf>
    <xf numFmtId="0" fontId="14" fillId="9" borderId="29" xfId="0" applyFont="1" applyFill="1" applyBorder="1" applyAlignment="1">
      <alignment horizontal="left" vertical="top"/>
    </xf>
    <xf numFmtId="0" fontId="14" fillId="9" borderId="18" xfId="0" applyFont="1" applyFill="1" applyBorder="1" applyAlignment="1">
      <alignment horizontal="left" vertical="top"/>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14" fillId="9" borderId="29" xfId="0" applyFont="1" applyFill="1" applyBorder="1" applyAlignment="1">
      <alignment horizontal="left" vertical="center"/>
    </xf>
    <xf numFmtId="0" fontId="14" fillId="9" borderId="18" xfId="0" applyFont="1" applyFill="1" applyBorder="1" applyAlignment="1">
      <alignment horizontal="left" vertical="center"/>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2" fillId="0" borderId="29" xfId="0" applyFont="1" applyBorder="1" applyAlignment="1">
      <alignment horizontal="left" vertical="top" wrapText="1"/>
    </xf>
    <xf numFmtId="0" fontId="2" fillId="0" borderId="18" xfId="0" applyFont="1" applyBorder="1" applyAlignment="1">
      <alignment horizontal="left" vertical="top" wrapText="1"/>
    </xf>
    <xf numFmtId="0" fontId="14" fillId="9" borderId="29" xfId="0" applyFont="1" applyFill="1" applyBorder="1" applyAlignment="1">
      <alignment horizontal="left" vertical="top" wrapText="1"/>
    </xf>
    <xf numFmtId="0" fontId="14" fillId="9" borderId="18" xfId="0" applyFont="1" applyFill="1" applyBorder="1" applyAlignment="1">
      <alignment horizontal="left" vertical="top" wrapText="1"/>
    </xf>
    <xf numFmtId="0" fontId="8" fillId="0" borderId="18" xfId="0" applyFont="1" applyBorder="1" applyAlignment="1">
      <alignment horizontal="justify" vertical="center"/>
    </xf>
    <xf numFmtId="0" fontId="28" fillId="0" borderId="1" xfId="0" applyFont="1" applyBorder="1" applyAlignment="1">
      <alignment horizontal="justify" vertical="top" wrapText="1"/>
    </xf>
    <xf numFmtId="0" fontId="14" fillId="9" borderId="39" xfId="0" applyFont="1" applyFill="1" applyBorder="1" applyAlignment="1">
      <alignment horizontal="justify" vertical="center" wrapText="1"/>
    </xf>
    <xf numFmtId="0" fontId="14" fillId="9" borderId="1" xfId="0" applyFont="1" applyFill="1" applyBorder="1" applyAlignment="1">
      <alignment horizontal="justify" vertical="center" wrapText="1"/>
    </xf>
    <xf numFmtId="0" fontId="8" fillId="0" borderId="1" xfId="0" applyFont="1" applyBorder="1" applyAlignment="1">
      <alignment horizontal="left" vertical="top"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8"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4" fillId="9" borderId="1" xfId="0" applyFont="1" applyFill="1" applyBorder="1" applyAlignment="1">
      <alignment horizontal="left" vertical="center" wrapText="1"/>
    </xf>
    <xf numFmtId="0" fontId="14" fillId="9" borderId="14" xfId="0" applyFont="1" applyFill="1" applyBorder="1" applyAlignment="1">
      <alignment horizontal="justify" vertical="center" wrapText="1"/>
    </xf>
    <xf numFmtId="0" fontId="44" fillId="9" borderId="14"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8" fillId="0" borderId="1" xfId="0" applyFont="1" applyBorder="1" applyAlignment="1">
      <alignment horizontal="justify" vertical="center"/>
    </xf>
    <xf numFmtId="0" fontId="2" fillId="0" borderId="1" xfId="0" applyFont="1" applyBorder="1" applyAlignment="1">
      <alignment horizontal="justify" vertical="center"/>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8" xfId="0" applyFont="1" applyBorder="1" applyAlignment="1" applyProtection="1">
      <alignment horizontal="center" vertical="center"/>
      <protection locked="0"/>
    </xf>
    <xf numFmtId="0" fontId="14" fillId="9" borderId="14" xfId="0" applyFont="1" applyFill="1" applyBorder="1" applyAlignment="1">
      <alignment horizontal="justify" vertical="top" wrapText="1"/>
    </xf>
    <xf numFmtId="0" fontId="2" fillId="0" borderId="29" xfId="0" applyFont="1" applyBorder="1" applyAlignment="1">
      <alignment horizontal="justify" vertical="center" wrapText="1"/>
    </xf>
    <xf numFmtId="0" fontId="2" fillId="0" borderId="18" xfId="0" applyFont="1" applyBorder="1" applyAlignment="1">
      <alignment horizontal="justify" vertical="center" wrapText="1"/>
    </xf>
    <xf numFmtId="0" fontId="2" fillId="2" borderId="29"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14" fillId="10" borderId="58" xfId="0" applyFont="1" applyFill="1" applyBorder="1" applyAlignment="1" applyProtection="1">
      <alignment horizontal="center" vertical="center" wrapText="1"/>
      <protection locked="0"/>
    </xf>
    <xf numFmtId="0" fontId="14" fillId="10" borderId="46" xfId="0" applyFont="1" applyFill="1" applyBorder="1" applyAlignment="1" applyProtection="1">
      <alignment horizontal="center" vertical="center" wrapText="1"/>
      <protection locked="0"/>
    </xf>
    <xf numFmtId="0" fontId="14" fillId="10" borderId="75" xfId="0" applyFont="1" applyFill="1" applyBorder="1" applyAlignment="1" applyProtection="1">
      <alignment horizontal="center" vertical="center" wrapText="1"/>
      <protection locked="0"/>
    </xf>
    <xf numFmtId="0" fontId="59" fillId="0" borderId="3"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60" fillId="0" borderId="3" xfId="0" applyFont="1" applyBorder="1" applyAlignment="1">
      <alignment horizontal="center"/>
    </xf>
    <xf numFmtId="0" fontId="60" fillId="0" borderId="4" xfId="0" applyFont="1" applyBorder="1" applyAlignment="1">
      <alignment horizontal="center"/>
    </xf>
    <xf numFmtId="0" fontId="60" fillId="0" borderId="5" xfId="0" applyFont="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58" fillId="13" borderId="19" xfId="0" applyFont="1" applyFill="1" applyBorder="1" applyAlignment="1">
      <alignment horizontal="center" vertical="top" wrapText="1"/>
    </xf>
    <xf numFmtId="0" fontId="58" fillId="13" borderId="17" xfId="0" applyFont="1" applyFill="1" applyBorder="1" applyAlignment="1">
      <alignment horizontal="center" vertical="top" wrapText="1"/>
    </xf>
    <xf numFmtId="0" fontId="58" fillId="13" borderId="3" xfId="0" applyFont="1" applyFill="1" applyBorder="1" applyAlignment="1">
      <alignment horizontal="center" vertical="top" wrapText="1"/>
    </xf>
    <xf numFmtId="0" fontId="58" fillId="13" borderId="4" xfId="0" applyFont="1" applyFill="1" applyBorder="1" applyAlignment="1">
      <alignment horizontal="center" vertical="top" wrapText="1"/>
    </xf>
    <xf numFmtId="0" fontId="14"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1" fillId="7" borderId="36"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11" fillId="7" borderId="37"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0" fillId="4" borderId="36" xfId="0" applyFont="1" applyFill="1" applyBorder="1" applyAlignment="1" applyProtection="1">
      <alignment horizontal="center" vertical="top" wrapText="1"/>
      <protection locked="0"/>
    </xf>
    <xf numFmtId="0" fontId="10" fillId="4" borderId="30"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1" fillId="7" borderId="26" xfId="0" applyFont="1" applyFill="1" applyBorder="1" applyAlignment="1" applyProtection="1">
      <alignment horizontal="left" vertical="center"/>
      <protection locked="0"/>
    </xf>
    <xf numFmtId="0" fontId="11" fillId="7" borderId="27" xfId="0" applyFont="1" applyFill="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22" fillId="0" borderId="61" xfId="0" applyFont="1" applyBorder="1" applyAlignment="1" applyProtection="1">
      <alignment horizontal="center"/>
      <protection locked="0"/>
    </xf>
    <xf numFmtId="0" fontId="9" fillId="6" borderId="19" xfId="0" applyFont="1" applyFill="1" applyBorder="1" applyAlignment="1" applyProtection="1">
      <alignment horizontal="center" vertical="top" wrapText="1"/>
      <protection locked="0"/>
    </xf>
    <xf numFmtId="0" fontId="9" fillId="6" borderId="17"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wrapText="1"/>
      <protection locked="0"/>
    </xf>
    <xf numFmtId="0" fontId="22" fillId="0" borderId="28" xfId="0" applyFont="1" applyBorder="1" applyAlignment="1" applyProtection="1">
      <alignment horizontal="center"/>
      <protection locked="0"/>
    </xf>
    <xf numFmtId="0" fontId="11" fillId="7" borderId="3"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11" fillId="7" borderId="5" xfId="0" applyFont="1" applyFill="1" applyBorder="1" applyAlignment="1" applyProtection="1">
      <alignment horizontal="center" vertical="top"/>
      <protection locked="0"/>
    </xf>
    <xf numFmtId="0" fontId="11" fillId="0" borderId="36"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8" fillId="0" borderId="3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5"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6" borderId="32" xfId="0" applyFont="1" applyFill="1" applyBorder="1" applyAlignment="1" applyProtection="1">
      <alignment horizontal="center" vertical="top" wrapText="1"/>
      <protection locked="0"/>
    </xf>
    <xf numFmtId="0" fontId="9" fillId="6" borderId="0" xfId="0" applyFont="1" applyFill="1" applyAlignment="1" applyProtection="1">
      <alignment horizontal="center" vertical="top" wrapText="1"/>
      <protection locked="0"/>
    </xf>
    <xf numFmtId="0" fontId="9" fillId="6" borderId="57" xfId="0" applyFont="1" applyFill="1" applyBorder="1" applyAlignment="1" applyProtection="1">
      <alignment horizontal="center" vertical="top" wrapText="1"/>
      <protection locked="0"/>
    </xf>
    <xf numFmtId="0" fontId="57" fillId="7" borderId="32" xfId="0" applyFont="1" applyFill="1" applyBorder="1" applyAlignment="1">
      <alignment horizontal="center" vertical="center" wrapText="1"/>
    </xf>
    <xf numFmtId="0" fontId="57" fillId="7" borderId="0" xfId="0" applyFont="1" applyFill="1" applyAlignment="1">
      <alignment horizontal="center" vertical="center" wrapText="1"/>
    </xf>
    <xf numFmtId="0" fontId="57" fillId="7" borderId="57"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35" xfId="0" applyFont="1" applyFill="1" applyBorder="1" applyAlignment="1">
      <alignment horizontal="center" vertical="center" wrapText="1"/>
    </xf>
    <xf numFmtId="0" fontId="33" fillId="8" borderId="62"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57"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2" fillId="0" borderId="30" xfId="0" applyFont="1" applyBorder="1" applyAlignment="1" applyProtection="1">
      <alignment horizontal="left" vertical="center" wrapText="1"/>
      <protection locked="0"/>
    </xf>
    <xf numFmtId="0" fontId="10" fillId="5" borderId="32" xfId="0" applyFont="1" applyFill="1" applyBorder="1" applyAlignment="1" applyProtection="1">
      <alignment horizontal="center" vertical="top" wrapText="1"/>
      <protection locked="0"/>
    </xf>
    <xf numFmtId="0" fontId="10" fillId="5" borderId="0" xfId="0" applyFont="1" applyFill="1" applyAlignment="1" applyProtection="1">
      <alignment horizontal="center" vertical="top" wrapText="1"/>
      <protection locked="0"/>
    </xf>
    <xf numFmtId="0" fontId="10" fillId="5" borderId="57" xfId="0" applyFont="1" applyFill="1" applyBorder="1" applyAlignment="1" applyProtection="1">
      <alignment horizontal="center" vertical="top" wrapText="1"/>
      <protection locked="0"/>
    </xf>
    <xf numFmtId="0" fontId="9" fillId="3" borderId="32"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8" borderId="43" xfId="0" applyFont="1" applyFill="1" applyBorder="1" applyAlignment="1">
      <alignment horizontal="center" textRotation="90"/>
    </xf>
    <xf numFmtId="0" fontId="15" fillId="8" borderId="50" xfId="0" applyFont="1" applyFill="1" applyBorder="1" applyAlignment="1">
      <alignment horizontal="center" textRotation="90"/>
    </xf>
    <xf numFmtId="0" fontId="15" fillId="8" borderId="3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62" xfId="0" applyFont="1" applyFill="1" applyBorder="1" applyAlignment="1">
      <alignment horizontal="center" vertical="center" textRotation="90"/>
    </xf>
    <xf numFmtId="0" fontId="15" fillId="8" borderId="33" xfId="0" applyFont="1" applyFill="1" applyBorder="1" applyAlignment="1">
      <alignment horizontal="center" vertical="center" textRotation="90"/>
    </xf>
    <xf numFmtId="0" fontId="15" fillId="8" borderId="62" xfId="0" applyFont="1" applyFill="1" applyBorder="1" applyAlignment="1">
      <alignment horizontal="center" textRotation="90"/>
    </xf>
    <xf numFmtId="0" fontId="15" fillId="8" borderId="43" xfId="0" applyFont="1" applyFill="1" applyBorder="1" applyAlignment="1">
      <alignment horizontal="center" textRotation="90" wrapText="1"/>
    </xf>
    <xf numFmtId="0" fontId="15" fillId="8" borderId="50" xfId="0" applyFont="1" applyFill="1" applyBorder="1" applyAlignment="1">
      <alignment horizontal="center" textRotation="90" wrapText="1"/>
    </xf>
    <xf numFmtId="0" fontId="15" fillId="8" borderId="63" xfId="0" applyFont="1" applyFill="1" applyBorder="1" applyAlignment="1">
      <alignment horizontal="center" textRotation="90"/>
    </xf>
    <xf numFmtId="0" fontId="31" fillId="8" borderId="3" xfId="0" applyFont="1" applyFill="1" applyBorder="1" applyAlignment="1" applyProtection="1">
      <alignment horizontal="center" vertical="top" wrapText="1"/>
      <protection locked="0"/>
    </xf>
    <xf numFmtId="0" fontId="31" fillId="8" borderId="4" xfId="0" applyFont="1" applyFill="1" applyBorder="1" applyAlignment="1" applyProtection="1">
      <alignment horizontal="center" vertical="top" wrapText="1"/>
      <protection locked="0"/>
    </xf>
    <xf numFmtId="0" fontId="31" fillId="8" borderId="5" xfId="0" applyFont="1" applyFill="1" applyBorder="1" applyAlignment="1" applyProtection="1">
      <alignment horizontal="center" vertical="top" wrapText="1"/>
      <protection locked="0"/>
    </xf>
    <xf numFmtId="0" fontId="15" fillId="9" borderId="38"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62"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40"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23" fillId="7" borderId="19"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15" fillId="10" borderId="3" xfId="0" applyFont="1" applyFill="1" applyBorder="1" applyAlignment="1">
      <alignment horizontal="center"/>
    </xf>
    <xf numFmtId="0" fontId="15" fillId="10" borderId="4" xfId="0" applyFont="1" applyFill="1" applyBorder="1" applyAlignment="1">
      <alignment horizontal="center"/>
    </xf>
    <xf numFmtId="0" fontId="15" fillId="10" borderId="5" xfId="0" applyFont="1" applyFill="1" applyBorder="1" applyAlignment="1">
      <alignment horizontal="center"/>
    </xf>
    <xf numFmtId="0" fontId="15" fillId="9" borderId="39"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3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 fillId="0" borderId="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5" fillId="8" borderId="36" xfId="0" applyFont="1" applyFill="1" applyBorder="1" applyAlignment="1">
      <alignment horizontal="center"/>
    </xf>
    <xf numFmtId="0" fontId="15" fillId="8" borderId="30" xfId="0" applyFont="1" applyFill="1" applyBorder="1" applyAlignment="1">
      <alignment horizontal="center"/>
    </xf>
    <xf numFmtId="0" fontId="15" fillId="8" borderId="37" xfId="0" applyFont="1" applyFill="1" applyBorder="1" applyAlignment="1">
      <alignment horizontal="center"/>
    </xf>
    <xf numFmtId="0" fontId="15" fillId="9" borderId="38"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3" fillId="9" borderId="62"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9" borderId="43" xfId="0" applyFont="1" applyFill="1" applyBorder="1" applyAlignment="1" applyProtection="1">
      <alignment horizontal="center" vertical="center"/>
      <protection locked="0"/>
    </xf>
    <xf numFmtId="0" fontId="3" fillId="9" borderId="37" xfId="0" applyFont="1" applyFill="1" applyBorder="1" applyAlignment="1" applyProtection="1">
      <alignment horizontal="center" vertical="center"/>
      <protection locked="0"/>
    </xf>
    <xf numFmtId="0" fontId="3" fillId="9" borderId="61" xfId="0" applyFont="1" applyFill="1" applyBorder="1" applyAlignment="1" applyProtection="1">
      <alignment horizontal="center" vertical="center"/>
      <protection locked="0"/>
    </xf>
    <xf numFmtId="0" fontId="3" fillId="9" borderId="20" xfId="0" applyFont="1" applyFill="1" applyBorder="1" applyAlignment="1" applyProtection="1">
      <alignment horizontal="center" vertic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wrapText="1"/>
    </xf>
    <xf numFmtId="0" fontId="0" fillId="0" borderId="31" xfId="0" applyBorder="1" applyAlignment="1">
      <alignment horizontal="center" wrapText="1"/>
    </xf>
    <xf numFmtId="0" fontId="0" fillId="0" borderId="18" xfId="0" applyBorder="1" applyAlignment="1">
      <alignment horizontal="center" wrapText="1"/>
    </xf>
    <xf numFmtId="0" fontId="0" fillId="0" borderId="58" xfId="0" applyBorder="1" applyAlignment="1">
      <alignment horizontal="justify" wrapText="1"/>
    </xf>
    <xf numFmtId="0" fontId="0" fillId="0" borderId="46" xfId="0" applyBorder="1" applyAlignment="1">
      <alignment horizontal="justify" wrapText="1"/>
    </xf>
    <xf numFmtId="0" fontId="0" fillId="0" borderId="65" xfId="0" applyBorder="1" applyAlignment="1">
      <alignment horizontal="justify"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8" fillId="9" borderId="38"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9" borderId="43" xfId="0" applyFont="1" applyFill="1" applyBorder="1" applyAlignment="1">
      <alignment horizontal="center" vertical="center" textRotation="90" wrapText="1"/>
    </xf>
    <xf numFmtId="0" fontId="28" fillId="9" borderId="30" xfId="0" applyFont="1" applyFill="1" applyBorder="1" applyAlignment="1">
      <alignment horizontal="center" vertical="center" textRotation="90" wrapText="1"/>
    </xf>
    <xf numFmtId="0" fontId="28" fillId="9" borderId="50" xfId="0" applyFont="1" applyFill="1" applyBorder="1" applyAlignment="1">
      <alignment horizontal="center" vertical="center" textRotation="90" wrapText="1"/>
    </xf>
    <xf numFmtId="0" fontId="28" fillId="9" borderId="63" xfId="0" applyFont="1" applyFill="1" applyBorder="1" applyAlignment="1">
      <alignment horizontal="center" vertical="center" textRotation="90" wrapText="1"/>
    </xf>
    <xf numFmtId="0" fontId="28" fillId="9" borderId="66" xfId="0" applyFont="1" applyFill="1" applyBorder="1" applyAlignment="1">
      <alignment horizontal="center" vertical="center" textRotation="90" wrapText="1"/>
    </xf>
    <xf numFmtId="0" fontId="28" fillId="9" borderId="62" xfId="0" applyFont="1" applyFill="1" applyBorder="1" applyAlignment="1">
      <alignment horizontal="center" vertical="center" textRotation="90" wrapText="1"/>
    </xf>
    <xf numFmtId="0" fontId="26" fillId="0" borderId="22" xfId="0" applyFont="1" applyBorder="1" applyAlignment="1">
      <alignment horizontal="left" vertical="center" wrapText="1"/>
    </xf>
    <xf numFmtId="0" fontId="26" fillId="0" borderId="1" xfId="0" applyFont="1" applyBorder="1" applyAlignment="1">
      <alignment horizontal="center" wrapText="1"/>
    </xf>
    <xf numFmtId="0" fontId="28" fillId="9" borderId="40"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12" fillId="0" borderId="0" xfId="0" applyFont="1" applyAlignment="1">
      <alignment horizontal="left" vertical="center" wrapText="1"/>
    </xf>
    <xf numFmtId="0" fontId="28" fillId="7" borderId="6"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textRotation="90" wrapText="1"/>
    </xf>
    <xf numFmtId="0" fontId="28" fillId="7" borderId="55"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7" borderId="34"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69" xfId="0" applyFont="1" applyFill="1" applyBorder="1" applyAlignment="1">
      <alignment horizontal="center" vertical="center" wrapText="1"/>
    </xf>
    <xf numFmtId="0" fontId="28" fillId="7" borderId="40"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65" xfId="0" applyFont="1" applyFill="1" applyBorder="1" applyAlignment="1">
      <alignment horizontal="center" vertical="center" wrapText="1"/>
    </xf>
    <xf numFmtId="0" fontId="28" fillId="7" borderId="38"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8" fillId="7" borderId="70" xfId="0" applyFont="1" applyFill="1" applyBorder="1" applyAlignment="1">
      <alignment horizontal="center" vertical="center" wrapText="1"/>
    </xf>
    <xf numFmtId="0" fontId="28" fillId="7" borderId="61" xfId="0" applyFont="1" applyFill="1" applyBorder="1" applyAlignment="1">
      <alignment horizontal="center" vertical="center" wrapText="1"/>
    </xf>
    <xf numFmtId="0" fontId="28" fillId="7" borderId="39" xfId="0" applyFont="1" applyFill="1" applyBorder="1" applyAlignment="1">
      <alignment horizontal="center" vertical="center" textRotation="90" wrapText="1"/>
    </xf>
    <xf numFmtId="0" fontId="28" fillId="7" borderId="2" xfId="0" applyFont="1" applyFill="1" applyBorder="1" applyAlignment="1">
      <alignment horizontal="center" vertical="center" textRotation="90" wrapText="1"/>
    </xf>
    <xf numFmtId="0" fontId="9" fillId="9" borderId="3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52" fillId="0" borderId="71"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73" xfId="0" applyFont="1" applyBorder="1" applyAlignment="1">
      <alignment horizontal="center" vertical="center" wrapText="1"/>
    </xf>
    <xf numFmtId="0" fontId="53" fillId="0" borderId="71" xfId="0" applyFont="1" applyBorder="1" applyAlignment="1">
      <alignment horizontal="justify" vertical="center" wrapText="1"/>
    </xf>
    <xf numFmtId="0" fontId="53" fillId="0" borderId="72" xfId="0" applyFont="1" applyBorder="1" applyAlignment="1">
      <alignment horizontal="justify" vertical="center" wrapText="1"/>
    </xf>
    <xf numFmtId="0" fontId="53" fillId="0" borderId="73" xfId="0" applyFont="1" applyBorder="1" applyAlignment="1">
      <alignment horizontal="justify" vertical="center" wrapText="1"/>
    </xf>
    <xf numFmtId="0" fontId="52" fillId="4" borderId="71" xfId="0" applyFont="1" applyFill="1" applyBorder="1" applyAlignment="1">
      <alignment horizontal="center" vertical="center" wrapText="1"/>
    </xf>
    <xf numFmtId="0" fontId="52" fillId="4" borderId="72"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52" fillId="5" borderId="30" xfId="0" applyFont="1" applyFill="1" applyBorder="1" applyAlignment="1">
      <alignment horizontal="center" vertical="center" wrapText="1"/>
    </xf>
    <xf numFmtId="0" fontId="52" fillId="5" borderId="37" xfId="0" applyFont="1" applyFill="1" applyBorder="1" applyAlignment="1">
      <alignment horizontal="center" vertical="center" wrapText="1"/>
    </xf>
    <xf numFmtId="0" fontId="52" fillId="5" borderId="32"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57" xfId="0" applyFont="1" applyFill="1" applyBorder="1" applyAlignment="1">
      <alignment horizontal="center" vertical="center" wrapText="1"/>
    </xf>
    <xf numFmtId="0" fontId="52" fillId="4" borderId="73" xfId="0" applyFont="1" applyFill="1" applyBorder="1" applyAlignment="1">
      <alignment horizontal="center" vertical="center" wrapText="1"/>
    </xf>
    <xf numFmtId="0" fontId="52" fillId="5" borderId="71" xfId="0" applyFont="1" applyFill="1" applyBorder="1" applyAlignment="1">
      <alignment horizontal="center" vertical="center" wrapText="1"/>
    </xf>
    <xf numFmtId="0" fontId="52" fillId="5" borderId="72" xfId="0" applyFont="1" applyFill="1" applyBorder="1" applyAlignment="1">
      <alignment horizontal="center" vertical="center" wrapText="1"/>
    </xf>
    <xf numFmtId="0" fontId="52" fillId="4" borderId="36"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52" fillId="4" borderId="37" xfId="0" applyFont="1" applyFill="1" applyBorder="1" applyAlignment="1">
      <alignment horizontal="center" vertical="center" wrapText="1"/>
    </xf>
    <xf numFmtId="0" fontId="52" fillId="4" borderId="32"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57" xfId="0" applyFont="1" applyFill="1" applyBorder="1" applyAlignment="1">
      <alignment horizontal="center" vertical="center" wrapText="1"/>
    </xf>
    <xf numFmtId="0" fontId="52" fillId="5" borderId="73"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4" xr:uid="{00000000-0005-0000-0000-000003000000}"/>
    <cellStyle name="Normal 4" xfId="3" xr:uid="{00000000-0005-0000-0000-000004000000}"/>
    <cellStyle name="Normal 5" xfId="5" xr:uid="{00000000-0005-0000-0000-000005000000}"/>
    <cellStyle name="Porcentaje" xfId="6" builtinId="5"/>
  </cellStyles>
  <dxfs count="4">
    <dxf>
      <font>
        <b/>
        <i val="0"/>
        <color theme="9" tint="-0.24994659260841701"/>
      </font>
      <fill>
        <patternFill>
          <bgColor theme="9" tint="0.79998168889431442"/>
        </patternFill>
      </fill>
    </dxf>
    <dxf>
      <font>
        <b/>
        <i val="0"/>
        <color rgb="FFC00000"/>
      </font>
      <fill>
        <patternFill>
          <bgColor theme="5" tint="0.79998168889431442"/>
        </patternFill>
      </fill>
    </dxf>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843E649F-2F6E-47A8-B31D-ACDCC865BDB2}"/>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6C8EB3C0-3250-4B89-87D2-FE55FB6BA307}"/>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3153A977-C24E-44C9-99ED-AD4C905E16A8}"/>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AD3C48E1-DB87-4DF6-A164-98A1A0B910D9}"/>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F0923004-9FA7-4E10-9C85-2329EA38C6D5}"/>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0C7E72FE-718C-466A-8FBB-24AEA676B8D8}"/>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C3490763-5A28-4C3B-8543-A3D6E2155FFA}"/>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147A87EF-4C8B-4F26-847F-4E462E268715}"/>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07123A82-9715-43C0-AA6F-F6B1111F868A}"/>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C486D40C-011D-47BA-9B78-FE4D637726EF}"/>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1F186000-7EEE-4D13-B002-B67F9D41F28C}"/>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ADE9AB57-AD3F-4E93-A692-8871179FBA64}"/>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29E20A5A-3905-4BEB-8E56-3E0840660F4E}"/>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06B1C23F-685D-458D-BF80-30CF841E0DDF}"/>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4EA3CEA1-ED04-4723-854D-0A9A40C7479A}"/>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34CBAF91-B765-478B-A950-7A404F820533}"/>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6B139242-7CD6-497A-A45E-59D859DD3C27}"/>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DB9FC9D9-1CF5-4800-AE9E-62B3EA3F269E}"/>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8"/>
  <sheetViews>
    <sheetView tabSelected="1" zoomScaleNormal="100" zoomScaleSheetLayoutView="80" zoomScalePageLayoutView="55" workbookViewId="0">
      <selection sqref="H1"/>
    </sheetView>
  </sheetViews>
  <sheetFormatPr baseColWidth="10" defaultColWidth="11.42578125" defaultRowHeight="16.5"/>
  <cols>
    <col min="1" max="1" width="30.85546875" style="3" customWidth="1"/>
    <col min="2" max="2" width="21.5703125" style="4" customWidth="1"/>
    <col min="3" max="3" width="35.5703125" style="5" customWidth="1"/>
    <col min="4" max="4" width="56.85546875" style="4" customWidth="1"/>
    <col min="5" max="5" width="19" style="4" customWidth="1"/>
    <col min="6" max="6" width="35.28515625" style="6" customWidth="1"/>
    <col min="7" max="7" width="11.140625" style="6" customWidth="1"/>
    <col min="8" max="16384" width="11.42578125" style="1"/>
  </cols>
  <sheetData>
    <row r="1" spans="1:7" ht="17.25" thickBot="1">
      <c r="A1" s="255" t="s">
        <v>4</v>
      </c>
      <c r="B1" s="256"/>
      <c r="C1" s="256"/>
      <c r="D1" s="256"/>
      <c r="E1" s="256"/>
      <c r="F1" s="256"/>
      <c r="G1" s="257"/>
    </row>
    <row r="2" spans="1:7" ht="17.25" customHeight="1" thickBot="1">
      <c r="A2" s="258" t="s">
        <v>337</v>
      </c>
      <c r="B2" s="259"/>
      <c r="C2" s="259"/>
      <c r="D2" s="259"/>
      <c r="E2" s="259"/>
      <c r="F2" s="259"/>
      <c r="G2" s="260"/>
    </row>
    <row r="3" spans="1:7" s="2" customFormat="1" ht="17.25" thickBot="1">
      <c r="A3" s="261" t="s">
        <v>3</v>
      </c>
      <c r="B3" s="262"/>
      <c r="C3" s="262"/>
      <c r="D3" s="262"/>
      <c r="E3" s="262"/>
      <c r="F3" s="262"/>
      <c r="G3" s="263"/>
    </row>
    <row r="4" spans="1:7" s="2" customFormat="1" ht="17.25" thickBot="1">
      <c r="A4" s="264" t="s">
        <v>336</v>
      </c>
      <c r="B4" s="265"/>
      <c r="C4" s="265"/>
      <c r="D4" s="265"/>
      <c r="E4" s="265"/>
      <c r="F4" s="265"/>
      <c r="G4" s="266"/>
    </row>
    <row r="5" spans="1:7" s="7" customFormat="1" ht="14.25">
      <c r="A5" s="267" t="s">
        <v>1475</v>
      </c>
      <c r="B5" s="268"/>
      <c r="C5" s="268"/>
      <c r="D5" s="268"/>
      <c r="E5" s="268"/>
      <c r="F5" s="268"/>
      <c r="G5" s="269"/>
    </row>
    <row r="6" spans="1:7" s="8" customFormat="1" ht="155.25" customHeight="1">
      <c r="A6" s="270"/>
      <c r="B6" s="271"/>
      <c r="C6" s="271"/>
      <c r="D6" s="271"/>
      <c r="E6" s="271"/>
      <c r="F6" s="271"/>
      <c r="G6" s="272"/>
    </row>
    <row r="7" spans="1:7" s="8" customFormat="1" ht="371.25" customHeight="1">
      <c r="A7" s="270"/>
      <c r="B7" s="271"/>
      <c r="C7" s="271"/>
      <c r="D7" s="271"/>
      <c r="E7" s="271"/>
      <c r="F7" s="271"/>
      <c r="G7" s="272"/>
    </row>
    <row r="8" spans="1:7" s="8" customFormat="1" ht="288.75" customHeight="1">
      <c r="A8" s="252" t="s">
        <v>1443</v>
      </c>
      <c r="B8" s="253"/>
      <c r="C8" s="253"/>
      <c r="D8" s="253"/>
      <c r="E8" s="253"/>
      <c r="F8" s="253"/>
      <c r="G8" s="254"/>
    </row>
    <row r="9" spans="1:7" s="8" customFormat="1" ht="126.75" customHeight="1">
      <c r="A9" s="252" t="s">
        <v>790</v>
      </c>
      <c r="B9" s="253"/>
      <c r="C9" s="253"/>
      <c r="D9" s="253"/>
      <c r="E9" s="253"/>
      <c r="F9" s="253"/>
      <c r="G9" s="254"/>
    </row>
    <row r="10" spans="1:7" s="8" customFormat="1" ht="174.75" customHeight="1">
      <c r="A10" s="252" t="s">
        <v>1444</v>
      </c>
      <c r="B10" s="253"/>
      <c r="C10" s="253"/>
      <c r="D10" s="253"/>
      <c r="E10" s="253"/>
      <c r="F10" s="253"/>
      <c r="G10" s="254"/>
    </row>
    <row r="11" spans="1:7" s="8" customFormat="1" ht="234.75" customHeight="1" thickBot="1">
      <c r="A11" s="273" t="s">
        <v>1445</v>
      </c>
      <c r="B11" s="274"/>
      <c r="C11" s="274"/>
      <c r="D11" s="274"/>
      <c r="E11" s="274"/>
      <c r="F11" s="274"/>
      <c r="G11" s="275"/>
    </row>
    <row r="12" spans="1:7" s="8" customFormat="1" ht="20.25" customHeight="1" thickBot="1">
      <c r="A12" s="276" t="s">
        <v>7</v>
      </c>
      <c r="B12" s="277"/>
      <c r="C12" s="277"/>
      <c r="D12" s="277"/>
      <c r="E12" s="277"/>
      <c r="F12" s="277"/>
      <c r="G12" s="278"/>
    </row>
    <row r="13" spans="1:7" s="8" customFormat="1" ht="20.25" customHeight="1" thickBot="1">
      <c r="A13" s="108" t="s">
        <v>5</v>
      </c>
      <c r="B13" s="279" t="s">
        <v>6</v>
      </c>
      <c r="C13" s="280"/>
      <c r="D13" s="280"/>
      <c r="E13" s="280"/>
      <c r="F13" s="280"/>
      <c r="G13" s="281"/>
    </row>
    <row r="14" spans="1:7" s="8" customFormat="1" ht="34.5" customHeight="1">
      <c r="A14" s="282" t="s">
        <v>589</v>
      </c>
      <c r="B14" s="283"/>
      <c r="C14" s="283"/>
      <c r="D14" s="283"/>
      <c r="E14" s="283"/>
      <c r="F14" s="283"/>
      <c r="G14" s="284"/>
    </row>
    <row r="15" spans="1:7" s="8" customFormat="1" ht="26.25" customHeight="1">
      <c r="A15" s="106">
        <v>1</v>
      </c>
      <c r="B15" s="285" t="s">
        <v>590</v>
      </c>
      <c r="C15" s="285"/>
      <c r="D15" s="285"/>
      <c r="E15" s="285"/>
      <c r="F15" s="285"/>
      <c r="G15" s="286"/>
    </row>
    <row r="16" spans="1:7" s="8" customFormat="1" ht="20.25" customHeight="1">
      <c r="A16" s="106">
        <v>2</v>
      </c>
      <c r="B16" s="285" t="s">
        <v>591</v>
      </c>
      <c r="C16" s="285"/>
      <c r="D16" s="285"/>
      <c r="E16" s="285"/>
      <c r="F16" s="285"/>
      <c r="G16" s="286"/>
    </row>
    <row r="17" spans="1:7" s="8" customFormat="1" ht="24.75" customHeight="1">
      <c r="A17" s="106">
        <v>3</v>
      </c>
      <c r="B17" s="285" t="s">
        <v>592</v>
      </c>
      <c r="C17" s="285"/>
      <c r="D17" s="285"/>
      <c r="E17" s="285"/>
      <c r="F17" s="285"/>
      <c r="G17" s="286"/>
    </row>
    <row r="18" spans="1:7" s="8" customFormat="1" ht="40.5" customHeight="1" thickBot="1">
      <c r="A18" s="107">
        <v>4</v>
      </c>
      <c r="B18" s="287" t="s">
        <v>593</v>
      </c>
      <c r="C18" s="287"/>
      <c r="D18" s="287"/>
      <c r="E18" s="287"/>
      <c r="F18" s="287"/>
      <c r="G18" s="288"/>
    </row>
  </sheetData>
  <sheetProtection algorithmName="SHA-512" hashValue="LNOq7rv+5msrnOYE5wqlZoNpMmq7kVOL/05g96qShpplfBQ0CG8kDBHtPA6FDSbFmriUqIf7PvG/dK8yGKMGOg==" saltValue="ODcuK2YpCArVpOnmQw+eHw==" spinCount="100000" sheet="1" objects="1" scenarios="1"/>
  <mergeCells count="16">
    <mergeCell ref="A14:G14"/>
    <mergeCell ref="B15:G15"/>
    <mergeCell ref="B16:G16"/>
    <mergeCell ref="B17:G17"/>
    <mergeCell ref="B18:G18"/>
    <mergeCell ref="A9:G9"/>
    <mergeCell ref="A10:G10"/>
    <mergeCell ref="A11:G11"/>
    <mergeCell ref="A12:G12"/>
    <mergeCell ref="B13:G13"/>
    <mergeCell ref="A8:G8"/>
    <mergeCell ref="A1:G1"/>
    <mergeCell ref="A2:G2"/>
    <mergeCell ref="A3:G3"/>
    <mergeCell ref="A4:G4"/>
    <mergeCell ref="A5:G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zoomScaleNormal="100" zoomScaleSheetLayoutView="80" zoomScalePageLayoutView="55" workbookViewId="0">
      <selection sqref="A1:J1"/>
    </sheetView>
  </sheetViews>
  <sheetFormatPr baseColWidth="10" defaultColWidth="11.42578125" defaultRowHeight="16.5"/>
  <cols>
    <col min="1" max="1" width="30.85546875" style="3" customWidth="1"/>
    <col min="2" max="2" width="21.42578125" style="4" customWidth="1"/>
    <col min="3" max="3" width="2.7109375" style="5" customWidth="1"/>
    <col min="4" max="4" width="56.85546875" style="4" customWidth="1"/>
    <col min="5" max="5" width="19" style="4" customWidth="1"/>
    <col min="6" max="6" width="24.5703125" style="6" customWidth="1"/>
    <col min="7" max="7" width="14.5703125" style="6" customWidth="1"/>
    <col min="8" max="8" width="5.42578125" style="1" customWidth="1"/>
    <col min="9" max="9" width="8.140625" style="1" customWidth="1"/>
    <col min="10" max="10" width="18.85546875" style="1" customWidth="1"/>
    <col min="11" max="16384" width="11.42578125" style="1"/>
  </cols>
  <sheetData>
    <row r="1" spans="1:13" ht="17.25" customHeight="1" thickBot="1">
      <c r="A1" s="255" t="s">
        <v>4</v>
      </c>
      <c r="B1" s="256"/>
      <c r="C1" s="256"/>
      <c r="D1" s="256"/>
      <c r="E1" s="256"/>
      <c r="F1" s="256"/>
      <c r="G1" s="256"/>
      <c r="H1" s="256"/>
      <c r="I1" s="256"/>
      <c r="J1" s="257"/>
    </row>
    <row r="2" spans="1:13" ht="17.25" customHeight="1" thickBot="1">
      <c r="A2" s="289" t="s">
        <v>337</v>
      </c>
      <c r="B2" s="290"/>
      <c r="C2" s="290"/>
      <c r="D2" s="290"/>
      <c r="E2" s="290"/>
      <c r="F2" s="290"/>
      <c r="G2" s="290"/>
      <c r="H2" s="290"/>
      <c r="I2" s="290"/>
      <c r="J2" s="291"/>
    </row>
    <row r="3" spans="1:13" s="2" customFormat="1" ht="17.25" customHeight="1" thickBot="1">
      <c r="A3" s="261" t="s">
        <v>3</v>
      </c>
      <c r="B3" s="262"/>
      <c r="C3" s="262"/>
      <c r="D3" s="262"/>
      <c r="E3" s="262"/>
      <c r="F3" s="262"/>
      <c r="G3" s="262"/>
      <c r="H3" s="262"/>
      <c r="I3" s="262"/>
      <c r="J3" s="263"/>
    </row>
    <row r="4" spans="1:13" s="2" customFormat="1" ht="17.25" thickBot="1">
      <c r="A4" s="264" t="s">
        <v>336</v>
      </c>
      <c r="B4" s="265"/>
      <c r="C4" s="265"/>
      <c r="D4" s="265"/>
      <c r="E4" s="265"/>
      <c r="F4" s="265"/>
      <c r="G4" s="265"/>
      <c r="H4" s="265"/>
      <c r="I4" s="265"/>
      <c r="J4" s="266"/>
    </row>
    <row r="5" spans="1:13" s="202" customFormat="1" ht="15.75" thickBot="1">
      <c r="A5" s="292" t="s">
        <v>8</v>
      </c>
      <c r="B5" s="293"/>
      <c r="C5" s="294" t="s">
        <v>9</v>
      </c>
      <c r="D5" s="294"/>
      <c r="E5" s="295"/>
      <c r="F5" s="292" t="s">
        <v>10</v>
      </c>
      <c r="G5" s="293"/>
      <c r="H5" s="294" t="s">
        <v>9</v>
      </c>
      <c r="I5" s="294"/>
      <c r="J5" s="296"/>
    </row>
    <row r="6" spans="1:13" s="202" customFormat="1" ht="15" customHeight="1" thickBot="1">
      <c r="A6" s="310" t="s">
        <v>11</v>
      </c>
      <c r="B6" s="311"/>
      <c r="C6" s="311"/>
      <c r="D6" s="311"/>
      <c r="E6" s="311"/>
      <c r="F6" s="312" t="s">
        <v>80</v>
      </c>
      <c r="G6" s="313"/>
      <c r="H6" s="313"/>
      <c r="I6" s="313"/>
      <c r="J6" s="314"/>
    </row>
    <row r="7" spans="1:13" s="202" customFormat="1" ht="15" customHeight="1" thickBot="1">
      <c r="A7" s="222" t="s">
        <v>12</v>
      </c>
      <c r="B7" s="315" t="s">
        <v>42</v>
      </c>
      <c r="C7" s="316"/>
      <c r="D7" s="317"/>
      <c r="E7" s="223" t="s">
        <v>43</v>
      </c>
      <c r="F7" s="318" t="s">
        <v>44</v>
      </c>
      <c r="G7" s="319"/>
      <c r="H7" s="319"/>
      <c r="I7" s="319"/>
      <c r="J7" s="320"/>
    </row>
    <row r="8" spans="1:13" s="202" customFormat="1" ht="15" customHeight="1" thickBot="1">
      <c r="A8" s="224" t="s">
        <v>14</v>
      </c>
      <c r="B8" s="321"/>
      <c r="C8" s="322"/>
      <c r="D8" s="322"/>
      <c r="E8" s="322"/>
      <c r="F8" s="322"/>
      <c r="G8" s="322"/>
      <c r="H8" s="322"/>
      <c r="I8" s="322"/>
      <c r="J8" s="323"/>
    </row>
    <row r="9" spans="1:13" s="202" customFormat="1" ht="15" customHeight="1" thickBot="1">
      <c r="A9" s="224" t="s">
        <v>45</v>
      </c>
      <c r="B9" s="324"/>
      <c r="C9" s="325"/>
      <c r="D9" s="325"/>
      <c r="E9" s="325"/>
      <c r="F9" s="325"/>
      <c r="G9" s="325"/>
      <c r="H9" s="325"/>
      <c r="I9" s="325"/>
      <c r="J9" s="326"/>
    </row>
    <row r="10" spans="1:13" s="202" customFormat="1" ht="15.75" thickBot="1">
      <c r="A10" s="297"/>
      <c r="B10" s="297"/>
      <c r="C10" s="297"/>
      <c r="D10" s="297"/>
      <c r="E10" s="297"/>
      <c r="F10" s="297"/>
      <c r="G10" s="297"/>
      <c r="H10" s="297"/>
      <c r="I10" s="297"/>
      <c r="J10" s="297"/>
      <c r="M10" s="225"/>
    </row>
    <row r="11" spans="1:13" s="202" customFormat="1" ht="15.75" thickBot="1">
      <c r="A11" s="298" t="s">
        <v>1447</v>
      </c>
      <c r="B11" s="299"/>
      <c r="C11" s="299"/>
      <c r="D11" s="299"/>
      <c r="E11" s="299"/>
      <c r="F11" s="299"/>
      <c r="G11" s="299"/>
      <c r="H11" s="299"/>
      <c r="I11" s="299"/>
      <c r="J11" s="300"/>
    </row>
    <row r="12" spans="1:13" s="202" customFormat="1" ht="15">
      <c r="A12" s="226" t="s">
        <v>15</v>
      </c>
      <c r="B12" s="301"/>
      <c r="C12" s="302"/>
      <c r="D12" s="302"/>
      <c r="E12" s="303"/>
      <c r="F12" s="304" t="s">
        <v>16</v>
      </c>
      <c r="G12" s="305"/>
      <c r="H12" s="301"/>
      <c r="I12" s="302"/>
      <c r="J12" s="306"/>
    </row>
    <row r="13" spans="1:13" s="202" customFormat="1" ht="15">
      <c r="A13" s="307" t="s">
        <v>47</v>
      </c>
      <c r="B13" s="308"/>
      <c r="C13" s="309"/>
      <c r="D13" s="309"/>
      <c r="E13" s="309"/>
      <c r="F13" s="309"/>
      <c r="G13" s="309"/>
      <c r="H13" s="309"/>
      <c r="I13" s="227" t="s">
        <v>17</v>
      </c>
      <c r="J13" s="208"/>
    </row>
    <row r="14" spans="1:13" s="202" customFormat="1" ht="15">
      <c r="A14" s="336" t="s">
        <v>13</v>
      </c>
      <c r="B14" s="337"/>
      <c r="C14" s="338"/>
      <c r="D14" s="338"/>
      <c r="E14" s="338"/>
      <c r="F14" s="338"/>
      <c r="G14" s="338"/>
      <c r="H14" s="338"/>
      <c r="I14" s="338"/>
      <c r="J14" s="339"/>
    </row>
    <row r="15" spans="1:13" s="202" customFormat="1" ht="15">
      <c r="A15" s="340" t="s">
        <v>18</v>
      </c>
      <c r="B15" s="341"/>
      <c r="C15" s="342"/>
      <c r="D15" s="343"/>
      <c r="E15" s="344"/>
      <c r="F15" s="228" t="s">
        <v>19</v>
      </c>
      <c r="G15" s="228"/>
      <c r="H15" s="345"/>
      <c r="I15" s="346"/>
      <c r="J15" s="347"/>
      <c r="L15" s="225"/>
    </row>
    <row r="16" spans="1:13" s="202" customFormat="1" ht="15">
      <c r="A16" s="340" t="s">
        <v>20</v>
      </c>
      <c r="B16" s="341"/>
      <c r="C16" s="342"/>
      <c r="D16" s="348" t="s">
        <v>21</v>
      </c>
      <c r="E16" s="349"/>
      <c r="F16" s="349"/>
      <c r="G16" s="349"/>
      <c r="H16" s="349"/>
      <c r="I16" s="349"/>
      <c r="J16" s="350"/>
      <c r="L16" s="225"/>
    </row>
    <row r="17" spans="1:13" s="202" customFormat="1" ht="15">
      <c r="A17" s="327" t="s">
        <v>22</v>
      </c>
      <c r="B17" s="328"/>
      <c r="C17" s="328"/>
      <c r="D17" s="329"/>
      <c r="E17" s="329"/>
      <c r="F17" s="329"/>
      <c r="G17" s="329"/>
      <c r="H17" s="329"/>
      <c r="I17" s="329"/>
      <c r="J17" s="330"/>
      <c r="L17" s="225"/>
    </row>
    <row r="18" spans="1:13" s="202" customFormat="1" ht="15">
      <c r="A18" s="331" t="s">
        <v>64</v>
      </c>
      <c r="B18" s="332"/>
      <c r="C18" s="333" t="s">
        <v>23</v>
      </c>
      <c r="D18" s="333"/>
      <c r="E18" s="229" t="s">
        <v>24</v>
      </c>
      <c r="F18" s="328" t="s">
        <v>49</v>
      </c>
      <c r="G18" s="328"/>
      <c r="H18" s="334"/>
      <c r="I18" s="334"/>
      <c r="J18" s="335"/>
    </row>
    <row r="19" spans="1:13" s="202" customFormat="1" ht="39" customHeight="1">
      <c r="A19" s="365" t="s">
        <v>53</v>
      </c>
      <c r="B19" s="366"/>
      <c r="C19" s="367" t="s">
        <v>25</v>
      </c>
      <c r="D19" s="368"/>
      <c r="E19" s="369"/>
      <c r="F19" s="231" t="s">
        <v>48</v>
      </c>
      <c r="G19" s="232" t="s">
        <v>26</v>
      </c>
      <c r="H19" s="370" t="s">
        <v>50</v>
      </c>
      <c r="I19" s="370"/>
      <c r="J19" s="233" t="s">
        <v>27</v>
      </c>
      <c r="L19" s="225"/>
    </row>
    <row r="20" spans="1:13" s="202" customFormat="1" ht="30.75" customHeight="1">
      <c r="A20" s="371" t="s">
        <v>52</v>
      </c>
      <c r="B20" s="372"/>
      <c r="C20" s="367" t="s">
        <v>55</v>
      </c>
      <c r="D20" s="368"/>
      <c r="E20" s="369"/>
      <c r="F20" s="328" t="s">
        <v>54</v>
      </c>
      <c r="G20" s="328"/>
      <c r="H20" s="373" t="s">
        <v>28</v>
      </c>
      <c r="I20" s="373"/>
      <c r="J20" s="374"/>
      <c r="L20" s="225"/>
    </row>
    <row r="21" spans="1:13" s="202" customFormat="1" ht="19.5" customHeight="1">
      <c r="A21" s="351" t="s">
        <v>51</v>
      </c>
      <c r="B21" s="352"/>
      <c r="C21" s="353" t="s">
        <v>29</v>
      </c>
      <c r="D21" s="354"/>
      <c r="E21" s="354"/>
      <c r="F21" s="354"/>
      <c r="G21" s="354"/>
      <c r="H21" s="354"/>
      <c r="I21" s="354"/>
      <c r="J21" s="355"/>
      <c r="L21" s="225"/>
    </row>
    <row r="22" spans="1:13" s="202" customFormat="1" ht="15" customHeight="1">
      <c r="A22" s="356" t="s">
        <v>30</v>
      </c>
      <c r="B22" s="357"/>
      <c r="C22" s="357"/>
      <c r="D22" s="357"/>
      <c r="E22" s="357"/>
      <c r="F22" s="357"/>
      <c r="G22" s="357"/>
      <c r="H22" s="357"/>
      <c r="I22" s="357"/>
      <c r="J22" s="358"/>
    </row>
    <row r="23" spans="1:13" s="202" customFormat="1" ht="15" customHeight="1">
      <c r="A23" s="359" t="s">
        <v>56</v>
      </c>
      <c r="B23" s="360"/>
      <c r="C23" s="360"/>
      <c r="D23" s="360"/>
      <c r="E23" s="360"/>
      <c r="F23" s="360"/>
      <c r="G23" s="360"/>
      <c r="H23" s="360"/>
      <c r="I23" s="360"/>
      <c r="J23" s="361"/>
    </row>
    <row r="24" spans="1:13" s="202" customFormat="1" ht="15" customHeight="1" thickBot="1">
      <c r="A24" s="362" t="s">
        <v>57</v>
      </c>
      <c r="B24" s="363"/>
      <c r="C24" s="363"/>
      <c r="D24" s="363"/>
      <c r="E24" s="363"/>
      <c r="F24" s="363"/>
      <c r="G24" s="363"/>
      <c r="H24" s="363"/>
      <c r="I24" s="363"/>
      <c r="J24" s="364"/>
    </row>
    <row r="25" spans="1:13" s="202" customFormat="1" ht="15.75" thickBot="1">
      <c r="A25" s="297"/>
      <c r="B25" s="297"/>
      <c r="C25" s="297"/>
      <c r="D25" s="297"/>
      <c r="E25" s="297"/>
      <c r="F25" s="297"/>
      <c r="G25" s="297"/>
      <c r="H25" s="297"/>
      <c r="I25" s="297"/>
      <c r="J25" s="297"/>
      <c r="M25" s="225"/>
    </row>
    <row r="26" spans="1:13" s="202" customFormat="1" ht="15.75" thickBot="1">
      <c r="A26" s="298" t="s">
        <v>46</v>
      </c>
      <c r="B26" s="299"/>
      <c r="C26" s="299"/>
      <c r="D26" s="299"/>
      <c r="E26" s="299"/>
      <c r="F26" s="299"/>
      <c r="G26" s="299"/>
      <c r="H26" s="299"/>
      <c r="I26" s="299"/>
      <c r="J26" s="300"/>
    </row>
    <row r="27" spans="1:13" s="202" customFormat="1" ht="15.75" thickBot="1">
      <c r="A27" s="298" t="s">
        <v>58</v>
      </c>
      <c r="B27" s="299"/>
      <c r="C27" s="299"/>
      <c r="D27" s="299"/>
      <c r="E27" s="299"/>
      <c r="F27" s="299"/>
      <c r="G27" s="299"/>
      <c r="H27" s="299"/>
      <c r="I27" s="299"/>
      <c r="J27" s="300"/>
      <c r="L27" s="225"/>
    </row>
    <row r="28" spans="1:13" s="202" customFormat="1" ht="15">
      <c r="A28" s="376" t="s">
        <v>60</v>
      </c>
      <c r="B28" s="377"/>
      <c r="C28" s="378"/>
      <c r="D28" s="378"/>
      <c r="E28" s="378"/>
      <c r="F28" s="378"/>
      <c r="G28" s="378"/>
      <c r="H28" s="378"/>
      <c r="I28" s="378"/>
      <c r="J28" s="379"/>
      <c r="L28" s="225"/>
    </row>
    <row r="29" spans="1:13" s="202" customFormat="1" ht="15">
      <c r="A29" s="336" t="s">
        <v>13</v>
      </c>
      <c r="B29" s="337"/>
      <c r="C29" s="380"/>
      <c r="D29" s="380"/>
      <c r="E29" s="380"/>
      <c r="F29" s="380"/>
      <c r="G29" s="380"/>
      <c r="H29" s="380"/>
      <c r="I29" s="380"/>
      <c r="J29" s="381"/>
      <c r="L29" s="225"/>
    </row>
    <row r="30" spans="1:13" s="202" customFormat="1" ht="36">
      <c r="A30" s="327" t="s">
        <v>31</v>
      </c>
      <c r="B30" s="328"/>
      <c r="C30" s="375" t="s">
        <v>81</v>
      </c>
      <c r="D30" s="375"/>
      <c r="E30" s="375"/>
      <c r="F30" s="227" t="s">
        <v>62</v>
      </c>
      <c r="G30" s="236" t="s">
        <v>26</v>
      </c>
      <c r="H30" s="328" t="s">
        <v>61</v>
      </c>
      <c r="I30" s="328"/>
      <c r="J30" s="233" t="s">
        <v>26</v>
      </c>
      <c r="L30" s="225"/>
    </row>
    <row r="31" spans="1:13" s="202" customFormat="1" ht="15">
      <c r="A31" s="327" t="s">
        <v>32</v>
      </c>
      <c r="B31" s="328"/>
      <c r="C31" s="338"/>
      <c r="D31" s="338"/>
      <c r="E31" s="338" t="s">
        <v>19</v>
      </c>
      <c r="F31" s="337" t="s">
        <v>19</v>
      </c>
      <c r="G31" s="337"/>
      <c r="H31" s="334"/>
      <c r="I31" s="334"/>
      <c r="J31" s="335"/>
      <c r="L31" s="225"/>
    </row>
    <row r="32" spans="1:13" s="202" customFormat="1" ht="15">
      <c r="A32" s="391" t="s">
        <v>33</v>
      </c>
      <c r="B32" s="392"/>
      <c r="C32" s="392"/>
      <c r="D32" s="393"/>
      <c r="E32" s="394"/>
      <c r="F32" s="394"/>
      <c r="G32" s="394"/>
      <c r="H32" s="394"/>
      <c r="I32" s="394"/>
      <c r="J32" s="395"/>
      <c r="L32" s="225"/>
    </row>
    <row r="33" spans="1:12" s="202" customFormat="1" ht="15">
      <c r="A33" s="336" t="s">
        <v>34</v>
      </c>
      <c r="B33" s="337"/>
      <c r="C33" s="337"/>
      <c r="D33" s="393"/>
      <c r="E33" s="394"/>
      <c r="F33" s="394"/>
      <c r="G33" s="394"/>
      <c r="H33" s="394"/>
      <c r="I33" s="394"/>
      <c r="J33" s="395"/>
      <c r="L33" s="225"/>
    </row>
    <row r="34" spans="1:12" s="202" customFormat="1" ht="15">
      <c r="A34" s="396" t="s">
        <v>63</v>
      </c>
      <c r="B34" s="334"/>
      <c r="C34" s="397" t="s">
        <v>23</v>
      </c>
      <c r="D34" s="333"/>
      <c r="E34" s="237" t="s">
        <v>24</v>
      </c>
      <c r="F34" s="342" t="s">
        <v>65</v>
      </c>
      <c r="G34" s="328"/>
      <c r="H34" s="334"/>
      <c r="I34" s="334"/>
      <c r="J34" s="335"/>
      <c r="L34" s="225"/>
    </row>
    <row r="35" spans="1:12" s="202" customFormat="1" ht="15">
      <c r="A35" s="382" t="s">
        <v>35</v>
      </c>
      <c r="B35" s="383"/>
      <c r="C35" s="367" t="s">
        <v>25</v>
      </c>
      <c r="D35" s="368"/>
      <c r="E35" s="368"/>
      <c r="F35" s="368"/>
      <c r="G35" s="368"/>
      <c r="H35" s="368"/>
      <c r="I35" s="368"/>
      <c r="J35" s="384"/>
    </row>
    <row r="36" spans="1:12" s="202" customFormat="1" ht="15">
      <c r="A36" s="327" t="s">
        <v>791</v>
      </c>
      <c r="B36" s="328"/>
      <c r="C36" s="348" t="s">
        <v>792</v>
      </c>
      <c r="D36" s="349"/>
      <c r="E36" s="349"/>
      <c r="F36" s="349"/>
      <c r="G36" s="349"/>
      <c r="H36" s="349"/>
      <c r="I36" s="350"/>
      <c r="J36" s="238"/>
    </row>
    <row r="37" spans="1:12" s="202" customFormat="1" ht="15">
      <c r="A37" s="385" t="s">
        <v>66</v>
      </c>
      <c r="B37" s="386"/>
      <c r="C37" s="386"/>
      <c r="D37" s="386"/>
      <c r="E37" s="386"/>
      <c r="F37" s="386"/>
      <c r="G37" s="386"/>
      <c r="H37" s="386"/>
      <c r="I37" s="386"/>
      <c r="J37" s="387"/>
    </row>
    <row r="38" spans="1:12" s="202" customFormat="1" ht="15.75" thickBot="1">
      <c r="A38" s="388" t="s">
        <v>67</v>
      </c>
      <c r="B38" s="389"/>
      <c r="C38" s="389"/>
      <c r="D38" s="389"/>
      <c r="E38" s="389"/>
      <c r="F38" s="389"/>
      <c r="G38" s="389"/>
      <c r="H38" s="389"/>
      <c r="I38" s="389"/>
      <c r="J38" s="390"/>
    </row>
    <row r="39" spans="1:12" s="202" customFormat="1" ht="15.75" thickBot="1">
      <c r="A39" s="398" t="s">
        <v>59</v>
      </c>
      <c r="B39" s="399"/>
      <c r="C39" s="399"/>
      <c r="D39" s="399"/>
      <c r="E39" s="399"/>
      <c r="F39" s="399"/>
      <c r="G39" s="399"/>
      <c r="H39" s="399"/>
      <c r="I39" s="399"/>
      <c r="J39" s="400"/>
      <c r="L39" s="225"/>
    </row>
    <row r="40" spans="1:12" s="202" customFormat="1" ht="15">
      <c r="A40" s="376" t="s">
        <v>68</v>
      </c>
      <c r="B40" s="377"/>
      <c r="C40" s="378"/>
      <c r="D40" s="378"/>
      <c r="E40" s="378"/>
      <c r="F40" s="378"/>
      <c r="G40" s="378"/>
      <c r="H40" s="378"/>
      <c r="I40" s="378"/>
      <c r="J40" s="379"/>
    </row>
    <row r="41" spans="1:12" s="202" customFormat="1" ht="15">
      <c r="A41" s="336" t="s">
        <v>13</v>
      </c>
      <c r="B41" s="337"/>
      <c r="C41" s="380"/>
      <c r="D41" s="380"/>
      <c r="E41" s="380"/>
      <c r="F41" s="380"/>
      <c r="G41" s="380"/>
      <c r="H41" s="380"/>
      <c r="I41" s="380"/>
      <c r="J41" s="381"/>
    </row>
    <row r="42" spans="1:12" s="202" customFormat="1" ht="42" customHeight="1">
      <c r="A42" s="327" t="s">
        <v>31</v>
      </c>
      <c r="B42" s="328"/>
      <c r="C42" s="375" t="s">
        <v>82</v>
      </c>
      <c r="D42" s="375"/>
      <c r="E42" s="375"/>
      <c r="F42" s="227" t="s">
        <v>62</v>
      </c>
      <c r="G42" s="234" t="s">
        <v>26</v>
      </c>
      <c r="H42" s="328" t="s">
        <v>61</v>
      </c>
      <c r="I42" s="328"/>
      <c r="J42" s="235" t="s">
        <v>26</v>
      </c>
    </row>
    <row r="43" spans="1:12" s="202" customFormat="1" ht="15">
      <c r="A43" s="327" t="s">
        <v>32</v>
      </c>
      <c r="B43" s="328"/>
      <c r="C43" s="338"/>
      <c r="D43" s="338"/>
      <c r="E43" s="338" t="s">
        <v>19</v>
      </c>
      <c r="F43" s="337" t="s">
        <v>19</v>
      </c>
      <c r="G43" s="337"/>
      <c r="H43" s="334"/>
      <c r="I43" s="334"/>
      <c r="J43" s="335"/>
    </row>
    <row r="44" spans="1:12" s="202" customFormat="1" ht="15">
      <c r="A44" s="336" t="s">
        <v>33</v>
      </c>
      <c r="B44" s="337"/>
      <c r="C44" s="337"/>
      <c r="D44" s="380"/>
      <c r="E44" s="380"/>
      <c r="F44" s="380"/>
      <c r="G44" s="380"/>
      <c r="H44" s="380"/>
      <c r="I44" s="380"/>
      <c r="J44" s="381"/>
    </row>
    <row r="45" spans="1:12" s="202" customFormat="1" ht="15">
      <c r="A45" s="336" t="s">
        <v>34</v>
      </c>
      <c r="B45" s="337"/>
      <c r="C45" s="337"/>
      <c r="D45" s="380"/>
      <c r="E45" s="380"/>
      <c r="F45" s="380"/>
      <c r="G45" s="380"/>
      <c r="H45" s="380"/>
      <c r="I45" s="380"/>
      <c r="J45" s="381"/>
      <c r="L45" s="225"/>
    </row>
    <row r="46" spans="1:12" s="202" customFormat="1" ht="15">
      <c r="A46" s="396" t="s">
        <v>63</v>
      </c>
      <c r="B46" s="334"/>
      <c r="C46" s="397" t="s">
        <v>23</v>
      </c>
      <c r="D46" s="404"/>
      <c r="E46" s="230" t="s">
        <v>24</v>
      </c>
      <c r="F46" s="328" t="s">
        <v>65</v>
      </c>
      <c r="G46" s="328"/>
      <c r="H46" s="334"/>
      <c r="I46" s="334"/>
      <c r="J46" s="335"/>
    </row>
    <row r="47" spans="1:12" s="202" customFormat="1" ht="15">
      <c r="A47" s="327" t="s">
        <v>35</v>
      </c>
      <c r="B47" s="328"/>
      <c r="C47" s="348" t="s">
        <v>25</v>
      </c>
      <c r="D47" s="348"/>
      <c r="E47" s="348"/>
      <c r="F47" s="348"/>
      <c r="G47" s="348"/>
      <c r="H47" s="348"/>
      <c r="I47" s="348"/>
      <c r="J47" s="401"/>
    </row>
    <row r="48" spans="1:12" s="202" customFormat="1" ht="15">
      <c r="A48" s="327" t="s">
        <v>791</v>
      </c>
      <c r="B48" s="328"/>
      <c r="C48" s="353" t="s">
        <v>792</v>
      </c>
      <c r="D48" s="402"/>
      <c r="E48" s="402"/>
      <c r="F48" s="402"/>
      <c r="G48" s="402"/>
      <c r="H48" s="402"/>
      <c r="I48" s="402"/>
      <c r="J48" s="403"/>
    </row>
    <row r="49" spans="1:13" s="202" customFormat="1" ht="15">
      <c r="A49" s="385" t="s">
        <v>69</v>
      </c>
      <c r="B49" s="386"/>
      <c r="C49" s="386"/>
      <c r="D49" s="386"/>
      <c r="E49" s="386"/>
      <c r="F49" s="386"/>
      <c r="G49" s="386"/>
      <c r="H49" s="386"/>
      <c r="I49" s="386"/>
      <c r="J49" s="387"/>
    </row>
    <row r="50" spans="1:13" s="202" customFormat="1" ht="15.75" thickBot="1">
      <c r="A50" s="388" t="s">
        <v>67</v>
      </c>
      <c r="B50" s="389"/>
      <c r="C50" s="389"/>
      <c r="D50" s="389"/>
      <c r="E50" s="389"/>
      <c r="F50" s="389"/>
      <c r="G50" s="389"/>
      <c r="H50" s="389"/>
      <c r="I50" s="389"/>
      <c r="J50" s="390"/>
    </row>
    <row r="51" spans="1:13" s="202" customFormat="1" ht="15.75" thickBot="1">
      <c r="A51" s="398" t="s">
        <v>36</v>
      </c>
      <c r="B51" s="399"/>
      <c r="C51" s="399"/>
      <c r="D51" s="399"/>
      <c r="E51" s="399"/>
      <c r="F51" s="399"/>
      <c r="G51" s="399"/>
      <c r="H51" s="399"/>
      <c r="I51" s="399"/>
      <c r="J51" s="400"/>
      <c r="L51" s="225"/>
    </row>
    <row r="52" spans="1:13" s="202" customFormat="1" ht="63.75" customHeight="1" thickBot="1">
      <c r="A52" s="418" t="s">
        <v>37</v>
      </c>
      <c r="B52" s="419"/>
      <c r="C52" s="419"/>
      <c r="D52" s="419"/>
      <c r="E52" s="419"/>
      <c r="F52" s="419"/>
      <c r="G52" s="419"/>
      <c r="H52" s="419"/>
      <c r="I52" s="419"/>
      <c r="J52" s="420"/>
      <c r="L52" s="225"/>
    </row>
    <row r="53" spans="1:13" s="202" customFormat="1" ht="15.75" thickBot="1">
      <c r="A53" s="421" t="s">
        <v>793</v>
      </c>
      <c r="B53" s="422"/>
      <c r="C53" s="422"/>
      <c r="D53" s="422"/>
      <c r="E53" s="422"/>
      <c r="F53" s="422"/>
      <c r="G53" s="422"/>
      <c r="H53" s="422"/>
      <c r="I53" s="422"/>
      <c r="J53" s="423"/>
      <c r="L53" s="225"/>
    </row>
    <row r="54" spans="1:13" s="202" customFormat="1" ht="50.25" customHeight="1">
      <c r="A54" s="405" t="s">
        <v>71</v>
      </c>
      <c r="B54" s="424"/>
      <c r="C54" s="424"/>
      <c r="D54" s="424"/>
      <c r="E54" s="424"/>
      <c r="F54" s="424"/>
      <c r="G54" s="424"/>
      <c r="H54" s="424"/>
      <c r="I54" s="424"/>
      <c r="J54" s="425"/>
      <c r="L54" s="225"/>
    </row>
    <row r="55" spans="1:13" s="202" customFormat="1" ht="45" customHeight="1">
      <c r="A55" s="426"/>
      <c r="B55" s="427"/>
      <c r="C55" s="427"/>
      <c r="D55" s="427"/>
      <c r="E55" s="427"/>
      <c r="F55" s="427"/>
      <c r="G55" s="427"/>
      <c r="H55" s="427"/>
      <c r="I55" s="427"/>
      <c r="J55" s="428"/>
      <c r="L55" s="225"/>
    </row>
    <row r="56" spans="1:13" s="202" customFormat="1" ht="57" customHeight="1">
      <c r="A56" s="426"/>
      <c r="B56" s="427"/>
      <c r="C56" s="427"/>
      <c r="D56" s="427"/>
      <c r="E56" s="427"/>
      <c r="F56" s="427"/>
      <c r="G56" s="427"/>
      <c r="H56" s="427"/>
      <c r="I56" s="427"/>
      <c r="J56" s="428"/>
      <c r="L56" s="225"/>
    </row>
    <row r="57" spans="1:13" s="202" customFormat="1" ht="42" customHeight="1" thickBot="1">
      <c r="A57" s="426"/>
      <c r="B57" s="427"/>
      <c r="C57" s="427"/>
      <c r="D57" s="427"/>
      <c r="E57" s="427"/>
      <c r="F57" s="427"/>
      <c r="G57" s="427"/>
      <c r="H57" s="427"/>
      <c r="I57" s="427"/>
      <c r="J57" s="428"/>
      <c r="L57" s="225"/>
    </row>
    <row r="58" spans="1:13" s="202" customFormat="1" ht="15.75" thickBot="1">
      <c r="A58" s="298" t="s">
        <v>1477</v>
      </c>
      <c r="B58" s="299"/>
      <c r="C58" s="299"/>
      <c r="D58" s="299"/>
      <c r="E58" s="299"/>
      <c r="F58" s="299"/>
      <c r="G58" s="299"/>
      <c r="H58" s="299"/>
      <c r="I58" s="299"/>
      <c r="J58" s="300"/>
      <c r="M58" s="203"/>
    </row>
    <row r="59" spans="1:13" s="202" customFormat="1" ht="15.75" thickBot="1">
      <c r="A59" s="429" t="s">
        <v>794</v>
      </c>
      <c r="B59" s="430"/>
      <c r="C59" s="430"/>
      <c r="D59" s="430"/>
      <c r="E59" s="430"/>
      <c r="F59" s="430"/>
      <c r="G59" s="430"/>
      <c r="H59" s="430"/>
      <c r="I59" s="430"/>
      <c r="J59" s="431"/>
      <c r="M59" s="203"/>
    </row>
    <row r="60" spans="1:13" s="202" customFormat="1" ht="15" customHeight="1">
      <c r="A60" s="405" t="s">
        <v>70</v>
      </c>
      <c r="B60" s="406"/>
      <c r="C60" s="406"/>
      <c r="D60" s="406"/>
      <c r="E60" s="406"/>
      <c r="F60" s="406"/>
      <c r="G60" s="406"/>
      <c r="H60" s="406"/>
      <c r="I60" s="406"/>
      <c r="J60" s="407"/>
      <c r="M60" s="203"/>
    </row>
    <row r="61" spans="1:13" s="202" customFormat="1" ht="15">
      <c r="A61" s="408"/>
      <c r="B61" s="409"/>
      <c r="C61" s="409"/>
      <c r="D61" s="409"/>
      <c r="E61" s="409"/>
      <c r="F61" s="409"/>
      <c r="G61" s="409"/>
      <c r="H61" s="409"/>
      <c r="I61" s="409"/>
      <c r="J61" s="410"/>
      <c r="M61" s="203"/>
    </row>
    <row r="62" spans="1:13" s="202" customFormat="1" ht="15">
      <c r="A62" s="408"/>
      <c r="B62" s="409"/>
      <c r="C62" s="409"/>
      <c r="D62" s="409"/>
      <c r="E62" s="409"/>
      <c r="F62" s="409"/>
      <c r="G62" s="409"/>
      <c r="H62" s="409"/>
      <c r="I62" s="409"/>
      <c r="J62" s="410"/>
      <c r="M62" s="203"/>
    </row>
    <row r="63" spans="1:13" s="202" customFormat="1" ht="15">
      <c r="A63" s="408"/>
      <c r="B63" s="409"/>
      <c r="C63" s="409"/>
      <c r="D63" s="409"/>
      <c r="E63" s="409"/>
      <c r="F63" s="409"/>
      <c r="G63" s="409"/>
      <c r="H63" s="409"/>
      <c r="I63" s="409"/>
      <c r="J63" s="410"/>
      <c r="M63" s="203"/>
    </row>
    <row r="64" spans="1:13" s="202" customFormat="1" ht="15">
      <c r="A64" s="408"/>
      <c r="B64" s="409"/>
      <c r="C64" s="409"/>
      <c r="D64" s="409"/>
      <c r="E64" s="409"/>
      <c r="F64" s="409"/>
      <c r="G64" s="409"/>
      <c r="H64" s="409"/>
      <c r="I64" s="409"/>
      <c r="J64" s="410"/>
      <c r="M64" s="203"/>
    </row>
    <row r="65" spans="1:13" s="202" customFormat="1" ht="15.75" thickBot="1">
      <c r="A65" s="411"/>
      <c r="B65" s="412"/>
      <c r="C65" s="412"/>
      <c r="D65" s="412"/>
      <c r="E65" s="412"/>
      <c r="F65" s="412"/>
      <c r="G65" s="412"/>
      <c r="H65" s="412"/>
      <c r="I65" s="412"/>
      <c r="J65" s="413"/>
      <c r="M65" s="203"/>
    </row>
    <row r="66" spans="1:13" s="202" customFormat="1" ht="15.75" thickBot="1">
      <c r="A66" s="298" t="s">
        <v>1446</v>
      </c>
      <c r="B66" s="299"/>
      <c r="C66" s="299"/>
      <c r="D66" s="299"/>
      <c r="E66" s="299"/>
      <c r="F66" s="299"/>
      <c r="G66" s="299"/>
      <c r="H66" s="299"/>
      <c r="I66" s="299"/>
      <c r="J66" s="300"/>
    </row>
    <row r="67" spans="1:13" s="202" customFormat="1" ht="33" customHeight="1" thickBot="1">
      <c r="A67" s="414" t="s">
        <v>38</v>
      </c>
      <c r="B67" s="415"/>
      <c r="C67" s="415"/>
      <c r="D67" s="415" t="s">
        <v>39</v>
      </c>
      <c r="E67" s="415"/>
      <c r="F67" s="415"/>
      <c r="G67" s="415"/>
      <c r="H67" s="416" t="s">
        <v>40</v>
      </c>
      <c r="I67" s="416"/>
      <c r="J67" s="417"/>
    </row>
    <row r="68" spans="1:13" s="202" customFormat="1" ht="15">
      <c r="A68" s="435"/>
      <c r="B68" s="378"/>
      <c r="C68" s="378"/>
      <c r="D68" s="378"/>
      <c r="E68" s="378"/>
      <c r="F68" s="378"/>
      <c r="G68" s="378"/>
      <c r="H68" s="378"/>
      <c r="I68" s="378"/>
      <c r="J68" s="379"/>
    </row>
    <row r="69" spans="1:13" s="202" customFormat="1" ht="15">
      <c r="A69" s="432"/>
      <c r="B69" s="433"/>
      <c r="C69" s="433"/>
      <c r="D69" s="433"/>
      <c r="E69" s="433"/>
      <c r="F69" s="433"/>
      <c r="G69" s="433"/>
      <c r="H69" s="433"/>
      <c r="I69" s="433"/>
      <c r="J69" s="434"/>
    </row>
    <row r="70" spans="1:13" s="202" customFormat="1" ht="15">
      <c r="A70" s="432"/>
      <c r="B70" s="433"/>
      <c r="C70" s="433"/>
      <c r="D70" s="433"/>
      <c r="E70" s="433"/>
      <c r="F70" s="433"/>
      <c r="G70" s="433"/>
      <c r="H70" s="433"/>
      <c r="I70" s="433"/>
      <c r="J70" s="434"/>
    </row>
    <row r="71" spans="1:13" s="202" customFormat="1" ht="15">
      <c r="A71" s="432"/>
      <c r="B71" s="433"/>
      <c r="C71" s="433"/>
      <c r="D71" s="433"/>
      <c r="E71" s="433"/>
      <c r="F71" s="433"/>
      <c r="G71" s="433"/>
      <c r="H71" s="433"/>
      <c r="I71" s="433"/>
      <c r="J71" s="434"/>
    </row>
    <row r="72" spans="1:13" s="202" customFormat="1" ht="15">
      <c r="A72" s="432"/>
      <c r="B72" s="433"/>
      <c r="C72" s="433"/>
      <c r="D72" s="433"/>
      <c r="E72" s="433"/>
      <c r="F72" s="433"/>
      <c r="G72" s="433"/>
      <c r="H72" s="433"/>
      <c r="I72" s="433"/>
      <c r="J72" s="434"/>
    </row>
    <row r="73" spans="1:13" s="202" customFormat="1" ht="15">
      <c r="A73" s="432"/>
      <c r="B73" s="433"/>
      <c r="C73" s="433"/>
      <c r="D73" s="433"/>
      <c r="E73" s="433"/>
      <c r="F73" s="433"/>
      <c r="G73" s="433"/>
      <c r="H73" s="433"/>
      <c r="I73" s="433"/>
      <c r="J73" s="434"/>
    </row>
    <row r="74" spans="1:13" s="202" customFormat="1" ht="15.75" thickBot="1">
      <c r="A74" s="436"/>
      <c r="B74" s="437"/>
      <c r="C74" s="437"/>
      <c r="D74" s="437"/>
      <c r="E74" s="437"/>
      <c r="F74" s="437"/>
      <c r="G74" s="437"/>
      <c r="H74" s="437"/>
      <c r="I74" s="437"/>
      <c r="J74" s="438"/>
    </row>
  </sheetData>
  <mergeCells count="132">
    <mergeCell ref="A74:C74"/>
    <mergeCell ref="D74:G74"/>
    <mergeCell ref="H74:J74"/>
    <mergeCell ref="A72:C72"/>
    <mergeCell ref="D72:G72"/>
    <mergeCell ref="H72:J72"/>
    <mergeCell ref="A73:C73"/>
    <mergeCell ref="D73:G73"/>
    <mergeCell ref="H73:J73"/>
    <mergeCell ref="A70:C70"/>
    <mergeCell ref="D70:G70"/>
    <mergeCell ref="H70:J70"/>
    <mergeCell ref="A71:C71"/>
    <mergeCell ref="D71:G71"/>
    <mergeCell ref="H71:J71"/>
    <mergeCell ref="A68:C68"/>
    <mergeCell ref="D68:G68"/>
    <mergeCell ref="H68:J68"/>
    <mergeCell ref="A69:C69"/>
    <mergeCell ref="D69:G69"/>
    <mergeCell ref="H69:J69"/>
    <mergeCell ref="A60:J65"/>
    <mergeCell ref="A66:J66"/>
    <mergeCell ref="A67:C67"/>
    <mergeCell ref="D67:G67"/>
    <mergeCell ref="H67:J67"/>
    <mergeCell ref="A51:J51"/>
    <mergeCell ref="A52:J52"/>
    <mergeCell ref="A53:J53"/>
    <mergeCell ref="A54:J57"/>
    <mergeCell ref="A58:J58"/>
    <mergeCell ref="A59:J59"/>
    <mergeCell ref="A47:B47"/>
    <mergeCell ref="C47:J47"/>
    <mergeCell ref="A48:B48"/>
    <mergeCell ref="C48:J48"/>
    <mergeCell ref="A49:J49"/>
    <mergeCell ref="A50:J50"/>
    <mergeCell ref="A45:C45"/>
    <mergeCell ref="D45:J45"/>
    <mergeCell ref="A46:B46"/>
    <mergeCell ref="C46:D46"/>
    <mergeCell ref="F46:G46"/>
    <mergeCell ref="H46:J46"/>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30:B30"/>
    <mergeCell ref="C30:E30"/>
    <mergeCell ref="H30:I30"/>
    <mergeCell ref="A31:B31"/>
    <mergeCell ref="C31:E31"/>
    <mergeCell ref="F31:G31"/>
    <mergeCell ref="H31:J31"/>
    <mergeCell ref="A26:J26"/>
    <mergeCell ref="A27:J27"/>
    <mergeCell ref="A28:B28"/>
    <mergeCell ref="C28:J28"/>
    <mergeCell ref="A29:B29"/>
    <mergeCell ref="C29:J29"/>
    <mergeCell ref="A21:B21"/>
    <mergeCell ref="C21:J21"/>
    <mergeCell ref="A22:J22"/>
    <mergeCell ref="A23:J23"/>
    <mergeCell ref="A24:J24"/>
    <mergeCell ref="A25:J25"/>
    <mergeCell ref="A19:B19"/>
    <mergeCell ref="C19:E19"/>
    <mergeCell ref="H19:I19"/>
    <mergeCell ref="A20:B20"/>
    <mergeCell ref="C20:E20"/>
    <mergeCell ref="F20:G20"/>
    <mergeCell ref="H20:J20"/>
    <mergeCell ref="A17:C17"/>
    <mergeCell ref="D17:J17"/>
    <mergeCell ref="A18:B18"/>
    <mergeCell ref="C18:D18"/>
    <mergeCell ref="F18:G18"/>
    <mergeCell ref="H18:J18"/>
    <mergeCell ref="A14:B14"/>
    <mergeCell ref="C14:J14"/>
    <mergeCell ref="A15:C15"/>
    <mergeCell ref="D15:E15"/>
    <mergeCell ref="H15:J15"/>
    <mergeCell ref="A16:C16"/>
    <mergeCell ref="D16:J16"/>
    <mergeCell ref="A11:J11"/>
    <mergeCell ref="B12:E12"/>
    <mergeCell ref="F12:G12"/>
    <mergeCell ref="H12:J12"/>
    <mergeCell ref="A13:B13"/>
    <mergeCell ref="C13:H13"/>
    <mergeCell ref="A6:E6"/>
    <mergeCell ref="F6:J6"/>
    <mergeCell ref="B7:D7"/>
    <mergeCell ref="F7:J7"/>
    <mergeCell ref="B8:J8"/>
    <mergeCell ref="B9:J9"/>
    <mergeCell ref="A1:J1"/>
    <mergeCell ref="A2:J2"/>
    <mergeCell ref="A3:J3"/>
    <mergeCell ref="A4:J4"/>
    <mergeCell ref="A5:B5"/>
    <mergeCell ref="C5:E5"/>
    <mergeCell ref="F5:G5"/>
    <mergeCell ref="H5:J5"/>
    <mergeCell ref="A10:J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4"/>
  <sheetViews>
    <sheetView zoomScaleNormal="100" zoomScaleSheetLayoutView="80" zoomScalePageLayoutView="55" workbookViewId="0">
      <selection sqref="H1"/>
    </sheetView>
  </sheetViews>
  <sheetFormatPr baseColWidth="10" defaultColWidth="11.42578125" defaultRowHeight="16.5"/>
  <cols>
    <col min="1" max="1" width="11.5703125" style="3" customWidth="1"/>
    <col min="2" max="2" width="21.5703125" style="4" customWidth="1"/>
    <col min="3" max="3" width="105.7109375" style="5" customWidth="1"/>
    <col min="4" max="4" width="21.140625" style="4" customWidth="1"/>
    <col min="5" max="5" width="32.42578125" style="6" customWidth="1"/>
    <col min="6"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1212</v>
      </c>
      <c r="B5" s="442"/>
      <c r="C5" s="442"/>
      <c r="D5" s="442"/>
      <c r="E5" s="443"/>
    </row>
    <row r="6" spans="1:5" s="202" customFormat="1" ht="45.75" thickBot="1">
      <c r="A6" s="239" t="s">
        <v>75</v>
      </c>
      <c r="B6" s="439" t="s">
        <v>508</v>
      </c>
      <c r="C6" s="440"/>
      <c r="D6" s="199" t="s">
        <v>1466</v>
      </c>
      <c r="E6" s="204" t="s">
        <v>78</v>
      </c>
    </row>
    <row r="7" spans="1:5" s="202" customFormat="1" ht="20.25" customHeight="1">
      <c r="A7" s="240" t="s">
        <v>1213</v>
      </c>
      <c r="B7" s="445" t="s">
        <v>1214</v>
      </c>
      <c r="C7" s="445"/>
      <c r="D7" s="242" t="str" cm="1">
        <f t="array" ref="D7">IF(OR(D8:D14="No cumple"),"NO CUMPLE",IF(OR(D8:D14="CUMPLE"),"CUMPLE",IF(OR(D8:D14="NO APLICA"),"CUMPLE","")))</f>
        <v/>
      </c>
      <c r="E7" s="205"/>
    </row>
    <row r="8" spans="1:5" s="202" customFormat="1" ht="65.25" customHeight="1">
      <c r="A8" s="196" t="s">
        <v>1215</v>
      </c>
      <c r="B8" s="446" t="s">
        <v>1251</v>
      </c>
      <c r="C8" s="447"/>
      <c r="D8" s="200"/>
      <c r="E8" s="206"/>
    </row>
    <row r="9" spans="1:5" s="202" customFormat="1" ht="18.75" customHeight="1">
      <c r="A9" s="196" t="s">
        <v>1216</v>
      </c>
      <c r="B9" s="448" t="s">
        <v>1217</v>
      </c>
      <c r="C9" s="449"/>
      <c r="D9" s="200"/>
      <c r="E9" s="206"/>
    </row>
    <row r="10" spans="1:5" s="202" customFormat="1" ht="35.25" customHeight="1">
      <c r="A10" s="196" t="s">
        <v>1218</v>
      </c>
      <c r="B10" s="450" t="s">
        <v>1252</v>
      </c>
      <c r="C10" s="447"/>
      <c r="D10" s="200"/>
      <c r="E10" s="206"/>
    </row>
    <row r="11" spans="1:5" s="202" customFormat="1" ht="18" customHeight="1">
      <c r="A11" s="196" t="s">
        <v>1219</v>
      </c>
      <c r="B11" s="446" t="s">
        <v>1220</v>
      </c>
      <c r="C11" s="447"/>
      <c r="D11" s="200"/>
      <c r="E11" s="207"/>
    </row>
    <row r="12" spans="1:5" s="202" customFormat="1" ht="18.75" customHeight="1">
      <c r="A12" s="196" t="s">
        <v>1221</v>
      </c>
      <c r="B12" s="446" t="s">
        <v>1222</v>
      </c>
      <c r="C12" s="447"/>
      <c r="D12" s="200"/>
      <c r="E12" s="206"/>
    </row>
    <row r="13" spans="1:5" s="202" customFormat="1" ht="21" customHeight="1">
      <c r="A13" s="196" t="s">
        <v>1223</v>
      </c>
      <c r="B13" s="446" t="s">
        <v>1224</v>
      </c>
      <c r="C13" s="447"/>
      <c r="D13" s="200"/>
      <c r="E13" s="206"/>
    </row>
    <row r="14" spans="1:5" s="202" customFormat="1" ht="34.5" customHeight="1">
      <c r="A14" s="196" t="s">
        <v>1225</v>
      </c>
      <c r="B14" s="446" t="s">
        <v>1226</v>
      </c>
      <c r="C14" s="447"/>
      <c r="D14" s="200"/>
      <c r="E14" s="207"/>
    </row>
    <row r="15" spans="1:5" s="202" customFormat="1" ht="21" customHeight="1">
      <c r="A15" s="240" t="s">
        <v>1227</v>
      </c>
      <c r="B15" s="445" t="s">
        <v>1228</v>
      </c>
      <c r="C15" s="445"/>
      <c r="D15" s="242" t="str" cm="1">
        <f t="array" ref="D15">IF(OR(D16:D25="No cumple"),"NO CUMPLE",IF(OR(D16:D25="CUMPLE"),"CUMPLE",IF(OR(D16:D25="NO APLICA"),"CUMPLE","")))</f>
        <v/>
      </c>
      <c r="E15" s="208"/>
    </row>
    <row r="16" spans="1:5" s="202" customFormat="1" ht="31.5" customHeight="1">
      <c r="A16" s="196" t="s">
        <v>1229</v>
      </c>
      <c r="B16" s="444" t="s">
        <v>1230</v>
      </c>
      <c r="C16" s="444"/>
      <c r="D16" s="200"/>
      <c r="E16" s="216"/>
    </row>
    <row r="17" spans="1:5" s="202" customFormat="1" ht="20.25" customHeight="1">
      <c r="A17" s="196" t="s">
        <v>1231</v>
      </c>
      <c r="B17" s="444" t="s">
        <v>1232</v>
      </c>
      <c r="C17" s="444"/>
      <c r="D17" s="200"/>
      <c r="E17" s="208"/>
    </row>
    <row r="18" spans="1:5" s="202" customFormat="1" ht="36" customHeight="1">
      <c r="A18" s="196" t="s">
        <v>1233</v>
      </c>
      <c r="B18" s="444" t="s">
        <v>1234</v>
      </c>
      <c r="C18" s="444"/>
      <c r="D18" s="200"/>
      <c r="E18" s="216"/>
    </row>
    <row r="19" spans="1:5" s="202" customFormat="1" ht="99.75" customHeight="1">
      <c r="A19" s="196" t="s">
        <v>1235</v>
      </c>
      <c r="B19" s="457" t="s">
        <v>1253</v>
      </c>
      <c r="C19" s="444"/>
      <c r="D19" s="200"/>
      <c r="E19" s="208"/>
    </row>
    <row r="20" spans="1:5" s="202" customFormat="1" ht="20.25" customHeight="1">
      <c r="A20" s="196" t="s">
        <v>1236</v>
      </c>
      <c r="B20" s="444" t="s">
        <v>1237</v>
      </c>
      <c r="C20" s="444"/>
      <c r="D20" s="200"/>
      <c r="E20" s="208"/>
    </row>
    <row r="21" spans="1:5" s="202" customFormat="1" ht="23.25" customHeight="1">
      <c r="A21" s="196" t="s">
        <v>1238</v>
      </c>
      <c r="B21" s="444" t="s">
        <v>1239</v>
      </c>
      <c r="C21" s="444"/>
      <c r="D21" s="200"/>
      <c r="E21" s="216"/>
    </row>
    <row r="22" spans="1:5" s="202" customFormat="1" ht="18.75" customHeight="1">
      <c r="A22" s="196" t="s">
        <v>1240</v>
      </c>
      <c r="B22" s="444" t="s">
        <v>1241</v>
      </c>
      <c r="C22" s="444"/>
      <c r="D22" s="200"/>
      <c r="E22" s="208"/>
    </row>
    <row r="23" spans="1:5" s="202" customFormat="1" ht="22.5" customHeight="1">
      <c r="A23" s="196" t="s">
        <v>1242</v>
      </c>
      <c r="B23" s="444" t="s">
        <v>1243</v>
      </c>
      <c r="C23" s="444"/>
      <c r="D23" s="200"/>
      <c r="E23" s="216"/>
    </row>
    <row r="24" spans="1:5" s="202" customFormat="1" ht="36" customHeight="1">
      <c r="A24" s="196" t="s">
        <v>1244</v>
      </c>
      <c r="B24" s="444" t="s">
        <v>1254</v>
      </c>
      <c r="C24" s="444"/>
      <c r="D24" s="200"/>
      <c r="E24" s="208"/>
    </row>
    <row r="25" spans="1:5" s="202" customFormat="1" ht="117" customHeight="1">
      <c r="A25" s="244" t="s">
        <v>1245</v>
      </c>
      <c r="B25" s="458" t="s">
        <v>1295</v>
      </c>
      <c r="C25" s="449"/>
      <c r="D25" s="200"/>
      <c r="E25" s="208"/>
    </row>
    <row r="26" spans="1:5" s="202" customFormat="1" ht="24" customHeight="1">
      <c r="A26" s="240" t="s">
        <v>1246</v>
      </c>
      <c r="B26" s="445" t="s">
        <v>1247</v>
      </c>
      <c r="C26" s="445"/>
      <c r="D26" s="242" t="str" cm="1">
        <f t="array" ref="D26">IF(OR(D27:D28="No cumple"),"NO CUMPLE",IF(OR(D27:D28="CUMPLE"),"CUMPLE",IF(OR(D27:D28="NO APLICA"),"CUMPLE","")))</f>
        <v/>
      </c>
      <c r="E26" s="208"/>
    </row>
    <row r="27" spans="1:5" s="202" customFormat="1" ht="41.25" customHeight="1">
      <c r="A27" s="196" t="s">
        <v>1248</v>
      </c>
      <c r="B27" s="444" t="s">
        <v>1249</v>
      </c>
      <c r="C27" s="444"/>
      <c r="D27" s="200"/>
      <c r="E27" s="208"/>
    </row>
    <row r="28" spans="1:5" s="202" customFormat="1" ht="38.25" customHeight="1">
      <c r="A28" s="196" t="s">
        <v>1250</v>
      </c>
      <c r="B28" s="444" t="s">
        <v>1255</v>
      </c>
      <c r="C28" s="444"/>
      <c r="D28" s="200"/>
      <c r="E28" s="216"/>
    </row>
    <row r="29" spans="1:5" s="202" customFormat="1" ht="17.25" thickBot="1">
      <c r="A29" s="462" t="s">
        <v>1467</v>
      </c>
      <c r="B29" s="463"/>
      <c r="C29" s="464"/>
      <c r="D29" s="243" t="str">
        <f>IF(OR(D7="No cumple",D15="NO CUMPLE",D26="No cumple"),"NO CUMPLE",IF(OR(D7="cumple",D15="cumple",D26="cumple"),"CUMPLE",""))</f>
        <v/>
      </c>
      <c r="E29" s="201"/>
    </row>
    <row r="30" spans="1:5" s="202" customFormat="1" ht="15.75" thickBot="1">
      <c r="A30" s="459" t="s">
        <v>79</v>
      </c>
      <c r="B30" s="460"/>
      <c r="C30" s="460"/>
      <c r="D30" s="460"/>
      <c r="E30" s="461"/>
    </row>
    <row r="31" spans="1:5" s="202" customFormat="1" ht="15.75" thickBot="1">
      <c r="A31" s="455" t="s">
        <v>73</v>
      </c>
      <c r="B31" s="456"/>
      <c r="C31" s="456"/>
      <c r="D31" s="219" t="s">
        <v>0</v>
      </c>
      <c r="E31" s="219" t="s">
        <v>2</v>
      </c>
    </row>
    <row r="32" spans="1:5" s="202" customFormat="1" ht="15">
      <c r="A32" s="451"/>
      <c r="B32" s="452"/>
      <c r="C32" s="452"/>
      <c r="D32" s="213"/>
      <c r="E32" s="213"/>
    </row>
    <row r="33" spans="1:5" s="202" customFormat="1" ht="15">
      <c r="A33" s="451"/>
      <c r="B33" s="452"/>
      <c r="C33" s="452"/>
      <c r="D33" s="213"/>
      <c r="E33" s="213"/>
    </row>
    <row r="34" spans="1:5" s="202" customFormat="1" ht="15.75" thickBot="1">
      <c r="A34" s="453"/>
      <c r="B34" s="454"/>
      <c r="C34" s="454"/>
      <c r="D34" s="214"/>
      <c r="E34" s="214"/>
    </row>
  </sheetData>
  <sheetProtection algorithmName="SHA-512" hashValue="cgJ0qyAM+0QS5XXyGVjtUG0bnl+P9vb9oVRgaxwkNd7ixTrWraczCi2FGxZsx6QNkMLKsyqRbD3Eub5nnluzMw==" saltValue="vw3cWHHXZiZbnaic+2811Q==" spinCount="100000" sheet="1" objects="1" scenarios="1"/>
  <mergeCells count="34">
    <mergeCell ref="A32:C32"/>
    <mergeCell ref="A33:C33"/>
    <mergeCell ref="A34:C34"/>
    <mergeCell ref="A31:C31"/>
    <mergeCell ref="B19:C19"/>
    <mergeCell ref="B20:C20"/>
    <mergeCell ref="B21:C21"/>
    <mergeCell ref="B22:C22"/>
    <mergeCell ref="B23:C23"/>
    <mergeCell ref="B24:C24"/>
    <mergeCell ref="B25:C25"/>
    <mergeCell ref="B26:C26"/>
    <mergeCell ref="B27:C27"/>
    <mergeCell ref="B28:C28"/>
    <mergeCell ref="A30:E30"/>
    <mergeCell ref="A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4 D16:D25 D27:D28" xr:uid="{4B163346-3A6F-4242-8F0A-7FC5FAB9233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59"/>
  <sheetViews>
    <sheetView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1294</v>
      </c>
      <c r="B5" s="442"/>
      <c r="C5" s="442"/>
      <c r="D5" s="442"/>
      <c r="E5" s="443"/>
    </row>
    <row r="6" spans="1:5" s="202" customFormat="1" ht="75.75" thickBot="1">
      <c r="A6" s="239" t="s">
        <v>75</v>
      </c>
      <c r="B6" s="439" t="s">
        <v>508</v>
      </c>
      <c r="C6" s="440"/>
      <c r="D6" s="199" t="s">
        <v>1466</v>
      </c>
      <c r="E6" s="204" t="s">
        <v>78</v>
      </c>
    </row>
    <row r="7" spans="1:5" s="202" customFormat="1" ht="16.5" customHeight="1">
      <c r="A7" s="240" t="s">
        <v>509</v>
      </c>
      <c r="B7" s="466" t="s">
        <v>510</v>
      </c>
      <c r="C7" s="466"/>
      <c r="D7" s="242" t="str" cm="1">
        <f t="array" ref="D7">IF(OR(D8:D15="No cumple"),"NO CUMPLE",IF(OR(D8:D15="CUMPLE"),"CUMPLE",IF(OR(D8:D15="NO APLICA"),"CUMPLE","")))</f>
        <v/>
      </c>
      <c r="E7" s="205"/>
    </row>
    <row r="8" spans="1:5" s="202" customFormat="1" ht="17.25" customHeight="1">
      <c r="A8" s="196" t="s">
        <v>511</v>
      </c>
      <c r="B8" s="467" t="s">
        <v>512</v>
      </c>
      <c r="C8" s="465"/>
      <c r="D8" s="200"/>
      <c r="E8" s="206"/>
    </row>
    <row r="9" spans="1:5" s="202" customFormat="1" ht="50.25" customHeight="1">
      <c r="A9" s="196" t="s">
        <v>513</v>
      </c>
      <c r="B9" s="446" t="s">
        <v>1296</v>
      </c>
      <c r="C9" s="465"/>
      <c r="D9" s="200"/>
      <c r="E9" s="206"/>
    </row>
    <row r="10" spans="1:5" s="202" customFormat="1" ht="36.75" customHeight="1">
      <c r="A10" s="196" t="s">
        <v>514</v>
      </c>
      <c r="B10" s="446" t="s">
        <v>1299</v>
      </c>
      <c r="C10" s="465"/>
      <c r="D10" s="200"/>
      <c r="E10" s="206"/>
    </row>
    <row r="11" spans="1:5" s="202" customFormat="1" ht="33" customHeight="1">
      <c r="A11" s="196" t="s">
        <v>515</v>
      </c>
      <c r="B11" s="467" t="s">
        <v>1281</v>
      </c>
      <c r="C11" s="465"/>
      <c r="D11" s="200"/>
      <c r="E11" s="207"/>
    </row>
    <row r="12" spans="1:5" s="202" customFormat="1" ht="34.5" customHeight="1">
      <c r="A12" s="196" t="s">
        <v>516</v>
      </c>
      <c r="B12" s="467" t="s">
        <v>517</v>
      </c>
      <c r="C12" s="465"/>
      <c r="D12" s="200"/>
      <c r="E12" s="206"/>
    </row>
    <row r="13" spans="1:5" s="202" customFormat="1" ht="49.5" customHeight="1">
      <c r="A13" s="196" t="s">
        <v>518</v>
      </c>
      <c r="B13" s="446" t="s">
        <v>1298</v>
      </c>
      <c r="C13" s="465"/>
      <c r="D13" s="200"/>
      <c r="E13" s="206"/>
    </row>
    <row r="14" spans="1:5" s="202" customFormat="1" ht="67.5" customHeight="1">
      <c r="A14" s="196" t="s">
        <v>519</v>
      </c>
      <c r="B14" s="446" t="s">
        <v>1297</v>
      </c>
      <c r="C14" s="465"/>
      <c r="D14" s="200"/>
      <c r="E14" s="207"/>
    </row>
    <row r="15" spans="1:5" s="202" customFormat="1" ht="33.75" customHeight="1">
      <c r="A15" s="196" t="s">
        <v>520</v>
      </c>
      <c r="B15" s="467" t="s">
        <v>795</v>
      </c>
      <c r="C15" s="465"/>
      <c r="D15" s="200"/>
      <c r="E15" s="208"/>
    </row>
    <row r="16" spans="1:5" s="202" customFormat="1" ht="17.25" customHeight="1">
      <c r="A16" s="245" t="s">
        <v>521</v>
      </c>
      <c r="B16" s="468" t="s">
        <v>522</v>
      </c>
      <c r="C16" s="469"/>
      <c r="D16" s="242" t="str" cm="1">
        <f t="array" ref="D16">IF(OR(D17:D23="No cumple"),"NO CUMPLE",IF(OR(D17:D23="CUMPLE"),"CUMPLE",IF(OR(D17:D23="NO APLICA"),"CUMPLE","")))</f>
        <v/>
      </c>
      <c r="E16" s="216"/>
    </row>
    <row r="17" spans="1:5" s="202" customFormat="1" ht="36" customHeight="1">
      <c r="A17" s="196" t="s">
        <v>523</v>
      </c>
      <c r="B17" s="446" t="s">
        <v>1282</v>
      </c>
      <c r="C17" s="465"/>
      <c r="D17" s="200"/>
      <c r="E17" s="216"/>
    </row>
    <row r="18" spans="1:5" s="202" customFormat="1" ht="33" customHeight="1">
      <c r="A18" s="196" t="s">
        <v>524</v>
      </c>
      <c r="B18" s="446" t="s">
        <v>525</v>
      </c>
      <c r="C18" s="465"/>
      <c r="D18" s="200"/>
      <c r="E18" s="216"/>
    </row>
    <row r="19" spans="1:5" s="202" customFormat="1" ht="34.5" customHeight="1">
      <c r="A19" s="196" t="s">
        <v>526</v>
      </c>
      <c r="B19" s="446" t="s">
        <v>1283</v>
      </c>
      <c r="C19" s="465"/>
      <c r="D19" s="200"/>
      <c r="E19" s="216"/>
    </row>
    <row r="20" spans="1:5" s="202" customFormat="1" ht="51.75" customHeight="1">
      <c r="A20" s="196" t="s">
        <v>527</v>
      </c>
      <c r="B20" s="446" t="s">
        <v>796</v>
      </c>
      <c r="C20" s="465"/>
      <c r="D20" s="200"/>
      <c r="E20" s="216"/>
    </row>
    <row r="21" spans="1:5" s="202" customFormat="1" ht="35.25" customHeight="1">
      <c r="A21" s="196" t="s">
        <v>528</v>
      </c>
      <c r="B21" s="446" t="s">
        <v>1300</v>
      </c>
      <c r="C21" s="465"/>
      <c r="D21" s="200"/>
      <c r="E21" s="216"/>
    </row>
    <row r="22" spans="1:5" s="202" customFormat="1" ht="51" customHeight="1">
      <c r="A22" s="196" t="s">
        <v>529</v>
      </c>
      <c r="B22" s="446" t="s">
        <v>530</v>
      </c>
      <c r="C22" s="465"/>
      <c r="D22" s="200"/>
      <c r="E22" s="216"/>
    </row>
    <row r="23" spans="1:5" s="202" customFormat="1" ht="33.75" customHeight="1">
      <c r="A23" s="196" t="s">
        <v>531</v>
      </c>
      <c r="B23" s="446" t="s">
        <v>534</v>
      </c>
      <c r="C23" s="465"/>
      <c r="D23" s="200"/>
      <c r="E23" s="216"/>
    </row>
    <row r="24" spans="1:5" s="202" customFormat="1" ht="18.75" customHeight="1">
      <c r="A24" s="245" t="s">
        <v>535</v>
      </c>
      <c r="B24" s="470" t="s">
        <v>1301</v>
      </c>
      <c r="C24" s="471"/>
      <c r="D24" s="242" t="str" cm="1">
        <f t="array" ref="D24">IF(OR(D25:D31="No cumple"),"NO CUMPLE",IF(OR(D25:D31="CUMPLE"),"CUMPLE",IF(OR(D25:D31="NO APLICA"),"CUMPLE","")))</f>
        <v/>
      </c>
      <c r="E24" s="216"/>
    </row>
    <row r="25" spans="1:5" s="202" customFormat="1" ht="36" customHeight="1">
      <c r="A25" s="196" t="s">
        <v>536</v>
      </c>
      <c r="B25" s="467" t="s">
        <v>537</v>
      </c>
      <c r="C25" s="465"/>
      <c r="D25" s="200"/>
      <c r="E25" s="216"/>
    </row>
    <row r="26" spans="1:5" s="202" customFormat="1" ht="103.5" customHeight="1">
      <c r="A26" s="196" t="s">
        <v>538</v>
      </c>
      <c r="B26" s="446" t="s">
        <v>539</v>
      </c>
      <c r="C26" s="465"/>
      <c r="D26" s="200"/>
      <c r="E26" s="216"/>
    </row>
    <row r="27" spans="1:5" s="202" customFormat="1" ht="17.25" customHeight="1">
      <c r="A27" s="196" t="s">
        <v>540</v>
      </c>
      <c r="B27" s="467" t="s">
        <v>1284</v>
      </c>
      <c r="C27" s="465"/>
      <c r="D27" s="200"/>
      <c r="E27" s="216"/>
    </row>
    <row r="28" spans="1:5" s="202" customFormat="1" ht="119.25" customHeight="1">
      <c r="A28" s="196" t="s">
        <v>541</v>
      </c>
      <c r="B28" s="446" t="s">
        <v>542</v>
      </c>
      <c r="C28" s="465"/>
      <c r="D28" s="200"/>
      <c r="E28" s="216"/>
    </row>
    <row r="29" spans="1:5" s="202" customFormat="1" ht="36.75" customHeight="1">
      <c r="A29" s="196" t="s">
        <v>543</v>
      </c>
      <c r="B29" s="446" t="s">
        <v>544</v>
      </c>
      <c r="C29" s="465"/>
      <c r="D29" s="200"/>
      <c r="E29" s="216"/>
    </row>
    <row r="30" spans="1:5" s="202" customFormat="1" ht="33.75" customHeight="1">
      <c r="A30" s="196" t="s">
        <v>545</v>
      </c>
      <c r="B30" s="446" t="s">
        <v>1302</v>
      </c>
      <c r="C30" s="465"/>
      <c r="D30" s="200"/>
      <c r="E30" s="208"/>
    </row>
    <row r="31" spans="1:5" s="202" customFormat="1" ht="53.25" customHeight="1" thickBot="1">
      <c r="A31" s="196" t="s">
        <v>546</v>
      </c>
      <c r="B31" s="472" t="s">
        <v>547</v>
      </c>
      <c r="C31" s="473"/>
      <c r="D31" s="200"/>
      <c r="E31" s="220"/>
    </row>
    <row r="32" spans="1:5" s="202" customFormat="1" ht="22.5" customHeight="1">
      <c r="A32" s="245" t="s">
        <v>548</v>
      </c>
      <c r="B32" s="474" t="s">
        <v>549</v>
      </c>
      <c r="C32" s="475"/>
      <c r="D32" s="242" t="str" cm="1">
        <f t="array" ref="D32">IF(OR(D33:D37="No cumple"),"NO CUMPLE",IF(OR(D33:D37="CUMPLE"),"CUMPLE",IF(OR(D33:D37="NO APLICA"),"CUMPLE","")))</f>
        <v/>
      </c>
      <c r="E32" s="216"/>
    </row>
    <row r="33" spans="1:5" s="202" customFormat="1" ht="134.25" customHeight="1">
      <c r="A33" s="196" t="s">
        <v>550</v>
      </c>
      <c r="B33" s="446" t="s">
        <v>551</v>
      </c>
      <c r="C33" s="465"/>
      <c r="D33" s="200"/>
      <c r="E33" s="216"/>
    </row>
    <row r="34" spans="1:5" s="202" customFormat="1" ht="34.5" customHeight="1">
      <c r="A34" s="196" t="s">
        <v>552</v>
      </c>
      <c r="B34" s="467" t="s">
        <v>797</v>
      </c>
      <c r="C34" s="465"/>
      <c r="D34" s="200"/>
      <c r="E34" s="216"/>
    </row>
    <row r="35" spans="1:5" s="202" customFormat="1" ht="35.25" customHeight="1">
      <c r="A35" s="196" t="s">
        <v>553</v>
      </c>
      <c r="B35" s="446" t="s">
        <v>1303</v>
      </c>
      <c r="C35" s="465"/>
      <c r="D35" s="200"/>
      <c r="E35" s="216"/>
    </row>
    <row r="36" spans="1:5" s="202" customFormat="1" ht="102" customHeight="1">
      <c r="A36" s="196" t="s">
        <v>554</v>
      </c>
      <c r="B36" s="446" t="s">
        <v>555</v>
      </c>
      <c r="C36" s="465"/>
      <c r="D36" s="200"/>
      <c r="E36" s="208"/>
    </row>
    <row r="37" spans="1:5" s="202" customFormat="1" ht="51.75" customHeight="1" thickBot="1">
      <c r="A37" s="196" t="s">
        <v>556</v>
      </c>
      <c r="B37" s="446" t="s">
        <v>557</v>
      </c>
      <c r="C37" s="465"/>
      <c r="D37" s="200"/>
      <c r="E37" s="220"/>
    </row>
    <row r="38" spans="1:5" s="202" customFormat="1" ht="17.25" customHeight="1">
      <c r="A38" s="245" t="s">
        <v>558</v>
      </c>
      <c r="B38" s="474" t="s">
        <v>559</v>
      </c>
      <c r="C38" s="475"/>
      <c r="D38" s="242" t="str" cm="1">
        <f t="array" ref="D38">IF(OR(D39:D48="No cumple"),"NO CUMPLE",IF(OR(D39:D48="CUMPLE"),"CUMPLE",IF(OR(D39:D48="NO APLICA"),"CUMPLE","")))</f>
        <v/>
      </c>
      <c r="E38" s="216"/>
    </row>
    <row r="39" spans="1:5" s="202" customFormat="1" ht="147" customHeight="1">
      <c r="A39" s="196" t="s">
        <v>560</v>
      </c>
      <c r="B39" s="446" t="s">
        <v>561</v>
      </c>
      <c r="C39" s="465"/>
      <c r="D39" s="200"/>
      <c r="E39" s="216"/>
    </row>
    <row r="40" spans="1:5" s="202" customFormat="1" ht="33.75" customHeight="1">
      <c r="A40" s="196" t="s">
        <v>562</v>
      </c>
      <c r="B40" s="467" t="s">
        <v>563</v>
      </c>
      <c r="C40" s="465"/>
      <c r="D40" s="200"/>
      <c r="E40" s="216"/>
    </row>
    <row r="41" spans="1:5" s="202" customFormat="1" ht="49.5" customHeight="1">
      <c r="A41" s="196" t="s">
        <v>564</v>
      </c>
      <c r="B41" s="446" t="s">
        <v>1304</v>
      </c>
      <c r="C41" s="465"/>
      <c r="D41" s="200"/>
      <c r="E41" s="208"/>
    </row>
    <row r="42" spans="1:5" s="202" customFormat="1" ht="68.25" customHeight="1" thickBot="1">
      <c r="A42" s="196" t="s">
        <v>565</v>
      </c>
      <c r="B42" s="446" t="s">
        <v>1305</v>
      </c>
      <c r="C42" s="465"/>
      <c r="D42" s="200"/>
      <c r="E42" s="220"/>
    </row>
    <row r="43" spans="1:5" s="202" customFormat="1" ht="34.5" customHeight="1">
      <c r="A43" s="196" t="s">
        <v>566</v>
      </c>
      <c r="B43" s="446" t="s">
        <v>1285</v>
      </c>
      <c r="C43" s="465"/>
      <c r="D43" s="200"/>
      <c r="E43" s="216"/>
    </row>
    <row r="44" spans="1:5" s="202" customFormat="1" ht="99.75" customHeight="1">
      <c r="A44" s="196" t="s">
        <v>567</v>
      </c>
      <c r="B44" s="446" t="s">
        <v>798</v>
      </c>
      <c r="C44" s="465"/>
      <c r="D44" s="200"/>
      <c r="E44" s="216"/>
    </row>
    <row r="45" spans="1:5" s="202" customFormat="1" ht="83.25" customHeight="1">
      <c r="A45" s="196" t="s">
        <v>568</v>
      </c>
      <c r="B45" s="446" t="s">
        <v>799</v>
      </c>
      <c r="C45" s="465"/>
      <c r="D45" s="200"/>
      <c r="E45" s="208"/>
    </row>
    <row r="46" spans="1:5" s="202" customFormat="1" ht="51" customHeight="1" thickBot="1">
      <c r="A46" s="196" t="s">
        <v>800</v>
      </c>
      <c r="B46" s="446" t="s">
        <v>801</v>
      </c>
      <c r="C46" s="465"/>
      <c r="D46" s="200"/>
      <c r="E46" s="220"/>
    </row>
    <row r="47" spans="1:5" s="202" customFormat="1" ht="33.75" customHeight="1">
      <c r="A47" s="196" t="s">
        <v>802</v>
      </c>
      <c r="B47" s="467" t="s">
        <v>803</v>
      </c>
      <c r="C47" s="465"/>
      <c r="D47" s="200"/>
      <c r="E47" s="216"/>
    </row>
    <row r="48" spans="1:5" s="202" customFormat="1" ht="33" customHeight="1">
      <c r="A48" s="196" t="s">
        <v>569</v>
      </c>
      <c r="B48" s="446" t="s">
        <v>1306</v>
      </c>
      <c r="C48" s="465"/>
      <c r="D48" s="200"/>
      <c r="E48" s="216"/>
    </row>
    <row r="49" spans="1:5" s="202" customFormat="1" ht="17.25" customHeight="1">
      <c r="A49" s="245" t="s">
        <v>804</v>
      </c>
      <c r="B49" s="474" t="s">
        <v>805</v>
      </c>
      <c r="C49" s="475"/>
      <c r="D49" s="242" t="str">
        <f>IF(OR(D50="No cumple"),"NO CUMPLE",IF(OR(D50="CUMPLE"),"CUMPLE",IF(OR(D50="NO APLICA"),"CUMPLE","")))</f>
        <v/>
      </c>
      <c r="E49" s="216"/>
    </row>
    <row r="50" spans="1:5" s="202" customFormat="1" ht="150.75" customHeight="1">
      <c r="A50" s="196" t="s">
        <v>806</v>
      </c>
      <c r="B50" s="446" t="s">
        <v>807</v>
      </c>
      <c r="C50" s="465"/>
      <c r="D50" s="200"/>
      <c r="E50" s="208"/>
    </row>
    <row r="51" spans="1:5" s="202" customFormat="1" ht="17.25" customHeight="1">
      <c r="A51" s="245" t="s">
        <v>808</v>
      </c>
      <c r="B51" s="474" t="s">
        <v>809</v>
      </c>
      <c r="C51" s="475"/>
      <c r="D51" s="242" t="str" cm="1">
        <f t="array" ref="D51">IF(OR(D52:D53="No cumple"),"NO CUMPLE",IF(OR(D52:D53="CUMPLE"),"CUMPLE",IF(OR(D52:D53="NO APLICA"),"CUMPLE","")))</f>
        <v/>
      </c>
      <c r="E51" s="216"/>
    </row>
    <row r="52" spans="1:5" s="202" customFormat="1" ht="34.5" customHeight="1" thickBot="1">
      <c r="A52" s="196" t="s">
        <v>810</v>
      </c>
      <c r="B52" s="446" t="s">
        <v>1286</v>
      </c>
      <c r="C52" s="465"/>
      <c r="D52" s="200"/>
      <c r="E52" s="220"/>
    </row>
    <row r="53" spans="1:5" s="202" customFormat="1" ht="66" customHeight="1" thickBot="1">
      <c r="A53" s="196" t="s">
        <v>811</v>
      </c>
      <c r="B53" s="446" t="s">
        <v>812</v>
      </c>
      <c r="C53" s="465"/>
      <c r="D53" s="200"/>
      <c r="E53" s="220"/>
    </row>
    <row r="54" spans="1:5" s="202" customFormat="1" ht="17.25" thickBot="1">
      <c r="A54" s="462" t="s">
        <v>1467</v>
      </c>
      <c r="B54" s="463"/>
      <c r="C54" s="464"/>
      <c r="D54" s="243" t="str">
        <f>IF(OR(D7="No cumple",D16="NO CUMPLE",D24="No cumple",D32="No cumple",D38="No cumple",D49="No cumple",D51="No cumple"),"NO CUMPLE",IF(OR(D7="cumple",D16="CUMPLE",D24="cumple",D32="cumple",D38="cumple",D49="cumple",D51="cumple"),"CUMPLE",""))</f>
        <v/>
      </c>
      <c r="E54" s="201"/>
    </row>
    <row r="55" spans="1:5" s="202" customFormat="1" ht="15.75" thickBot="1">
      <c r="A55" s="459" t="s">
        <v>79</v>
      </c>
      <c r="B55" s="460"/>
      <c r="C55" s="460"/>
      <c r="D55" s="460"/>
      <c r="E55" s="461"/>
    </row>
    <row r="56" spans="1:5" s="202" customFormat="1" ht="15.75" thickBot="1">
      <c r="A56" s="455" t="s">
        <v>73</v>
      </c>
      <c r="B56" s="456"/>
      <c r="C56" s="456"/>
      <c r="D56" s="219" t="s">
        <v>0</v>
      </c>
      <c r="E56" s="219" t="s">
        <v>2</v>
      </c>
    </row>
    <row r="57" spans="1:5" s="202" customFormat="1" ht="15">
      <c r="A57" s="451"/>
      <c r="B57" s="452"/>
      <c r="C57" s="452"/>
      <c r="D57" s="213"/>
      <c r="E57" s="213"/>
    </row>
    <row r="58" spans="1:5" s="202" customFormat="1" ht="15">
      <c r="A58" s="451"/>
      <c r="B58" s="452"/>
      <c r="C58" s="452"/>
      <c r="D58" s="213"/>
      <c r="E58" s="213"/>
    </row>
    <row r="59" spans="1:5" s="202" customFormat="1" ht="15.75" thickBot="1">
      <c r="A59" s="453"/>
      <c r="B59" s="454"/>
      <c r="C59" s="454"/>
      <c r="D59" s="214"/>
      <c r="E59" s="214"/>
    </row>
  </sheetData>
  <sheetProtection algorithmName="SHA-512" hashValue="u0C5KqbjcBM4vOtpqAPgNK7ubHBGQqy8JghxWy9ZirXynssNXUqto9Lz2RTga1uKm5VUvxJyJw1o38PUZImm6Q==" saltValue="GFWjSremsaKlLnnHrBVIjw==" spinCount="100000" sheet="1" objects="1" scenarios="1"/>
  <mergeCells count="59">
    <mergeCell ref="A59:C59"/>
    <mergeCell ref="A56:C56"/>
    <mergeCell ref="A57:C57"/>
    <mergeCell ref="A58:C58"/>
    <mergeCell ref="A55:E55"/>
    <mergeCell ref="B50:C50"/>
    <mergeCell ref="B51:C51"/>
    <mergeCell ref="B52:C52"/>
    <mergeCell ref="B43:C43"/>
    <mergeCell ref="B44:C44"/>
    <mergeCell ref="B45:C45"/>
    <mergeCell ref="B46:C46"/>
    <mergeCell ref="B47:C47"/>
    <mergeCell ref="B53:C53"/>
    <mergeCell ref="A54:C54"/>
    <mergeCell ref="B42:C42"/>
    <mergeCell ref="B31:C31"/>
    <mergeCell ref="B32:C32"/>
    <mergeCell ref="B33:C33"/>
    <mergeCell ref="B34:C34"/>
    <mergeCell ref="B35:C35"/>
    <mergeCell ref="B36:C36"/>
    <mergeCell ref="B37:C37"/>
    <mergeCell ref="B38:C38"/>
    <mergeCell ref="B39:C39"/>
    <mergeCell ref="B40:C40"/>
    <mergeCell ref="B41:C41"/>
    <mergeCell ref="B48:C48"/>
    <mergeCell ref="B49:C49"/>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5 D17:D23 D25:D31 D33:D37 D39:D48 D50 D52:D53" xr:uid="{02E4FE49-9C86-48DD-8177-741E006B44B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29"/>
  <sheetViews>
    <sheetView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1307</v>
      </c>
      <c r="B5" s="442"/>
      <c r="C5" s="442"/>
      <c r="D5" s="442"/>
      <c r="E5" s="443"/>
    </row>
    <row r="6" spans="1:5" s="202" customFormat="1" ht="75.75" thickBot="1">
      <c r="A6" s="239" t="s">
        <v>75</v>
      </c>
      <c r="B6" s="439" t="s">
        <v>508</v>
      </c>
      <c r="C6" s="440"/>
      <c r="D6" s="199" t="s">
        <v>1466</v>
      </c>
      <c r="E6" s="204" t="s">
        <v>78</v>
      </c>
    </row>
    <row r="7" spans="1:5" s="202" customFormat="1" ht="25.5" customHeight="1">
      <c r="A7" s="240" t="s">
        <v>570</v>
      </c>
      <c r="B7" s="466" t="s">
        <v>776</v>
      </c>
      <c r="C7" s="466"/>
      <c r="D7" s="242" t="str" cm="1">
        <f t="array" ref="D7">IF(OR(D8:D23="No cumple"),"NO CUMPLE",IF(OR(D8:D23="CUMPLE"),"CUMPLE",IF(OR(D8:D23="NO APLICA"),"CUMPLE","")))</f>
        <v/>
      </c>
      <c r="E7" s="205"/>
    </row>
    <row r="8" spans="1:5" s="202" customFormat="1" ht="19.5" customHeight="1">
      <c r="A8" s="196" t="s">
        <v>571</v>
      </c>
      <c r="B8" s="446" t="s">
        <v>777</v>
      </c>
      <c r="C8" s="465"/>
      <c r="D8" s="200"/>
      <c r="E8" s="206"/>
    </row>
    <row r="9" spans="1:5" s="202" customFormat="1" ht="33" customHeight="1">
      <c r="A9" s="196" t="s">
        <v>572</v>
      </c>
      <c r="B9" s="446" t="s">
        <v>778</v>
      </c>
      <c r="C9" s="465"/>
      <c r="D9" s="200"/>
      <c r="E9" s="206"/>
    </row>
    <row r="10" spans="1:5" s="202" customFormat="1" ht="18" customHeight="1">
      <c r="A10" s="196" t="s">
        <v>573</v>
      </c>
      <c r="B10" s="467" t="s">
        <v>779</v>
      </c>
      <c r="C10" s="465"/>
      <c r="D10" s="200"/>
      <c r="E10" s="206"/>
    </row>
    <row r="11" spans="1:5" s="202" customFormat="1" ht="49.5" customHeight="1">
      <c r="A11" s="196" t="s">
        <v>813</v>
      </c>
      <c r="B11" s="446" t="s">
        <v>532</v>
      </c>
      <c r="C11" s="465"/>
      <c r="D11" s="200"/>
      <c r="E11" s="206"/>
    </row>
    <row r="12" spans="1:5" s="202" customFormat="1" ht="21" customHeight="1">
      <c r="A12" s="196" t="s">
        <v>594</v>
      </c>
      <c r="B12" s="467" t="s">
        <v>1287</v>
      </c>
      <c r="C12" s="465"/>
      <c r="D12" s="200"/>
      <c r="E12" s="207"/>
    </row>
    <row r="13" spans="1:5" s="202" customFormat="1" ht="18.75" customHeight="1">
      <c r="A13" s="196" t="s">
        <v>814</v>
      </c>
      <c r="B13" s="467" t="s">
        <v>815</v>
      </c>
      <c r="C13" s="465"/>
      <c r="D13" s="200"/>
      <c r="E13" s="206"/>
    </row>
    <row r="14" spans="1:5" s="202" customFormat="1" ht="68.25" customHeight="1">
      <c r="A14" s="196" t="s">
        <v>816</v>
      </c>
      <c r="B14" s="446" t="s">
        <v>780</v>
      </c>
      <c r="C14" s="465"/>
      <c r="D14" s="200"/>
      <c r="E14" s="206"/>
    </row>
    <row r="15" spans="1:5" s="202" customFormat="1" ht="101.25" customHeight="1">
      <c r="A15" s="196" t="s">
        <v>817</v>
      </c>
      <c r="B15" s="446" t="s">
        <v>781</v>
      </c>
      <c r="C15" s="465"/>
      <c r="D15" s="200"/>
      <c r="E15" s="207"/>
    </row>
    <row r="16" spans="1:5" s="202" customFormat="1" ht="33.75" customHeight="1">
      <c r="A16" s="196" t="s">
        <v>818</v>
      </c>
      <c r="B16" s="446" t="s">
        <v>782</v>
      </c>
      <c r="C16" s="465"/>
      <c r="D16" s="200"/>
      <c r="E16" s="208"/>
    </row>
    <row r="17" spans="1:5" s="202" customFormat="1" ht="33.75" customHeight="1">
      <c r="A17" s="196" t="s">
        <v>819</v>
      </c>
      <c r="B17" s="467" t="s">
        <v>1288</v>
      </c>
      <c r="C17" s="465"/>
      <c r="D17" s="200"/>
      <c r="E17" s="208"/>
    </row>
    <row r="18" spans="1:5" s="202" customFormat="1" ht="51" customHeight="1">
      <c r="A18" s="196" t="s">
        <v>820</v>
      </c>
      <c r="B18" s="446" t="s">
        <v>1308</v>
      </c>
      <c r="C18" s="465"/>
      <c r="D18" s="200"/>
      <c r="E18" s="208"/>
    </row>
    <row r="19" spans="1:5" s="202" customFormat="1" ht="52.5" customHeight="1">
      <c r="A19" s="196" t="s">
        <v>821</v>
      </c>
      <c r="B19" s="446" t="s">
        <v>783</v>
      </c>
      <c r="C19" s="465"/>
      <c r="D19" s="200"/>
      <c r="E19" s="208"/>
    </row>
    <row r="20" spans="1:5" s="202" customFormat="1" ht="50.25" customHeight="1">
      <c r="A20" s="196" t="s">
        <v>822</v>
      </c>
      <c r="B20" s="446" t="s">
        <v>1289</v>
      </c>
      <c r="C20" s="465"/>
      <c r="D20" s="200"/>
      <c r="E20" s="208"/>
    </row>
    <row r="21" spans="1:5" s="202" customFormat="1" ht="51" customHeight="1">
      <c r="A21" s="196" t="s">
        <v>823</v>
      </c>
      <c r="B21" s="446" t="s">
        <v>784</v>
      </c>
      <c r="C21" s="465"/>
      <c r="D21" s="200"/>
      <c r="E21" s="208"/>
    </row>
    <row r="22" spans="1:5" s="202" customFormat="1" ht="49.5" customHeight="1">
      <c r="A22" s="196" t="s">
        <v>824</v>
      </c>
      <c r="B22" s="446" t="s">
        <v>1309</v>
      </c>
      <c r="C22" s="465"/>
      <c r="D22" s="200"/>
      <c r="E22" s="208"/>
    </row>
    <row r="23" spans="1:5" s="202" customFormat="1" ht="120.75" customHeight="1">
      <c r="A23" s="196" t="s">
        <v>825</v>
      </c>
      <c r="B23" s="446" t="s">
        <v>1290</v>
      </c>
      <c r="C23" s="465"/>
      <c r="D23" s="200"/>
      <c r="E23" s="208"/>
    </row>
    <row r="24" spans="1:5" s="202" customFormat="1" ht="17.25" thickBot="1">
      <c r="A24" s="462" t="s">
        <v>1467</v>
      </c>
      <c r="B24" s="463"/>
      <c r="C24" s="464"/>
      <c r="D24" s="243" t="str">
        <f>D7</f>
        <v/>
      </c>
      <c r="E24" s="201"/>
    </row>
    <row r="25" spans="1:5" s="202" customFormat="1" ht="15.75" thickBot="1">
      <c r="A25" s="459" t="s">
        <v>79</v>
      </c>
      <c r="B25" s="460"/>
      <c r="C25" s="460"/>
      <c r="D25" s="460"/>
      <c r="E25" s="461"/>
    </row>
    <row r="26" spans="1:5" s="202" customFormat="1" ht="15.75" thickBot="1">
      <c r="A26" s="455" t="s">
        <v>73</v>
      </c>
      <c r="B26" s="456"/>
      <c r="C26" s="456"/>
      <c r="D26" s="219" t="s">
        <v>0</v>
      </c>
      <c r="E26" s="219" t="s">
        <v>2</v>
      </c>
    </row>
    <row r="27" spans="1:5" s="202" customFormat="1" ht="15">
      <c r="A27" s="451"/>
      <c r="B27" s="452"/>
      <c r="C27" s="452"/>
      <c r="D27" s="213"/>
      <c r="E27" s="213"/>
    </row>
    <row r="28" spans="1:5" s="202" customFormat="1" ht="15">
      <c r="A28" s="451"/>
      <c r="B28" s="452"/>
      <c r="C28" s="452"/>
      <c r="D28" s="213"/>
      <c r="E28" s="213"/>
    </row>
    <row r="29" spans="1:5" s="202" customFormat="1" ht="15.75" thickBot="1">
      <c r="A29" s="453"/>
      <c r="B29" s="454"/>
      <c r="C29" s="454"/>
      <c r="D29" s="214"/>
      <c r="E29" s="214"/>
    </row>
  </sheetData>
  <sheetProtection algorithmName="SHA-512" hashValue="e0Tzg5/0091UJfVU+0C7hbjCLJOqWv8c/g9zdbtGtHIB1lRsi5H8z3p4Sz/azm8emWHYeuSpLkv2Ca+1YO3fIQ==" saltValue="i8xnV4M/cmuGpeB8gdn6uA==" spinCount="100000" sheet="1" objects="1" scenarios="1"/>
  <mergeCells count="29">
    <mergeCell ref="A29:C29"/>
    <mergeCell ref="A26:C26"/>
    <mergeCell ref="A27:C27"/>
    <mergeCell ref="A28:C28"/>
    <mergeCell ref="A25:E25"/>
    <mergeCell ref="B20:C20"/>
    <mergeCell ref="B21:C21"/>
    <mergeCell ref="B22:C22"/>
    <mergeCell ref="B13:C13"/>
    <mergeCell ref="B14:C14"/>
    <mergeCell ref="B15:C15"/>
    <mergeCell ref="B16:C16"/>
    <mergeCell ref="B17:C17"/>
    <mergeCell ref="B23:C23"/>
    <mergeCell ref="A24:C24"/>
    <mergeCell ref="B12:C12"/>
    <mergeCell ref="A1:E1"/>
    <mergeCell ref="A2:E2"/>
    <mergeCell ref="A3:E3"/>
    <mergeCell ref="A4:E4"/>
    <mergeCell ref="A5:E5"/>
    <mergeCell ref="B6:C6"/>
    <mergeCell ref="B7:C7"/>
    <mergeCell ref="B8:C8"/>
    <mergeCell ref="B9:C9"/>
    <mergeCell ref="B10:C10"/>
    <mergeCell ref="B11:C11"/>
    <mergeCell ref="B18:C18"/>
    <mergeCell ref="B19:C19"/>
  </mergeCells>
  <dataValidations count="1">
    <dataValidation type="list" allowBlank="1" showInputMessage="1" showErrorMessage="1" sqref="D8:D23" xr:uid="{300E6940-890D-4DD5-8E63-532E59AC8B3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18"/>
  <sheetViews>
    <sheetView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1310</v>
      </c>
      <c r="B5" s="442"/>
      <c r="C5" s="442"/>
      <c r="D5" s="442"/>
      <c r="E5" s="443"/>
    </row>
    <row r="6" spans="1:5" s="202" customFormat="1" ht="75.75" thickBot="1">
      <c r="A6" s="239" t="s">
        <v>75</v>
      </c>
      <c r="B6" s="439" t="s">
        <v>508</v>
      </c>
      <c r="C6" s="440"/>
      <c r="D6" s="199" t="s">
        <v>1466</v>
      </c>
      <c r="E6" s="204" t="s">
        <v>78</v>
      </c>
    </row>
    <row r="7" spans="1:5" s="202" customFormat="1" ht="27.75" customHeight="1">
      <c r="A7" s="240" t="s">
        <v>574</v>
      </c>
      <c r="B7" s="466" t="s">
        <v>826</v>
      </c>
      <c r="C7" s="466"/>
      <c r="D7" s="242" t="str" cm="1">
        <f t="array" ref="D7">IF(OR(D8:D12="No cumple"),"NO CUMPLE",IF(OR(D8:D12="CUMPLE"),"CUMPLE",IF(OR(D8:D12="NO APLICA"),"CUMPLE","")))</f>
        <v/>
      </c>
      <c r="E7" s="205"/>
    </row>
    <row r="8" spans="1:5" s="202" customFormat="1" ht="19.5" customHeight="1">
      <c r="A8" s="196" t="s">
        <v>575</v>
      </c>
      <c r="B8" s="446" t="s">
        <v>827</v>
      </c>
      <c r="C8" s="465"/>
      <c r="D8" s="200"/>
      <c r="E8" s="206"/>
    </row>
    <row r="9" spans="1:5" s="202" customFormat="1" ht="33" customHeight="1">
      <c r="A9" s="196" t="s">
        <v>576</v>
      </c>
      <c r="B9" s="446" t="s">
        <v>828</v>
      </c>
      <c r="C9" s="465"/>
      <c r="D9" s="200"/>
      <c r="E9" s="206"/>
    </row>
    <row r="10" spans="1:5" s="202" customFormat="1" ht="33" customHeight="1">
      <c r="A10" s="196" t="s">
        <v>595</v>
      </c>
      <c r="B10" s="476" t="s">
        <v>533</v>
      </c>
      <c r="C10" s="477"/>
      <c r="D10" s="200"/>
      <c r="E10" s="206"/>
    </row>
    <row r="11" spans="1:5" s="202" customFormat="1" ht="33.75" customHeight="1">
      <c r="A11" s="196" t="s">
        <v>577</v>
      </c>
      <c r="B11" s="446" t="s">
        <v>1291</v>
      </c>
      <c r="C11" s="465"/>
      <c r="D11" s="200"/>
      <c r="E11" s="206"/>
    </row>
    <row r="12" spans="1:5" s="202" customFormat="1" ht="35.25" customHeight="1">
      <c r="A12" s="196" t="s">
        <v>596</v>
      </c>
      <c r="B12" s="446" t="s">
        <v>829</v>
      </c>
      <c r="C12" s="465"/>
      <c r="D12" s="200"/>
      <c r="E12" s="207"/>
    </row>
    <row r="13" spans="1:5" s="202" customFormat="1" ht="17.25" thickBot="1">
      <c r="A13" s="462" t="s">
        <v>1467</v>
      </c>
      <c r="B13" s="463"/>
      <c r="C13" s="464"/>
      <c r="D13" s="243" t="str">
        <f>D7</f>
        <v/>
      </c>
      <c r="E13" s="201"/>
    </row>
    <row r="14" spans="1:5" s="202" customFormat="1" ht="15.75" thickBot="1">
      <c r="A14" s="459" t="s">
        <v>79</v>
      </c>
      <c r="B14" s="460"/>
      <c r="C14" s="460"/>
      <c r="D14" s="460"/>
      <c r="E14" s="461"/>
    </row>
    <row r="15" spans="1:5" s="202" customFormat="1" ht="15.75" thickBot="1">
      <c r="A15" s="455" t="s">
        <v>73</v>
      </c>
      <c r="B15" s="456"/>
      <c r="C15" s="456"/>
      <c r="D15" s="219" t="s">
        <v>0</v>
      </c>
      <c r="E15" s="219" t="s">
        <v>2</v>
      </c>
    </row>
    <row r="16" spans="1:5" s="202" customFormat="1" ht="15">
      <c r="A16" s="451"/>
      <c r="B16" s="452"/>
      <c r="C16" s="452"/>
      <c r="D16" s="213"/>
      <c r="E16" s="213"/>
    </row>
    <row r="17" spans="1:5" s="202" customFormat="1" ht="15">
      <c r="A17" s="451"/>
      <c r="B17" s="452"/>
      <c r="C17" s="452"/>
      <c r="D17" s="213"/>
      <c r="E17" s="213"/>
    </row>
    <row r="18" spans="1:5" s="202" customFormat="1" ht="15.75" thickBot="1">
      <c r="A18" s="453"/>
      <c r="B18" s="454"/>
      <c r="C18" s="454"/>
      <c r="D18" s="214"/>
      <c r="E18" s="214"/>
    </row>
  </sheetData>
  <sheetProtection algorithmName="SHA-512" hashValue="sLtLw07RiK1gNOD4wvUQs3UzgNrpAel5gSeJC94BJ+JJ+LOhK3hsg4BEO5vFaz8A/P98MLTdynHDHnMphnRUXw==" saltValue="DT+IFUVqTX2fVbQsqSx7Yg==" spinCount="100000" sheet="1" objects="1" scenarios="1"/>
  <mergeCells count="18">
    <mergeCell ref="A18:C18"/>
    <mergeCell ref="A14:E14"/>
    <mergeCell ref="A15:C15"/>
    <mergeCell ref="A16:C16"/>
    <mergeCell ref="A17:C17"/>
    <mergeCell ref="A13:C13"/>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2" xr:uid="{508027C7-7DF4-41EB-B83C-9F806C8EA712}">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23"/>
  <sheetViews>
    <sheetView topLeftCell="A5"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1312</v>
      </c>
      <c r="B5" s="442"/>
      <c r="C5" s="442"/>
      <c r="D5" s="442"/>
      <c r="E5" s="443"/>
    </row>
    <row r="6" spans="1:5" s="202" customFormat="1" ht="75.75" thickBot="1">
      <c r="A6" s="239" t="s">
        <v>75</v>
      </c>
      <c r="B6" s="439" t="s">
        <v>508</v>
      </c>
      <c r="C6" s="440"/>
      <c r="D6" s="199" t="s">
        <v>1466</v>
      </c>
      <c r="E6" s="204" t="s">
        <v>78</v>
      </c>
    </row>
    <row r="7" spans="1:5" s="202" customFormat="1" ht="24" customHeight="1">
      <c r="A7" s="240" t="s">
        <v>830</v>
      </c>
      <c r="B7" s="466" t="s">
        <v>578</v>
      </c>
      <c r="C7" s="466"/>
      <c r="D7" s="242" t="str" cm="1">
        <f t="array" ref="D7">IF(OR(D8:D17="No cumple"),"NO CUMPLE",IF(OR(D8:D17="CUMPLE"),"CUMPLE",IF(OR(D8:D17="NO APLICA"),"CUMPLE","")))</f>
        <v/>
      </c>
      <c r="E7" s="205"/>
    </row>
    <row r="8" spans="1:5" s="202" customFormat="1" ht="50.25" customHeight="1">
      <c r="A8" s="196" t="s">
        <v>831</v>
      </c>
      <c r="B8" s="446" t="s">
        <v>1292</v>
      </c>
      <c r="C8" s="465"/>
      <c r="D8" s="200"/>
      <c r="E8" s="206"/>
    </row>
    <row r="9" spans="1:5" s="202" customFormat="1" ht="20.25" customHeight="1">
      <c r="A9" s="196" t="s">
        <v>832</v>
      </c>
      <c r="B9" s="446" t="s">
        <v>1311</v>
      </c>
      <c r="C9" s="465"/>
      <c r="D9" s="200"/>
      <c r="E9" s="206"/>
    </row>
    <row r="10" spans="1:5" s="202" customFormat="1" ht="67.5" customHeight="1">
      <c r="A10" s="196" t="s">
        <v>833</v>
      </c>
      <c r="B10" s="446" t="s">
        <v>579</v>
      </c>
      <c r="C10" s="465"/>
      <c r="D10" s="200"/>
      <c r="E10" s="206"/>
    </row>
    <row r="11" spans="1:5" s="202" customFormat="1" ht="51.75" customHeight="1">
      <c r="A11" s="196" t="s">
        <v>834</v>
      </c>
      <c r="B11" s="446" t="s">
        <v>580</v>
      </c>
      <c r="C11" s="465"/>
      <c r="D11" s="200"/>
      <c r="E11" s="207"/>
    </row>
    <row r="12" spans="1:5" s="202" customFormat="1" ht="37.5" customHeight="1">
      <c r="A12" s="196" t="s">
        <v>835</v>
      </c>
      <c r="B12" s="446" t="s">
        <v>581</v>
      </c>
      <c r="C12" s="465"/>
      <c r="D12" s="200"/>
      <c r="E12" s="206"/>
    </row>
    <row r="13" spans="1:5" s="202" customFormat="1" ht="33" customHeight="1">
      <c r="A13" s="196" t="s">
        <v>836</v>
      </c>
      <c r="B13" s="446" t="s">
        <v>837</v>
      </c>
      <c r="C13" s="465"/>
      <c r="D13" s="200"/>
      <c r="E13" s="206"/>
    </row>
    <row r="14" spans="1:5" s="202" customFormat="1" ht="51.75" customHeight="1">
      <c r="A14" s="196" t="s">
        <v>838</v>
      </c>
      <c r="B14" s="478" t="s">
        <v>1293</v>
      </c>
      <c r="C14" s="479"/>
      <c r="D14" s="200"/>
      <c r="E14" s="206"/>
    </row>
    <row r="15" spans="1:5" s="202" customFormat="1" ht="52.5" customHeight="1">
      <c r="A15" s="196" t="s">
        <v>839</v>
      </c>
      <c r="B15" s="446" t="s">
        <v>582</v>
      </c>
      <c r="C15" s="465"/>
      <c r="D15" s="200"/>
      <c r="E15" s="206"/>
    </row>
    <row r="16" spans="1:5" s="202" customFormat="1" ht="35.25" customHeight="1">
      <c r="A16" s="196" t="s">
        <v>840</v>
      </c>
      <c r="B16" s="446" t="s">
        <v>841</v>
      </c>
      <c r="C16" s="465"/>
      <c r="D16" s="200"/>
      <c r="E16" s="207"/>
    </row>
    <row r="17" spans="1:5" s="202" customFormat="1" ht="35.25" customHeight="1">
      <c r="A17" s="196" t="s">
        <v>842</v>
      </c>
      <c r="B17" s="446" t="s">
        <v>583</v>
      </c>
      <c r="C17" s="465"/>
      <c r="D17" s="200"/>
      <c r="E17" s="207"/>
    </row>
    <row r="18" spans="1:5" s="202" customFormat="1" ht="17.25" thickBot="1">
      <c r="A18" s="462" t="s">
        <v>1467</v>
      </c>
      <c r="B18" s="463"/>
      <c r="C18" s="464"/>
      <c r="D18" s="243" t="str">
        <f>D7</f>
        <v/>
      </c>
      <c r="E18" s="201"/>
    </row>
    <row r="19" spans="1:5" s="202" customFormat="1" ht="15.75" thickBot="1">
      <c r="A19" s="459" t="s">
        <v>79</v>
      </c>
      <c r="B19" s="460"/>
      <c r="C19" s="460"/>
      <c r="D19" s="460"/>
      <c r="E19" s="461"/>
    </row>
    <row r="20" spans="1:5" s="202" customFormat="1" ht="15.75" thickBot="1">
      <c r="A20" s="455" t="s">
        <v>73</v>
      </c>
      <c r="B20" s="456"/>
      <c r="C20" s="456"/>
      <c r="D20" s="219" t="s">
        <v>0</v>
      </c>
      <c r="E20" s="219" t="s">
        <v>2</v>
      </c>
    </row>
    <row r="21" spans="1:5" s="202" customFormat="1" ht="15">
      <c r="A21" s="451"/>
      <c r="B21" s="452"/>
      <c r="C21" s="452"/>
      <c r="D21" s="213"/>
      <c r="E21" s="213"/>
    </row>
    <row r="22" spans="1:5" s="202" customFormat="1" ht="15">
      <c r="A22" s="451"/>
      <c r="B22" s="452"/>
      <c r="C22" s="452"/>
      <c r="D22" s="213"/>
      <c r="E22" s="213"/>
    </row>
    <row r="23" spans="1:5" s="202" customFormat="1" ht="15.75" thickBot="1">
      <c r="A23" s="453"/>
      <c r="B23" s="454"/>
      <c r="C23" s="454"/>
      <c r="D23" s="214"/>
      <c r="E23" s="214"/>
    </row>
  </sheetData>
  <sheetProtection algorithmName="SHA-512" hashValue="lRp66JmjjsZK+iSe1LrJjsRtH75qwG6AvypoJ73dyNzimLdzTMomMW6G9pCuK2anwC+Ov7INbU65jaytlUNdZg==" saltValue="Q4zi0jNTn+605HFuffJfMw==" spinCount="100000" sheet="1" objects="1" scenarios="1"/>
  <mergeCells count="23">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 ref="B7:C7"/>
    <mergeCell ref="B8:C8"/>
    <mergeCell ref="B9:C9"/>
    <mergeCell ref="B6:C6"/>
    <mergeCell ref="A1:E1"/>
    <mergeCell ref="A2:E2"/>
    <mergeCell ref="A3:E3"/>
    <mergeCell ref="A4:E4"/>
    <mergeCell ref="A5:E5"/>
  </mergeCells>
  <dataValidations count="1">
    <dataValidation type="list" allowBlank="1" showInputMessage="1" showErrorMessage="1" sqref="D8:D17" xr:uid="{68A3CACC-1DCA-4726-B048-2857FA58F08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19"/>
  <sheetViews>
    <sheetView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46.5" customHeight="1" thickBot="1">
      <c r="A5" s="441" t="s">
        <v>1313</v>
      </c>
      <c r="B5" s="442"/>
      <c r="C5" s="442"/>
      <c r="D5" s="442"/>
      <c r="E5" s="443"/>
    </row>
    <row r="6" spans="1:5" s="202" customFormat="1" ht="75.75" thickBot="1">
      <c r="A6" s="239" t="s">
        <v>75</v>
      </c>
      <c r="B6" s="439" t="s">
        <v>508</v>
      </c>
      <c r="C6" s="440"/>
      <c r="D6" s="199" t="s">
        <v>1466</v>
      </c>
      <c r="E6" s="204" t="s">
        <v>78</v>
      </c>
    </row>
    <row r="7" spans="1:5" s="202" customFormat="1" ht="33" customHeight="1">
      <c r="A7" s="240" t="s">
        <v>785</v>
      </c>
      <c r="B7" s="445" t="s">
        <v>584</v>
      </c>
      <c r="C7" s="445"/>
      <c r="D7" s="242" t="str" cm="1">
        <f t="array" ref="D7">IF(OR(D8:D13="No cumple"),"NO CUMPLE",IF(OR(D8:D13="CUMPLE"),"CUMPLE",IF(OR(D8:D13="NO APLICA"),"CUMPLE","")))</f>
        <v/>
      </c>
      <c r="E7" s="205"/>
    </row>
    <row r="8" spans="1:5" s="202" customFormat="1" ht="50.25" customHeight="1">
      <c r="A8" s="196" t="s">
        <v>786</v>
      </c>
      <c r="B8" s="446" t="s">
        <v>1478</v>
      </c>
      <c r="C8" s="465"/>
      <c r="D8" s="200"/>
      <c r="E8" s="206"/>
    </row>
    <row r="9" spans="1:5" s="202" customFormat="1" ht="66.75" customHeight="1">
      <c r="A9" s="196" t="s">
        <v>787</v>
      </c>
      <c r="B9" s="446" t="s">
        <v>585</v>
      </c>
      <c r="C9" s="465"/>
      <c r="D9" s="200"/>
      <c r="E9" s="206"/>
    </row>
    <row r="10" spans="1:5" s="202" customFormat="1" ht="52.5" customHeight="1">
      <c r="A10" s="196" t="s">
        <v>788</v>
      </c>
      <c r="B10" s="446" t="s">
        <v>843</v>
      </c>
      <c r="C10" s="465"/>
      <c r="D10" s="200"/>
      <c r="E10" s="206"/>
    </row>
    <row r="11" spans="1:5" s="202" customFormat="1" ht="51.75" customHeight="1">
      <c r="A11" s="196" t="s">
        <v>789</v>
      </c>
      <c r="B11" s="446" t="s">
        <v>586</v>
      </c>
      <c r="C11" s="465"/>
      <c r="D11" s="200"/>
      <c r="E11" s="207"/>
    </row>
    <row r="12" spans="1:5" s="202" customFormat="1">
      <c r="A12" s="196" t="s">
        <v>844</v>
      </c>
      <c r="B12" s="446" t="s">
        <v>587</v>
      </c>
      <c r="C12" s="465"/>
      <c r="D12" s="200"/>
      <c r="E12" s="206"/>
    </row>
    <row r="13" spans="1:5" s="202" customFormat="1" ht="33" customHeight="1">
      <c r="A13" s="196" t="s">
        <v>845</v>
      </c>
      <c r="B13" s="446" t="s">
        <v>588</v>
      </c>
      <c r="C13" s="465"/>
      <c r="D13" s="200"/>
      <c r="E13" s="206"/>
    </row>
    <row r="14" spans="1:5" s="202" customFormat="1" ht="17.25" thickBot="1">
      <c r="A14" s="462" t="s">
        <v>1467</v>
      </c>
      <c r="B14" s="463"/>
      <c r="C14" s="464"/>
      <c r="D14" s="243" t="str">
        <f>D7</f>
        <v/>
      </c>
      <c r="E14" s="201"/>
    </row>
    <row r="15" spans="1:5" s="202" customFormat="1" ht="15.75" thickBot="1">
      <c r="A15" s="459" t="s">
        <v>79</v>
      </c>
      <c r="B15" s="460"/>
      <c r="C15" s="460"/>
      <c r="D15" s="460"/>
      <c r="E15" s="461"/>
    </row>
    <row r="16" spans="1:5" s="202" customFormat="1" ht="15.75" thickBot="1">
      <c r="A16" s="455" t="s">
        <v>73</v>
      </c>
      <c r="B16" s="456"/>
      <c r="C16" s="456"/>
      <c r="D16" s="219" t="s">
        <v>0</v>
      </c>
      <c r="E16" s="219" t="s">
        <v>2</v>
      </c>
    </row>
    <row r="17" spans="1:5" s="202" customFormat="1" ht="15">
      <c r="A17" s="451"/>
      <c r="B17" s="452"/>
      <c r="C17" s="452"/>
      <c r="D17" s="213"/>
      <c r="E17" s="213"/>
    </row>
    <row r="18" spans="1:5" s="202" customFormat="1" ht="15">
      <c r="A18" s="451"/>
      <c r="B18" s="452"/>
      <c r="C18" s="452"/>
      <c r="D18" s="213"/>
      <c r="E18" s="213"/>
    </row>
    <row r="19" spans="1:5" s="202" customFormat="1" ht="15.75" thickBot="1">
      <c r="A19" s="453"/>
      <c r="B19" s="454"/>
      <c r="C19" s="454"/>
      <c r="D19" s="214"/>
      <c r="E19" s="214"/>
    </row>
  </sheetData>
  <sheetProtection algorithmName="SHA-512" hashValue="teH30f6OX5CoZZghsAYFV+Q5wbsjtcTpPKaqjMsAZmqV0sAtk+TMEA2P39VOyAmfn54Pbl3R5vtnYfY6/LVGqw==" saltValue="K2zSg4taIMMvIy9wt2r+tw==" spinCount="100000" sheet="1" objects="1" scenarios="1"/>
  <mergeCells count="19">
    <mergeCell ref="A18:C18"/>
    <mergeCell ref="A19:C19"/>
    <mergeCell ref="B13:C13"/>
    <mergeCell ref="A15:E15"/>
    <mergeCell ref="A16:C16"/>
    <mergeCell ref="A17:C17"/>
    <mergeCell ref="A14:C14"/>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3" xr:uid="{3D1B5950-0749-4AD2-BADB-7215FEFCA6D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89"/>
  <sheetViews>
    <sheetView zoomScaleNormal="100" zoomScaleSheetLayoutView="80" zoomScalePageLayoutView="55" workbookViewId="0">
      <selection sqref="H1"/>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1314</v>
      </c>
      <c r="B5" s="442"/>
      <c r="C5" s="442"/>
      <c r="D5" s="442"/>
      <c r="E5" s="443"/>
    </row>
    <row r="6" spans="1:5" s="202" customFormat="1" ht="75.75" thickBot="1">
      <c r="A6" s="239" t="s">
        <v>75</v>
      </c>
      <c r="B6" s="439" t="s">
        <v>508</v>
      </c>
      <c r="C6" s="440"/>
      <c r="D6" s="199" t="s">
        <v>1466</v>
      </c>
      <c r="E6" s="204" t="s">
        <v>78</v>
      </c>
    </row>
    <row r="7" spans="1:5" s="202" customFormat="1" ht="24" customHeight="1">
      <c r="A7" s="240" t="s">
        <v>846</v>
      </c>
      <c r="B7" s="445" t="s">
        <v>664</v>
      </c>
      <c r="C7" s="445"/>
      <c r="D7" s="242" t="str" cm="1">
        <f t="array" ref="D7">IF(OR(D8:D9="No cumple"),"NO CUMPLE",IF(OR(D8:D9="CUMPLE"),"CUMPLE",IF(OR(D8:D9="NO APLICA"),"CUMPLE","")))</f>
        <v/>
      </c>
      <c r="E7" s="205"/>
    </row>
    <row r="8" spans="1:5" s="202" customFormat="1" ht="50.25" customHeight="1">
      <c r="A8" s="196" t="s">
        <v>847</v>
      </c>
      <c r="B8" s="446" t="s">
        <v>663</v>
      </c>
      <c r="C8" s="465"/>
      <c r="D8" s="200"/>
      <c r="E8" s="206"/>
    </row>
    <row r="9" spans="1:5" s="202" customFormat="1" ht="50.25" customHeight="1">
      <c r="A9" s="196" t="s">
        <v>848</v>
      </c>
      <c r="B9" s="446" t="s">
        <v>662</v>
      </c>
      <c r="C9" s="465"/>
      <c r="D9" s="200"/>
      <c r="E9" s="206"/>
    </row>
    <row r="10" spans="1:5" s="202" customFormat="1" ht="18" customHeight="1">
      <c r="A10" s="240" t="s">
        <v>562</v>
      </c>
      <c r="B10" s="445" t="s">
        <v>661</v>
      </c>
      <c r="C10" s="445"/>
      <c r="D10" s="242" t="str" cm="1">
        <f t="array" ref="D10">IF(OR(D11:D14="No cumple"),"NO CUMPLE",IF(OR(D11:D14="CUMPLE"),"CUMPLE",IF(OR(D11:D14="NO APLICA"),"CUMPLE","")))</f>
        <v/>
      </c>
      <c r="E10" s="206"/>
    </row>
    <row r="11" spans="1:5" s="202" customFormat="1" ht="33" customHeight="1">
      <c r="A11" s="196" t="s">
        <v>849</v>
      </c>
      <c r="B11" s="467" t="s">
        <v>660</v>
      </c>
      <c r="C11" s="465"/>
      <c r="D11" s="200"/>
      <c r="E11" s="207"/>
    </row>
    <row r="12" spans="1:5" s="202" customFormat="1" ht="34.5" customHeight="1">
      <c r="A12" s="196" t="s">
        <v>850</v>
      </c>
      <c r="B12" s="467" t="s">
        <v>659</v>
      </c>
      <c r="C12" s="465"/>
      <c r="D12" s="200"/>
      <c r="E12" s="206"/>
    </row>
    <row r="13" spans="1:5" s="202" customFormat="1" ht="33" customHeight="1">
      <c r="A13" s="196" t="s">
        <v>851</v>
      </c>
      <c r="B13" s="446" t="s">
        <v>658</v>
      </c>
      <c r="C13" s="465"/>
      <c r="D13" s="200"/>
      <c r="E13" s="206"/>
    </row>
    <row r="14" spans="1:5" s="202" customFormat="1" ht="50.25" customHeight="1">
      <c r="A14" s="196" t="s">
        <v>852</v>
      </c>
      <c r="B14" s="467" t="s">
        <v>657</v>
      </c>
      <c r="C14" s="465"/>
      <c r="D14" s="200"/>
      <c r="E14" s="207"/>
    </row>
    <row r="15" spans="1:5" s="202" customFormat="1" ht="17.25" customHeight="1">
      <c r="A15" s="245" t="s">
        <v>853</v>
      </c>
      <c r="B15" s="468" t="s">
        <v>656</v>
      </c>
      <c r="C15" s="469"/>
      <c r="D15" s="242" t="str" cm="1">
        <f t="array" ref="D15">IF(OR(D16:D23="No cumple"),"NO CUMPLE",IF(OR(D16:D23="CUMPLE"),"CUMPLE",IF(OR(D16:D23="NO APLICA"),"CUMPLE","")))</f>
        <v/>
      </c>
      <c r="E15" s="216"/>
    </row>
    <row r="16" spans="1:5" s="202" customFormat="1" ht="53.25" customHeight="1">
      <c r="A16" s="196" t="s">
        <v>854</v>
      </c>
      <c r="B16" s="446" t="s">
        <v>655</v>
      </c>
      <c r="C16" s="465"/>
      <c r="D16" s="200"/>
      <c r="E16" s="216"/>
    </row>
    <row r="17" spans="1:5" s="202" customFormat="1" ht="49.5" customHeight="1">
      <c r="A17" s="196" t="s">
        <v>855</v>
      </c>
      <c r="B17" s="446" t="s">
        <v>654</v>
      </c>
      <c r="C17" s="465"/>
      <c r="D17" s="200"/>
      <c r="E17" s="216"/>
    </row>
    <row r="18" spans="1:5" s="202" customFormat="1" ht="99" customHeight="1">
      <c r="A18" s="196" t="s">
        <v>856</v>
      </c>
      <c r="B18" s="446" t="s">
        <v>1315</v>
      </c>
      <c r="C18" s="465"/>
      <c r="D18" s="200"/>
      <c r="E18" s="216"/>
    </row>
    <row r="19" spans="1:5" s="202" customFormat="1" ht="34.5" customHeight="1">
      <c r="A19" s="196" t="s">
        <v>857</v>
      </c>
      <c r="B19" s="446" t="s">
        <v>653</v>
      </c>
      <c r="C19" s="465"/>
      <c r="D19" s="200"/>
      <c r="E19" s="216"/>
    </row>
    <row r="20" spans="1:5" s="202" customFormat="1" ht="33.75" customHeight="1">
      <c r="A20" s="196" t="s">
        <v>858</v>
      </c>
      <c r="B20" s="446" t="s">
        <v>652</v>
      </c>
      <c r="C20" s="465"/>
      <c r="D20" s="200"/>
      <c r="E20" s="216"/>
    </row>
    <row r="21" spans="1:5" s="202" customFormat="1" ht="33.75" customHeight="1">
      <c r="A21" s="196" t="s">
        <v>859</v>
      </c>
      <c r="B21" s="446" t="s">
        <v>651</v>
      </c>
      <c r="C21" s="465"/>
      <c r="D21" s="200"/>
      <c r="E21" s="216"/>
    </row>
    <row r="22" spans="1:5" s="202" customFormat="1" ht="33.75" customHeight="1">
      <c r="A22" s="196" t="s">
        <v>860</v>
      </c>
      <c r="B22" s="446" t="s">
        <v>650</v>
      </c>
      <c r="C22" s="465"/>
      <c r="D22" s="200"/>
      <c r="E22" s="216"/>
    </row>
    <row r="23" spans="1:5" s="202" customFormat="1" ht="35.25" customHeight="1">
      <c r="A23" s="196" t="s">
        <v>861</v>
      </c>
      <c r="B23" s="446" t="s">
        <v>649</v>
      </c>
      <c r="C23" s="465"/>
      <c r="D23" s="200"/>
      <c r="E23" s="216"/>
    </row>
    <row r="24" spans="1:5" s="202" customFormat="1" ht="18.75" customHeight="1">
      <c r="A24" s="245" t="s">
        <v>862</v>
      </c>
      <c r="B24" s="470" t="s">
        <v>648</v>
      </c>
      <c r="C24" s="471"/>
      <c r="D24" s="242" t="str" cm="1">
        <f t="array" ref="D24">IF(OR(D25:D37="No cumple"),"NO CUMPLE",IF(OR(D25:D37="CUMPLE"),"CUMPLE",IF(OR(D25:D37="NO APLICA"),"CUMPLE","")))</f>
        <v/>
      </c>
      <c r="E24" s="216"/>
    </row>
    <row r="25" spans="1:5" s="202" customFormat="1" ht="51.75" customHeight="1">
      <c r="A25" s="196" t="s">
        <v>863</v>
      </c>
      <c r="B25" s="446" t="s">
        <v>647</v>
      </c>
      <c r="C25" s="465"/>
      <c r="D25" s="200"/>
      <c r="E25" s="216"/>
    </row>
    <row r="26" spans="1:5" s="202" customFormat="1" ht="36.75" customHeight="1">
      <c r="A26" s="196" t="s">
        <v>864</v>
      </c>
      <c r="B26" s="446" t="s">
        <v>646</v>
      </c>
      <c r="C26" s="465"/>
      <c r="D26" s="200"/>
      <c r="E26" s="216"/>
    </row>
    <row r="27" spans="1:5" s="202" customFormat="1" ht="32.25" customHeight="1">
      <c r="A27" s="196" t="s">
        <v>865</v>
      </c>
      <c r="B27" s="467" t="s">
        <v>645</v>
      </c>
      <c r="C27" s="465"/>
      <c r="D27" s="200"/>
      <c r="E27" s="216"/>
    </row>
    <row r="28" spans="1:5" s="202" customFormat="1" ht="33" customHeight="1">
      <c r="A28" s="196" t="s">
        <v>866</v>
      </c>
      <c r="B28" s="446" t="s">
        <v>644</v>
      </c>
      <c r="C28" s="465"/>
      <c r="D28" s="200"/>
      <c r="E28" s="216"/>
    </row>
    <row r="29" spans="1:5" s="202" customFormat="1" ht="133.5" customHeight="1">
      <c r="A29" s="196" t="s">
        <v>867</v>
      </c>
      <c r="B29" s="446" t="s">
        <v>643</v>
      </c>
      <c r="C29" s="465"/>
      <c r="D29" s="200"/>
      <c r="E29" s="216"/>
    </row>
    <row r="30" spans="1:5" s="202" customFormat="1" ht="148.5" customHeight="1">
      <c r="A30" s="196" t="s">
        <v>868</v>
      </c>
      <c r="B30" s="446" t="s">
        <v>642</v>
      </c>
      <c r="C30" s="465"/>
      <c r="D30" s="200"/>
      <c r="E30" s="208"/>
    </row>
    <row r="31" spans="1:5" s="202" customFormat="1" ht="53.25" customHeight="1" thickBot="1">
      <c r="A31" s="196" t="s">
        <v>869</v>
      </c>
      <c r="B31" s="472" t="s">
        <v>641</v>
      </c>
      <c r="C31" s="473"/>
      <c r="D31" s="200"/>
      <c r="E31" s="220"/>
    </row>
    <row r="32" spans="1:5" s="202" customFormat="1" ht="18.75" customHeight="1">
      <c r="A32" s="196" t="s">
        <v>870</v>
      </c>
      <c r="B32" s="446" t="s">
        <v>640</v>
      </c>
      <c r="C32" s="465"/>
      <c r="D32" s="200"/>
      <c r="E32" s="216"/>
    </row>
    <row r="33" spans="1:5" s="202" customFormat="1" ht="67.5" customHeight="1">
      <c r="A33" s="196" t="s">
        <v>871</v>
      </c>
      <c r="B33" s="446" t="s">
        <v>639</v>
      </c>
      <c r="C33" s="465"/>
      <c r="D33" s="200"/>
      <c r="E33" s="216"/>
    </row>
    <row r="34" spans="1:5" s="202" customFormat="1" ht="149.25" customHeight="1">
      <c r="A34" s="196" t="s">
        <v>872</v>
      </c>
      <c r="B34" s="446" t="s">
        <v>638</v>
      </c>
      <c r="C34" s="465"/>
      <c r="D34" s="200"/>
      <c r="E34" s="216"/>
    </row>
    <row r="35" spans="1:5" s="202" customFormat="1" ht="33.75" customHeight="1">
      <c r="A35" s="196" t="s">
        <v>873</v>
      </c>
      <c r="B35" s="446" t="s">
        <v>637</v>
      </c>
      <c r="C35" s="465"/>
      <c r="D35" s="200"/>
      <c r="E35" s="208"/>
    </row>
    <row r="36" spans="1:5" s="202" customFormat="1" ht="52.5" customHeight="1" thickBot="1">
      <c r="A36" s="196" t="s">
        <v>874</v>
      </c>
      <c r="B36" s="446" t="s">
        <v>1316</v>
      </c>
      <c r="C36" s="465"/>
      <c r="D36" s="200"/>
      <c r="E36" s="220"/>
    </row>
    <row r="37" spans="1:5" s="202" customFormat="1" ht="37.5" customHeight="1">
      <c r="A37" s="196" t="s">
        <v>875</v>
      </c>
      <c r="B37" s="446" t="s">
        <v>636</v>
      </c>
      <c r="C37" s="465"/>
      <c r="D37" s="200"/>
      <c r="E37" s="216"/>
    </row>
    <row r="38" spans="1:5" s="202" customFormat="1" ht="21" customHeight="1">
      <c r="A38" s="245" t="s">
        <v>566</v>
      </c>
      <c r="B38" s="470" t="s">
        <v>635</v>
      </c>
      <c r="C38" s="471"/>
      <c r="D38" s="242" t="str" cm="1">
        <f t="array" ref="D38">IF(OR(D39:D41="No cumple"),"NO CUMPLE",IF(OR(D39:D41="CUMPLE"),"CUMPLE",IF(OR(D39:D41="NO APLICA"),"CUMPLE","")))</f>
        <v/>
      </c>
      <c r="E38" s="216"/>
    </row>
    <row r="39" spans="1:5" s="202" customFormat="1" ht="102" customHeight="1">
      <c r="A39" s="196" t="s">
        <v>876</v>
      </c>
      <c r="B39" s="446" t="s">
        <v>634</v>
      </c>
      <c r="C39" s="465"/>
      <c r="D39" s="200"/>
      <c r="E39" s="208"/>
    </row>
    <row r="40" spans="1:5" s="202" customFormat="1" ht="66" customHeight="1" thickBot="1">
      <c r="A40" s="196" t="s">
        <v>877</v>
      </c>
      <c r="B40" s="446" t="s">
        <v>633</v>
      </c>
      <c r="C40" s="465"/>
      <c r="D40" s="200"/>
      <c r="E40" s="220"/>
    </row>
    <row r="41" spans="1:5" s="202" customFormat="1" ht="100.5" customHeight="1">
      <c r="A41" s="196" t="s">
        <v>878</v>
      </c>
      <c r="B41" s="446" t="s">
        <v>632</v>
      </c>
      <c r="C41" s="465"/>
      <c r="D41" s="200"/>
      <c r="E41" s="216"/>
    </row>
    <row r="42" spans="1:5" s="202" customFormat="1" ht="21" customHeight="1">
      <c r="A42" s="245" t="s">
        <v>879</v>
      </c>
      <c r="B42" s="470" t="s">
        <v>631</v>
      </c>
      <c r="C42" s="471"/>
      <c r="D42" s="242" t="str">
        <f>IF(OR(D43="No cumple"),"NO CUMPLE",IF(OR(D43="CUMPLE"),"CUMPLE",IF(OR(D43="NO APLICA"),"CUMPLE","")))</f>
        <v/>
      </c>
      <c r="E42" s="216"/>
    </row>
    <row r="43" spans="1:5" s="202" customFormat="1" ht="68.25" customHeight="1">
      <c r="A43" s="196" t="s">
        <v>880</v>
      </c>
      <c r="B43" s="446" t="s">
        <v>630</v>
      </c>
      <c r="C43" s="465"/>
      <c r="D43" s="200"/>
      <c r="E43" s="216"/>
    </row>
    <row r="44" spans="1:5" s="202" customFormat="1" ht="21" customHeight="1">
      <c r="A44" s="245" t="s">
        <v>881</v>
      </c>
      <c r="B44" s="470" t="s">
        <v>629</v>
      </c>
      <c r="C44" s="471"/>
      <c r="D44" s="242" t="str" cm="1">
        <f t="array" ref="D44">IF(OR(D45:D52="No cumple"),"NO CUMPLE",IF(OR(D45:D52="CUMPLE"),"CUMPLE",IF(OR(D45:D52="NO APLICA"),"CUMPLE","")))</f>
        <v/>
      </c>
      <c r="E44" s="216"/>
    </row>
    <row r="45" spans="1:5" s="202" customFormat="1" ht="54" customHeight="1">
      <c r="A45" s="196" t="s">
        <v>1321</v>
      </c>
      <c r="B45" s="446" t="s">
        <v>628</v>
      </c>
      <c r="C45" s="465"/>
      <c r="D45" s="200"/>
      <c r="E45" s="208"/>
    </row>
    <row r="46" spans="1:5" s="202" customFormat="1" ht="51" customHeight="1" thickBot="1">
      <c r="A46" s="196" t="s">
        <v>882</v>
      </c>
      <c r="B46" s="446" t="s">
        <v>627</v>
      </c>
      <c r="C46" s="465"/>
      <c r="D46" s="200"/>
      <c r="E46" s="220"/>
    </row>
    <row r="47" spans="1:5" s="202" customFormat="1" ht="34.5" customHeight="1">
      <c r="A47" s="196" t="s">
        <v>883</v>
      </c>
      <c r="B47" s="467" t="s">
        <v>626</v>
      </c>
      <c r="C47" s="465"/>
      <c r="D47" s="200"/>
      <c r="E47" s="216"/>
    </row>
    <row r="48" spans="1:5" s="202" customFormat="1" ht="67.5" customHeight="1">
      <c r="A48" s="196" t="s">
        <v>884</v>
      </c>
      <c r="B48" s="446" t="s">
        <v>625</v>
      </c>
      <c r="C48" s="465"/>
      <c r="D48" s="200"/>
      <c r="E48" s="216"/>
    </row>
    <row r="49" spans="1:5" s="202" customFormat="1" ht="32.25" customHeight="1">
      <c r="A49" s="196" t="s">
        <v>885</v>
      </c>
      <c r="B49" s="446" t="s">
        <v>624</v>
      </c>
      <c r="C49" s="465"/>
      <c r="D49" s="200"/>
      <c r="E49" s="208"/>
    </row>
    <row r="50" spans="1:5" s="202" customFormat="1" ht="34.5" customHeight="1" thickBot="1">
      <c r="A50" s="196" t="s">
        <v>1322</v>
      </c>
      <c r="B50" s="446" t="s">
        <v>623</v>
      </c>
      <c r="C50" s="465"/>
      <c r="D50" s="200"/>
      <c r="E50" s="220"/>
    </row>
    <row r="51" spans="1:5" s="202" customFormat="1" ht="49.5" customHeight="1" thickBot="1">
      <c r="A51" s="196" t="s">
        <v>1323</v>
      </c>
      <c r="B51" s="446" t="s">
        <v>622</v>
      </c>
      <c r="C51" s="465"/>
      <c r="D51" s="200"/>
      <c r="E51" s="220"/>
    </row>
    <row r="52" spans="1:5" s="202" customFormat="1" ht="33" customHeight="1">
      <c r="A52" s="196" t="s">
        <v>1324</v>
      </c>
      <c r="B52" s="446" t="s">
        <v>621</v>
      </c>
      <c r="C52" s="465"/>
      <c r="D52" s="200"/>
      <c r="E52" s="216"/>
    </row>
    <row r="53" spans="1:5" s="202" customFormat="1" ht="21" customHeight="1">
      <c r="A53" s="245" t="s">
        <v>800</v>
      </c>
      <c r="B53" s="470" t="s">
        <v>620</v>
      </c>
      <c r="C53" s="471"/>
      <c r="D53" s="242" t="str" cm="1">
        <f t="array" ref="D53">IF(OR(D54:D59="No cumple"),"NO CUMPLE",IF(OR(D54:D59="CUMPLE"),"CUMPLE",IF(OR(D54:D59="NO APLICA"),"CUMPLE","")))</f>
        <v/>
      </c>
      <c r="E53" s="216"/>
    </row>
    <row r="54" spans="1:5" s="202" customFormat="1" ht="18" customHeight="1">
      <c r="A54" s="196" t="s">
        <v>886</v>
      </c>
      <c r="B54" s="446" t="s">
        <v>619</v>
      </c>
      <c r="C54" s="465"/>
      <c r="D54" s="200"/>
      <c r="E54" s="208"/>
    </row>
    <row r="55" spans="1:5" s="202" customFormat="1" ht="18" customHeight="1" thickBot="1">
      <c r="A55" s="196" t="s">
        <v>887</v>
      </c>
      <c r="B55" s="446" t="s">
        <v>618</v>
      </c>
      <c r="C55" s="465"/>
      <c r="D55" s="200"/>
      <c r="E55" s="220"/>
    </row>
    <row r="56" spans="1:5" s="202" customFormat="1" ht="33" customHeight="1" thickBot="1">
      <c r="A56" s="196" t="s">
        <v>888</v>
      </c>
      <c r="B56" s="446" t="s">
        <v>617</v>
      </c>
      <c r="C56" s="465"/>
      <c r="D56" s="200"/>
      <c r="E56" s="220"/>
    </row>
    <row r="57" spans="1:5" s="202" customFormat="1" ht="33.75" customHeight="1">
      <c r="A57" s="196" t="s">
        <v>889</v>
      </c>
      <c r="B57" s="446" t="s">
        <v>616</v>
      </c>
      <c r="C57" s="465"/>
      <c r="D57" s="200"/>
      <c r="E57" s="208"/>
    </row>
    <row r="58" spans="1:5" s="202" customFormat="1" ht="36" customHeight="1">
      <c r="A58" s="196" t="s">
        <v>1325</v>
      </c>
      <c r="B58" s="446" t="s">
        <v>615</v>
      </c>
      <c r="C58" s="465"/>
      <c r="D58" s="200"/>
      <c r="E58" s="208"/>
    </row>
    <row r="59" spans="1:5" s="202" customFormat="1" ht="34.5" customHeight="1" thickBot="1">
      <c r="A59" s="196" t="s">
        <v>1326</v>
      </c>
      <c r="B59" s="446" t="s">
        <v>614</v>
      </c>
      <c r="C59" s="465"/>
      <c r="D59" s="200"/>
      <c r="E59" s="220"/>
    </row>
    <row r="60" spans="1:5" s="202" customFormat="1" ht="21" customHeight="1">
      <c r="A60" s="245" t="s">
        <v>802</v>
      </c>
      <c r="B60" s="470" t="s">
        <v>613</v>
      </c>
      <c r="C60" s="471"/>
      <c r="D60" s="242" t="str" cm="1">
        <f t="array" ref="D60">IF(OR(D61:D65="No cumple"),"NO CUMPLE",IF(OR(D61:D65="CUMPLE"),"CUMPLE",IF(OR(D61:D65="NO APLICA"),"CUMPLE","")))</f>
        <v/>
      </c>
      <c r="E60" s="216"/>
    </row>
    <row r="61" spans="1:5" s="202" customFormat="1" ht="66" customHeight="1" thickBot="1">
      <c r="A61" s="196" t="s">
        <v>1327</v>
      </c>
      <c r="B61" s="446" t="s">
        <v>612</v>
      </c>
      <c r="C61" s="465"/>
      <c r="D61" s="200"/>
      <c r="E61" s="220"/>
    </row>
    <row r="62" spans="1:5" s="202" customFormat="1">
      <c r="A62" s="196" t="s">
        <v>890</v>
      </c>
      <c r="B62" s="446" t="s">
        <v>611</v>
      </c>
      <c r="C62" s="465"/>
      <c r="D62" s="200"/>
      <c r="E62" s="208"/>
    </row>
    <row r="63" spans="1:5" s="202" customFormat="1" ht="34.5" customHeight="1" thickBot="1">
      <c r="A63" s="196" t="s">
        <v>1328</v>
      </c>
      <c r="B63" s="446" t="s">
        <v>610</v>
      </c>
      <c r="C63" s="465"/>
      <c r="D63" s="200"/>
      <c r="E63" s="220"/>
    </row>
    <row r="64" spans="1:5" s="202" customFormat="1" ht="118.5" customHeight="1" thickBot="1">
      <c r="A64" s="196" t="s">
        <v>891</v>
      </c>
      <c r="B64" s="446" t="s">
        <v>609</v>
      </c>
      <c r="C64" s="465"/>
      <c r="D64" s="200"/>
      <c r="E64" s="220"/>
    </row>
    <row r="65" spans="1:5" s="202" customFormat="1" ht="17.25" customHeight="1" thickBot="1">
      <c r="A65" s="196" t="s">
        <v>892</v>
      </c>
      <c r="B65" s="446" t="s">
        <v>608</v>
      </c>
      <c r="C65" s="465"/>
      <c r="D65" s="200"/>
      <c r="E65" s="220"/>
    </row>
    <row r="66" spans="1:5" s="202" customFormat="1" ht="33.75" customHeight="1">
      <c r="A66" s="245" t="s">
        <v>1329</v>
      </c>
      <c r="B66" s="480" t="s">
        <v>607</v>
      </c>
      <c r="C66" s="481"/>
      <c r="D66" s="242" t="str" cm="1">
        <f t="array" ref="D66">IF(OR(D67:D70="No cumple"),"NO CUMPLE",IF(OR(D67:D70="CUMPLE"),"CUMPLE",IF(OR(D67:D70="NO APLICA"),"CUMPLE","")))</f>
        <v/>
      </c>
      <c r="E66" s="216"/>
    </row>
    <row r="67" spans="1:5" s="202" customFormat="1" ht="34.5" customHeight="1">
      <c r="A67" s="196" t="s">
        <v>894</v>
      </c>
      <c r="B67" s="446" t="s">
        <v>606</v>
      </c>
      <c r="C67" s="465"/>
      <c r="D67" s="200"/>
      <c r="E67" s="208"/>
    </row>
    <row r="68" spans="1:5" s="202" customFormat="1" ht="34.5" customHeight="1" thickBot="1">
      <c r="A68" s="196" t="s">
        <v>1330</v>
      </c>
      <c r="B68" s="446" t="s">
        <v>605</v>
      </c>
      <c r="C68" s="465"/>
      <c r="D68" s="200"/>
      <c r="E68" s="220"/>
    </row>
    <row r="69" spans="1:5" s="202" customFormat="1" ht="18.75" customHeight="1" thickBot="1">
      <c r="A69" s="196" t="s">
        <v>1331</v>
      </c>
      <c r="B69" s="446" t="s">
        <v>1317</v>
      </c>
      <c r="C69" s="465"/>
      <c r="D69" s="200"/>
      <c r="E69" s="220"/>
    </row>
    <row r="70" spans="1:5" s="202" customFormat="1" ht="34.5" customHeight="1">
      <c r="A70" s="196" t="s">
        <v>1332</v>
      </c>
      <c r="B70" s="446" t="s">
        <v>1318</v>
      </c>
      <c r="C70" s="465"/>
      <c r="D70" s="200"/>
      <c r="E70" s="208"/>
    </row>
    <row r="71" spans="1:5" s="202" customFormat="1" ht="33.75" customHeight="1">
      <c r="A71" s="245" t="s">
        <v>1333</v>
      </c>
      <c r="B71" s="480" t="s">
        <v>604</v>
      </c>
      <c r="C71" s="481"/>
      <c r="D71" s="242" t="str" cm="1">
        <f t="array" ref="D71">IF(OR(D72:D78="No cumple"),"NO CUMPLE",IF(OR(D72:D78="CUMPLE"),"CUMPLE",IF(OR(D72:D78="NO APLICA"),"CUMPLE","")))</f>
        <v/>
      </c>
      <c r="E71" s="216"/>
    </row>
    <row r="72" spans="1:5" s="202" customFormat="1" ht="48.75" customHeight="1" thickBot="1">
      <c r="A72" s="196" t="s">
        <v>1334</v>
      </c>
      <c r="B72" s="446" t="s">
        <v>603</v>
      </c>
      <c r="C72" s="465"/>
      <c r="D72" s="200"/>
      <c r="E72" s="220"/>
    </row>
    <row r="73" spans="1:5" s="202" customFormat="1" ht="19.5" customHeight="1">
      <c r="A73" s="196" t="s">
        <v>1335</v>
      </c>
      <c r="B73" s="446" t="s">
        <v>602</v>
      </c>
      <c r="C73" s="465"/>
      <c r="D73" s="200"/>
      <c r="E73" s="208"/>
    </row>
    <row r="74" spans="1:5" s="202" customFormat="1" ht="34.5" customHeight="1" thickBot="1">
      <c r="A74" s="196" t="s">
        <v>1336</v>
      </c>
      <c r="B74" s="446" t="s">
        <v>601</v>
      </c>
      <c r="C74" s="465"/>
      <c r="D74" s="200"/>
      <c r="E74" s="220"/>
    </row>
    <row r="75" spans="1:5" s="202" customFormat="1" ht="34.5" customHeight="1" thickBot="1">
      <c r="A75" s="196" t="s">
        <v>1337</v>
      </c>
      <c r="B75" s="446" t="s">
        <v>600</v>
      </c>
      <c r="C75" s="465"/>
      <c r="D75" s="200"/>
      <c r="E75" s="220"/>
    </row>
    <row r="76" spans="1:5" s="202" customFormat="1" ht="18.75" customHeight="1">
      <c r="A76" s="196" t="s">
        <v>1338</v>
      </c>
      <c r="B76" s="446" t="s">
        <v>599</v>
      </c>
      <c r="C76" s="465"/>
      <c r="D76" s="200"/>
      <c r="E76" s="208"/>
    </row>
    <row r="77" spans="1:5" s="202" customFormat="1" ht="18.75" customHeight="1" thickBot="1">
      <c r="A77" s="196" t="s">
        <v>1339</v>
      </c>
      <c r="B77" s="446" t="s">
        <v>598</v>
      </c>
      <c r="C77" s="465"/>
      <c r="D77" s="200"/>
      <c r="E77" s="220"/>
    </row>
    <row r="78" spans="1:5" s="202" customFormat="1" ht="50.25" customHeight="1" thickBot="1">
      <c r="A78" s="196" t="s">
        <v>1340</v>
      </c>
      <c r="B78" s="446" t="s">
        <v>1319</v>
      </c>
      <c r="C78" s="465"/>
      <c r="D78" s="200"/>
      <c r="E78" s="220"/>
    </row>
    <row r="79" spans="1:5" s="202" customFormat="1" ht="18" customHeight="1" thickBot="1">
      <c r="A79" s="245" t="s">
        <v>1341</v>
      </c>
      <c r="B79" s="480" t="s">
        <v>893</v>
      </c>
      <c r="C79" s="481"/>
      <c r="D79" s="242" t="str">
        <f>IF(OR(D80="No cumple"),"NO CUMPLE",IF(OR(D80="CUMPLE"),"CUMPLE",IF(OR(D80="NO APLICA"),"CUMPLE","")))</f>
        <v/>
      </c>
      <c r="E79" s="220"/>
    </row>
    <row r="80" spans="1:5" s="202" customFormat="1" ht="66.75" customHeight="1" thickBot="1">
      <c r="A80" s="196" t="s">
        <v>1342</v>
      </c>
      <c r="B80" s="446" t="s">
        <v>597</v>
      </c>
      <c r="C80" s="465"/>
      <c r="D80" s="200"/>
      <c r="E80" s="220"/>
    </row>
    <row r="81" spans="1:5" s="202" customFormat="1" ht="18" customHeight="1" thickBot="1">
      <c r="A81" s="245" t="s">
        <v>1343</v>
      </c>
      <c r="B81" s="480" t="s">
        <v>895</v>
      </c>
      <c r="C81" s="481"/>
      <c r="D81" s="242" t="str" cm="1">
        <f t="array" ref="D81">IF(OR(D82:D83="No cumple"),"NO CUMPLE",IF(OR(D82:D83="CUMPLE"),"CUMPLE",IF(OR(D82:D83="NO APLICA"),"CUMPLE","")))</f>
        <v/>
      </c>
      <c r="E81" s="220"/>
    </row>
    <row r="82" spans="1:5" s="202" customFormat="1" ht="21.75" customHeight="1" thickBot="1">
      <c r="A82" s="196" t="s">
        <v>1344</v>
      </c>
      <c r="B82" s="448" t="s">
        <v>896</v>
      </c>
      <c r="C82" s="482"/>
      <c r="D82" s="200"/>
      <c r="E82" s="220"/>
    </row>
    <row r="83" spans="1:5" s="202" customFormat="1" ht="22.5" customHeight="1" thickBot="1">
      <c r="A83" s="196" t="s">
        <v>1345</v>
      </c>
      <c r="B83" s="448" t="s">
        <v>897</v>
      </c>
      <c r="C83" s="482"/>
      <c r="D83" s="200"/>
      <c r="E83" s="220"/>
    </row>
    <row r="84" spans="1:5" s="202" customFormat="1" ht="17.25" thickBot="1">
      <c r="A84" s="462" t="s">
        <v>1467</v>
      </c>
      <c r="B84" s="463"/>
      <c r="C84" s="464"/>
      <c r="D84" s="243"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201"/>
    </row>
    <row r="85" spans="1:5" s="202" customFormat="1" ht="15.75" thickBot="1">
      <c r="A85" s="459" t="s">
        <v>79</v>
      </c>
      <c r="B85" s="460"/>
      <c r="C85" s="460"/>
      <c r="D85" s="460"/>
      <c r="E85" s="461"/>
    </row>
    <row r="86" spans="1:5" s="202" customFormat="1" ht="15.75" thickBot="1">
      <c r="A86" s="455" t="s">
        <v>73</v>
      </c>
      <c r="B86" s="456"/>
      <c r="C86" s="456"/>
      <c r="D86" s="219" t="s">
        <v>0</v>
      </c>
      <c r="E86" s="219" t="s">
        <v>2</v>
      </c>
    </row>
    <row r="87" spans="1:5" s="202" customFormat="1" ht="15">
      <c r="A87" s="451"/>
      <c r="B87" s="452"/>
      <c r="C87" s="452"/>
      <c r="D87" s="213"/>
      <c r="E87" s="213"/>
    </row>
    <row r="88" spans="1:5" s="202" customFormat="1" ht="15">
      <c r="A88" s="451"/>
      <c r="B88" s="452"/>
      <c r="C88" s="452"/>
      <c r="D88" s="213"/>
      <c r="E88" s="213"/>
    </row>
    <row r="89" spans="1:5" s="202" customFormat="1" ht="15.75" thickBot="1">
      <c r="A89" s="453"/>
      <c r="B89" s="454"/>
      <c r="C89" s="454"/>
      <c r="D89" s="214"/>
      <c r="E89" s="214"/>
    </row>
  </sheetData>
  <sheetProtection algorithmName="SHA-512" hashValue="SJkmRkkUMttpEkj1a3XM4LNO1CxAUCNjCU5QYkC4nyxKbLFiiFzTMST7mj7wCidABYvdaWjuMpL3DubgSTe/Dg==" saltValue="3HdVoV+shk5/pO9pR6A4FQ==" spinCount="100000" sheet="1" objects="1" scenarios="1"/>
  <mergeCells count="89">
    <mergeCell ref="A89:C89"/>
    <mergeCell ref="A85:E85"/>
    <mergeCell ref="A86:C86"/>
    <mergeCell ref="A87:C87"/>
    <mergeCell ref="A88:C88"/>
    <mergeCell ref="B79:C79"/>
    <mergeCell ref="B80:C80"/>
    <mergeCell ref="B81:C81"/>
    <mergeCell ref="B82:C82"/>
    <mergeCell ref="B83:C83"/>
    <mergeCell ref="B78:C78"/>
    <mergeCell ref="B67:C67"/>
    <mergeCell ref="B68:C68"/>
    <mergeCell ref="B69:C69"/>
    <mergeCell ref="B70:C70"/>
    <mergeCell ref="B71:C71"/>
    <mergeCell ref="B72:C72"/>
    <mergeCell ref="B73:C73"/>
    <mergeCell ref="B74:C74"/>
    <mergeCell ref="B75:C75"/>
    <mergeCell ref="B76:C76"/>
    <mergeCell ref="B77:C77"/>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A84:C84"/>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s>
  <dataValidations count="1">
    <dataValidation type="list" allowBlank="1" showInputMessage="1" showErrorMessage="1" sqref="D8:D9 D11:D14 D16:D23 D25:D37 D39:D41 D43 D45:D52 D54:D59 D61:D65 D67:D70 D72:D78 D80 D82:D83" xr:uid="{F4AD482D-70BC-4C15-B013-61F8C805536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52"/>
  <sheetViews>
    <sheetView topLeftCell="A38" zoomScale="110" zoomScaleNormal="110" zoomScaleSheetLayoutView="80" zoomScalePageLayoutView="55" workbookViewId="0">
      <selection sqref="H1"/>
    </sheetView>
  </sheetViews>
  <sheetFormatPr baseColWidth="10" defaultColWidth="11.42578125" defaultRowHeight="16.5"/>
  <cols>
    <col min="1" max="1" width="8.7109375" style="3" customWidth="1"/>
    <col min="2" max="2" width="25.5703125" style="4" customWidth="1"/>
    <col min="3" max="3" width="76.85546875" style="5" customWidth="1"/>
    <col min="4" max="4" width="14.28515625" style="4" customWidth="1"/>
    <col min="5" max="5" width="53.28515625" style="6" customWidth="1"/>
    <col min="6" max="6" width="11.42578125" style="9"/>
    <col min="7" max="16384" width="11.42578125" style="1"/>
  </cols>
  <sheetData>
    <row r="1" spans="1:6" ht="17.25" thickBot="1">
      <c r="A1" s="255" t="s">
        <v>4</v>
      </c>
      <c r="B1" s="256"/>
      <c r="C1" s="256"/>
      <c r="D1" s="256"/>
      <c r="E1" s="257"/>
      <c r="F1" s="1"/>
    </row>
    <row r="2" spans="1:6" ht="17.25" customHeight="1" thickBot="1">
      <c r="A2" s="289" t="s">
        <v>337</v>
      </c>
      <c r="B2" s="290"/>
      <c r="C2" s="290"/>
      <c r="D2" s="290"/>
      <c r="E2" s="291"/>
      <c r="F2" s="1"/>
    </row>
    <row r="3" spans="1:6" s="2" customFormat="1" ht="17.25" thickBot="1">
      <c r="A3" s="261" t="s">
        <v>3</v>
      </c>
      <c r="B3" s="262"/>
      <c r="C3" s="262"/>
      <c r="D3" s="262"/>
      <c r="E3" s="263"/>
    </row>
    <row r="4" spans="1:6" s="2" customFormat="1" ht="17.25" customHeight="1" thickBot="1">
      <c r="A4" s="264" t="s">
        <v>336</v>
      </c>
      <c r="B4" s="265"/>
      <c r="C4" s="265"/>
      <c r="D4" s="265"/>
      <c r="E4" s="266"/>
    </row>
    <row r="5" spans="1:6" s="202" customFormat="1" ht="27.75" customHeight="1" thickBot="1">
      <c r="A5" s="441" t="s">
        <v>1260</v>
      </c>
      <c r="B5" s="442"/>
      <c r="C5" s="442"/>
      <c r="D5" s="442"/>
      <c r="E5" s="443"/>
    </row>
    <row r="6" spans="1:6" ht="25.5" customHeight="1" thickBot="1">
      <c r="A6" s="487" t="s">
        <v>1277</v>
      </c>
      <c r="B6" s="488"/>
      <c r="C6" s="488"/>
      <c r="D6" s="488"/>
      <c r="E6" s="489"/>
      <c r="F6" s="1"/>
    </row>
    <row r="7" spans="1:6" s="202" customFormat="1" ht="75.75" thickBot="1">
      <c r="A7" s="239" t="s">
        <v>75</v>
      </c>
      <c r="B7" s="439" t="s">
        <v>508</v>
      </c>
      <c r="C7" s="440"/>
      <c r="D7" s="199" t="s">
        <v>1466</v>
      </c>
      <c r="E7" s="204" t="s">
        <v>78</v>
      </c>
    </row>
    <row r="8" spans="1:6" s="202" customFormat="1" ht="19.5" customHeight="1">
      <c r="A8" s="247" t="s">
        <v>338</v>
      </c>
      <c r="B8" s="484" t="s">
        <v>339</v>
      </c>
      <c r="C8" s="484"/>
      <c r="D8" s="242" t="str" cm="1">
        <f t="array" ref="D8">IF(OR(D9:D24="No cumple"),"NO CUMPLE",IF(OR(D9:D24="CUMPLE"),"CUMPLE",IF(OR(D9:D24="NO APLICA"),"CUMPLE","")))</f>
        <v/>
      </c>
      <c r="E8" s="221"/>
    </row>
    <row r="9" spans="1:6" s="202" customFormat="1" ht="33" customHeight="1">
      <c r="A9" s="196" t="s">
        <v>340</v>
      </c>
      <c r="B9" s="472" t="s">
        <v>1261</v>
      </c>
      <c r="C9" s="472"/>
      <c r="D9" s="200"/>
      <c r="E9" s="206"/>
    </row>
    <row r="10" spans="1:6" s="202" customFormat="1" ht="35.25" customHeight="1">
      <c r="A10" s="196" t="s">
        <v>341</v>
      </c>
      <c r="B10" s="472" t="s">
        <v>1256</v>
      </c>
      <c r="C10" s="472"/>
      <c r="D10" s="200"/>
      <c r="E10" s="206"/>
    </row>
    <row r="11" spans="1:6" s="202" customFormat="1" ht="97.5" customHeight="1">
      <c r="A11" s="196" t="s">
        <v>342</v>
      </c>
      <c r="B11" s="483" t="s">
        <v>1262</v>
      </c>
      <c r="C11" s="472"/>
      <c r="D11" s="200"/>
      <c r="E11" s="206"/>
    </row>
    <row r="12" spans="1:6" s="202" customFormat="1" ht="49.5" customHeight="1">
      <c r="A12" s="196" t="s">
        <v>343</v>
      </c>
      <c r="B12" s="472" t="s">
        <v>344</v>
      </c>
      <c r="C12" s="472"/>
      <c r="D12" s="200"/>
      <c r="E12" s="207"/>
    </row>
    <row r="13" spans="1:6" s="202" customFormat="1" ht="33.75" customHeight="1">
      <c r="A13" s="196" t="s">
        <v>345</v>
      </c>
      <c r="B13" s="472" t="s">
        <v>346</v>
      </c>
      <c r="C13" s="472"/>
      <c r="D13" s="200"/>
      <c r="E13" s="206"/>
    </row>
    <row r="14" spans="1:6" s="202" customFormat="1" ht="48.75" customHeight="1">
      <c r="A14" s="196" t="s">
        <v>347</v>
      </c>
      <c r="B14" s="472" t="s">
        <v>348</v>
      </c>
      <c r="C14" s="472"/>
      <c r="D14" s="200"/>
      <c r="E14" s="206"/>
    </row>
    <row r="15" spans="1:6" s="202" customFormat="1" ht="48" customHeight="1">
      <c r="A15" s="196" t="s">
        <v>349</v>
      </c>
      <c r="B15" s="472" t="s">
        <v>350</v>
      </c>
      <c r="C15" s="472"/>
      <c r="D15" s="200"/>
      <c r="E15" s="207"/>
    </row>
    <row r="16" spans="1:6" s="202" customFormat="1" ht="98.25" customHeight="1">
      <c r="A16" s="196" t="s">
        <v>351</v>
      </c>
      <c r="B16" s="444" t="s">
        <v>352</v>
      </c>
      <c r="C16" s="444"/>
      <c r="D16" s="200"/>
      <c r="E16" s="208"/>
    </row>
    <row r="17" spans="1:5" s="202" customFormat="1" ht="18" customHeight="1">
      <c r="A17" s="196" t="s">
        <v>353</v>
      </c>
      <c r="B17" s="285" t="s">
        <v>1263</v>
      </c>
      <c r="C17" s="285"/>
      <c r="D17" s="200"/>
      <c r="E17" s="206"/>
    </row>
    <row r="18" spans="1:5" s="202" customFormat="1" ht="30.75" customHeight="1">
      <c r="A18" s="196" t="s">
        <v>1269</v>
      </c>
      <c r="B18" s="444" t="s">
        <v>354</v>
      </c>
      <c r="C18" s="444"/>
      <c r="D18" s="200"/>
      <c r="E18" s="206"/>
    </row>
    <row r="19" spans="1:5" s="202" customFormat="1" ht="25.5" customHeight="1">
      <c r="A19" s="196" t="s">
        <v>1270</v>
      </c>
      <c r="B19" s="444" t="s">
        <v>1266</v>
      </c>
      <c r="C19" s="444"/>
      <c r="D19" s="200"/>
      <c r="E19" s="206"/>
    </row>
    <row r="20" spans="1:5" s="202" customFormat="1" ht="23.25" customHeight="1">
      <c r="A20" s="196" t="s">
        <v>1271</v>
      </c>
      <c r="B20" s="444" t="s">
        <v>1264</v>
      </c>
      <c r="C20" s="444"/>
      <c r="D20" s="200"/>
      <c r="E20" s="206"/>
    </row>
    <row r="21" spans="1:5" s="202" customFormat="1" ht="24.75" customHeight="1">
      <c r="A21" s="196" t="s">
        <v>1272</v>
      </c>
      <c r="B21" s="444" t="s">
        <v>1267</v>
      </c>
      <c r="C21" s="444"/>
      <c r="D21" s="200"/>
      <c r="E21" s="206"/>
    </row>
    <row r="22" spans="1:5" s="202" customFormat="1" ht="78.75" customHeight="1">
      <c r="A22" s="196" t="s">
        <v>1273</v>
      </c>
      <c r="B22" s="444" t="s">
        <v>1268</v>
      </c>
      <c r="C22" s="444"/>
      <c r="D22" s="200"/>
      <c r="E22" s="207"/>
    </row>
    <row r="23" spans="1:5" s="202" customFormat="1" ht="63.75" customHeight="1">
      <c r="A23" s="196" t="s">
        <v>1274</v>
      </c>
      <c r="B23" s="444" t="s">
        <v>355</v>
      </c>
      <c r="C23" s="444"/>
      <c r="D23" s="200"/>
      <c r="E23" s="206"/>
    </row>
    <row r="24" spans="1:5" s="202" customFormat="1" ht="50.25" customHeight="1">
      <c r="A24" s="196" t="s">
        <v>1275</v>
      </c>
      <c r="B24" s="444" t="s">
        <v>1265</v>
      </c>
      <c r="C24" s="444"/>
      <c r="D24" s="200"/>
      <c r="E24" s="206"/>
    </row>
    <row r="25" spans="1:5" s="202" customFormat="1" ht="22.5" customHeight="1">
      <c r="A25" s="248" t="s">
        <v>356</v>
      </c>
      <c r="B25" s="485" t="s">
        <v>357</v>
      </c>
      <c r="C25" s="485"/>
      <c r="D25" s="242" t="str" cm="1">
        <f t="array" ref="D25">IF(OR(D26:D39="No cumple"),"NO CUMPLE",IF(OR(D26:D39="CUMPLE"),"CUMPLE",IF(OR(D26:D39="NO APLICA"),"CUMPLE","")))</f>
        <v/>
      </c>
      <c r="E25" s="208"/>
    </row>
    <row r="26" spans="1:5" s="202" customFormat="1" ht="34.5" customHeight="1">
      <c r="A26" s="196" t="s">
        <v>358</v>
      </c>
      <c r="B26" s="486" t="s">
        <v>1276</v>
      </c>
      <c r="C26" s="486"/>
      <c r="D26" s="200"/>
      <c r="E26" s="217"/>
    </row>
    <row r="27" spans="1:5" s="202" customFormat="1" ht="16.5" customHeight="1">
      <c r="A27" s="196" t="s">
        <v>359</v>
      </c>
      <c r="B27" s="472" t="s">
        <v>360</v>
      </c>
      <c r="C27" s="472"/>
      <c r="D27" s="200"/>
      <c r="E27" s="207"/>
    </row>
    <row r="28" spans="1:5" s="202" customFormat="1" ht="17.25" customHeight="1">
      <c r="A28" s="196" t="s">
        <v>361</v>
      </c>
      <c r="B28" s="472" t="s">
        <v>1257</v>
      </c>
      <c r="C28" s="472"/>
      <c r="D28" s="200"/>
      <c r="E28" s="208"/>
    </row>
    <row r="29" spans="1:5" s="202" customFormat="1" ht="18" customHeight="1">
      <c r="A29" s="196" t="s">
        <v>362</v>
      </c>
      <c r="B29" s="472" t="s">
        <v>363</v>
      </c>
      <c r="C29" s="472"/>
      <c r="D29" s="200"/>
      <c r="E29" s="206"/>
    </row>
    <row r="30" spans="1:5" s="202" customFormat="1" ht="18" customHeight="1">
      <c r="A30" s="196" t="s">
        <v>364</v>
      </c>
      <c r="B30" s="472" t="s">
        <v>365</v>
      </c>
      <c r="C30" s="472"/>
      <c r="D30" s="200"/>
      <c r="E30" s="206"/>
    </row>
    <row r="31" spans="1:5" s="202" customFormat="1" ht="16.5" customHeight="1">
      <c r="A31" s="196" t="s">
        <v>366</v>
      </c>
      <c r="B31" s="472" t="s">
        <v>367</v>
      </c>
      <c r="C31" s="472"/>
      <c r="D31" s="200"/>
      <c r="E31" s="206"/>
    </row>
    <row r="32" spans="1:5" s="202" customFormat="1" ht="17.25" customHeight="1">
      <c r="A32" s="196" t="s">
        <v>368</v>
      </c>
      <c r="B32" s="472" t="s">
        <v>369</v>
      </c>
      <c r="C32" s="472"/>
      <c r="D32" s="200"/>
      <c r="E32" s="207"/>
    </row>
    <row r="33" spans="1:5" s="202" customFormat="1" ht="17.25" customHeight="1">
      <c r="A33" s="196" t="s">
        <v>370</v>
      </c>
      <c r="B33" s="472" t="s">
        <v>1258</v>
      </c>
      <c r="C33" s="472"/>
      <c r="D33" s="200"/>
      <c r="E33" s="207"/>
    </row>
    <row r="34" spans="1:5" s="202" customFormat="1" ht="16.5" customHeight="1">
      <c r="A34" s="196" t="s">
        <v>372</v>
      </c>
      <c r="B34" s="472" t="s">
        <v>371</v>
      </c>
      <c r="C34" s="472"/>
      <c r="D34" s="200"/>
      <c r="E34" s="206"/>
    </row>
    <row r="35" spans="1:5" s="202" customFormat="1" ht="18.75" customHeight="1">
      <c r="A35" s="196" t="s">
        <v>374</v>
      </c>
      <c r="B35" s="472" t="s">
        <v>373</v>
      </c>
      <c r="C35" s="472"/>
      <c r="D35" s="200"/>
      <c r="E35" s="206"/>
    </row>
    <row r="36" spans="1:5" s="202" customFormat="1" ht="16.5" customHeight="1">
      <c r="A36" s="196" t="s">
        <v>376</v>
      </c>
      <c r="B36" s="472" t="s">
        <v>375</v>
      </c>
      <c r="C36" s="472"/>
      <c r="D36" s="200"/>
      <c r="E36" s="207"/>
    </row>
    <row r="37" spans="1:5" s="202" customFormat="1" ht="16.5" customHeight="1">
      <c r="A37" s="196" t="s">
        <v>378</v>
      </c>
      <c r="B37" s="472" t="s">
        <v>377</v>
      </c>
      <c r="C37" s="472"/>
      <c r="D37" s="200"/>
      <c r="E37" s="208"/>
    </row>
    <row r="38" spans="1:5" s="202" customFormat="1">
      <c r="A38" s="196" t="s">
        <v>381</v>
      </c>
      <c r="B38" s="472" t="s">
        <v>379</v>
      </c>
      <c r="C38" s="472"/>
      <c r="D38" s="200"/>
      <c r="E38" s="216"/>
    </row>
    <row r="39" spans="1:5" s="202" customFormat="1" ht="61.5" customHeight="1">
      <c r="A39" s="196" t="s">
        <v>1259</v>
      </c>
      <c r="B39" s="444" t="s">
        <v>380</v>
      </c>
      <c r="C39" s="444"/>
      <c r="D39" s="200"/>
      <c r="E39" s="216"/>
    </row>
    <row r="40" spans="1:5" s="202" customFormat="1" ht="22.5" customHeight="1">
      <c r="A40" s="248" t="s">
        <v>382</v>
      </c>
      <c r="B40" s="491" t="s">
        <v>1278</v>
      </c>
      <c r="C40" s="491"/>
      <c r="D40" s="242" t="str" cm="1">
        <f t="array" ref="D40">IF(OR(D41:D46="No cumple"),"NO CUMPLE",IF(OR(D41:D46="CUMPLE"),"CUMPLE",IF(OR(D41:D46="NO APLICA"),"CUMPLE","")))</f>
        <v/>
      </c>
      <c r="E40" s="208"/>
    </row>
    <row r="41" spans="1:5" s="202" customFormat="1" ht="34.5" customHeight="1">
      <c r="A41" s="196" t="s">
        <v>383</v>
      </c>
      <c r="B41" s="444" t="s">
        <v>384</v>
      </c>
      <c r="C41" s="444"/>
      <c r="D41" s="200"/>
      <c r="E41" s="217"/>
    </row>
    <row r="42" spans="1:5" s="202" customFormat="1" ht="63.75" customHeight="1">
      <c r="A42" s="196" t="s">
        <v>385</v>
      </c>
      <c r="B42" s="444" t="s">
        <v>386</v>
      </c>
      <c r="C42" s="444"/>
      <c r="D42" s="200"/>
      <c r="E42" s="208"/>
    </row>
    <row r="43" spans="1:5" s="202" customFormat="1" ht="60" customHeight="1">
      <c r="A43" s="196" t="s">
        <v>387</v>
      </c>
      <c r="B43" s="444" t="s">
        <v>388</v>
      </c>
      <c r="C43" s="444"/>
      <c r="D43" s="200"/>
      <c r="E43" s="208"/>
    </row>
    <row r="44" spans="1:5" s="202" customFormat="1" ht="30" customHeight="1">
      <c r="A44" s="196" t="s">
        <v>389</v>
      </c>
      <c r="B44" s="444" t="s">
        <v>390</v>
      </c>
      <c r="C44" s="444"/>
      <c r="D44" s="200"/>
      <c r="E44" s="217"/>
    </row>
    <row r="45" spans="1:5" s="202" customFormat="1" ht="65.25" customHeight="1">
      <c r="A45" s="196" t="s">
        <v>391</v>
      </c>
      <c r="B45" s="444" t="s">
        <v>1279</v>
      </c>
      <c r="C45" s="444"/>
      <c r="D45" s="200"/>
      <c r="E45" s="208"/>
    </row>
    <row r="46" spans="1:5" s="202" customFormat="1" ht="49.5" customHeight="1" thickBot="1">
      <c r="A46" s="197" t="s">
        <v>392</v>
      </c>
      <c r="B46" s="490" t="s">
        <v>393</v>
      </c>
      <c r="C46" s="490"/>
      <c r="D46" s="250"/>
      <c r="E46" s="220"/>
    </row>
    <row r="47" spans="1:5" s="202" customFormat="1" ht="17.25" thickBot="1">
      <c r="A47" s="462" t="s">
        <v>1467</v>
      </c>
      <c r="B47" s="463"/>
      <c r="C47" s="463"/>
      <c r="D47" s="251" t="str">
        <f>IF(OR(D8="No cumple",D25="NO CUMPLE",D40="No cumple"),"NO CUMPLE",IF(OR(D8="cumple",D25="cumple",D40="cumple"),"CUMPLE",""))</f>
        <v/>
      </c>
      <c r="E47" s="249"/>
    </row>
    <row r="48" spans="1:5" s="202" customFormat="1" ht="15.75" thickBot="1">
      <c r="A48" s="459" t="s">
        <v>79</v>
      </c>
      <c r="B48" s="460"/>
      <c r="C48" s="460"/>
      <c r="D48" s="460"/>
      <c r="E48" s="461"/>
    </row>
    <row r="49" spans="1:5" s="202" customFormat="1" ht="15.75" thickBot="1">
      <c r="A49" s="455" t="s">
        <v>73</v>
      </c>
      <c r="B49" s="456"/>
      <c r="C49" s="456"/>
      <c r="D49" s="219" t="s">
        <v>0</v>
      </c>
      <c r="E49" s="219" t="s">
        <v>2</v>
      </c>
    </row>
    <row r="50" spans="1:5" s="202" customFormat="1" ht="15">
      <c r="A50" s="451"/>
      <c r="B50" s="452"/>
      <c r="C50" s="452"/>
      <c r="D50" s="213"/>
      <c r="E50" s="213"/>
    </row>
    <row r="51" spans="1:5" s="202" customFormat="1" ht="15">
      <c r="A51" s="451"/>
      <c r="B51" s="452"/>
      <c r="C51" s="452"/>
      <c r="D51" s="213"/>
      <c r="E51" s="213"/>
    </row>
    <row r="52" spans="1:5" s="202" customFormat="1" ht="15.75" thickBot="1">
      <c r="A52" s="453"/>
      <c r="B52" s="454"/>
      <c r="C52" s="454"/>
      <c r="D52" s="214"/>
      <c r="E52" s="214"/>
    </row>
  </sheetData>
  <sheetProtection algorithmName="SHA-512" hashValue="8KGfbXa+Ct+eNKXgnlQsRmIDvaJopu9VW+yu44tX1i5B+Ayy6Un0+cZ2ariOKu1yiYwZOfMub3A54LXnc1+uDA==" saltValue="HtHD3pyzbuhCqZeldY3emg==" spinCount="100000" sheet="1" objects="1" scenarios="1"/>
  <mergeCells count="52">
    <mergeCell ref="B26:C26"/>
    <mergeCell ref="B27:C27"/>
    <mergeCell ref="A51:C51"/>
    <mergeCell ref="A52:C52"/>
    <mergeCell ref="A6:E6"/>
    <mergeCell ref="B45:C45"/>
    <mergeCell ref="B46:C46"/>
    <mergeCell ref="A48:E48"/>
    <mergeCell ref="A49:C49"/>
    <mergeCell ref="A50:C50"/>
    <mergeCell ref="B39:C39"/>
    <mergeCell ref="B40:C40"/>
    <mergeCell ref="B41:C41"/>
    <mergeCell ref="B42:C42"/>
    <mergeCell ref="B43:C43"/>
    <mergeCell ref="B44:C44"/>
    <mergeCell ref="B21:C21"/>
    <mergeCell ref="B22:C22"/>
    <mergeCell ref="B23:C23"/>
    <mergeCell ref="B24:C24"/>
    <mergeCell ref="B25:C25"/>
    <mergeCell ref="B28:C28"/>
    <mergeCell ref="B29:C29"/>
    <mergeCell ref="B30:C30"/>
    <mergeCell ref="B31:C31"/>
    <mergeCell ref="A47:C47"/>
    <mergeCell ref="B35:C35"/>
    <mergeCell ref="B36:C36"/>
    <mergeCell ref="B37:C37"/>
    <mergeCell ref="B38:C38"/>
    <mergeCell ref="B32:C32"/>
    <mergeCell ref="B33:C33"/>
    <mergeCell ref="B34:C34"/>
    <mergeCell ref="B7:C7"/>
    <mergeCell ref="B8:C8"/>
    <mergeCell ref="A1:E1"/>
    <mergeCell ref="A2:E2"/>
    <mergeCell ref="A3:E3"/>
    <mergeCell ref="A4:E4"/>
    <mergeCell ref="A5:E5"/>
    <mergeCell ref="B20:C20"/>
    <mergeCell ref="B9:C9"/>
    <mergeCell ref="B10:C10"/>
    <mergeCell ref="B11:C11"/>
    <mergeCell ref="B12:C12"/>
    <mergeCell ref="B13:C13"/>
    <mergeCell ref="B14:C14"/>
    <mergeCell ref="B15:C15"/>
    <mergeCell ref="B16:C16"/>
    <mergeCell ref="B17:C17"/>
    <mergeCell ref="B18:C18"/>
    <mergeCell ref="B19:C19"/>
  </mergeCells>
  <dataValidations count="1">
    <dataValidation type="list" allowBlank="1" showInputMessage="1" showErrorMessage="1" sqref="D9:D24 D26:D39 D41:D46" xr:uid="{81CBA421-A222-481D-8B76-3B15049AC76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86"/>
  <sheetViews>
    <sheetView topLeftCell="A64" zoomScaleNormal="100" zoomScaleSheetLayoutView="80" zoomScalePageLayoutView="55" workbookViewId="0">
      <selection sqref="H1"/>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55" t="s">
        <v>4</v>
      </c>
      <c r="B1" s="256"/>
      <c r="C1" s="256"/>
      <c r="D1" s="256"/>
      <c r="E1" s="257"/>
    </row>
    <row r="2" spans="1:5" ht="17.25" customHeight="1" thickBot="1">
      <c r="A2" s="289" t="s">
        <v>41</v>
      </c>
      <c r="B2" s="290"/>
      <c r="C2" s="290"/>
      <c r="D2" s="290"/>
      <c r="E2" s="291"/>
    </row>
    <row r="3" spans="1:5" s="2" customFormat="1" ht="17.25" thickBot="1">
      <c r="A3" s="261" t="s">
        <v>3</v>
      </c>
      <c r="B3" s="262"/>
      <c r="C3" s="262"/>
      <c r="D3" s="262"/>
      <c r="E3" s="263"/>
    </row>
    <row r="4" spans="1:5" s="2" customFormat="1" ht="17.25" customHeight="1" thickBot="1">
      <c r="A4" s="264" t="s">
        <v>336</v>
      </c>
      <c r="B4" s="265"/>
      <c r="C4" s="265"/>
      <c r="D4" s="265"/>
      <c r="E4" s="266"/>
    </row>
    <row r="5" spans="1:5" s="202" customFormat="1" ht="27.75" customHeight="1" thickBot="1">
      <c r="A5" s="441" t="s">
        <v>1200</v>
      </c>
      <c r="B5" s="442"/>
      <c r="C5" s="442"/>
      <c r="D5" s="442"/>
      <c r="E5" s="443"/>
    </row>
    <row r="6" spans="1:5" s="202" customFormat="1" ht="75.75" thickBot="1">
      <c r="A6" s="239" t="s">
        <v>75</v>
      </c>
      <c r="B6" s="439" t="s">
        <v>508</v>
      </c>
      <c r="C6" s="440"/>
      <c r="D6" s="199" t="s">
        <v>1466</v>
      </c>
      <c r="E6" s="204" t="s">
        <v>78</v>
      </c>
    </row>
    <row r="7" spans="1:5" s="202" customFormat="1" ht="21.75" customHeight="1">
      <c r="A7" s="240" t="s">
        <v>334</v>
      </c>
      <c r="B7" s="492" t="s">
        <v>665</v>
      </c>
      <c r="C7" s="492"/>
      <c r="D7" s="242" t="str" cm="1">
        <f t="array" ref="D7">IF(OR(D8:D22="No cumple"),"NO CUMPLE",IF(OR(D8:D22="CUMPLE"),"CUMPLE",IF(OR(D8:D22="NO APLICA"),"CUMPLE","")))</f>
        <v/>
      </c>
      <c r="E7" s="205"/>
    </row>
    <row r="8" spans="1:5" s="202" customFormat="1" ht="19.5" customHeight="1">
      <c r="A8" s="196" t="s">
        <v>666</v>
      </c>
      <c r="B8" s="444" t="s">
        <v>667</v>
      </c>
      <c r="C8" s="444"/>
      <c r="D8" s="200"/>
      <c r="E8" s="206"/>
    </row>
    <row r="9" spans="1:5" s="202" customFormat="1" ht="21" customHeight="1">
      <c r="A9" s="196" t="s">
        <v>668</v>
      </c>
      <c r="B9" s="444" t="s">
        <v>669</v>
      </c>
      <c r="C9" s="444"/>
      <c r="D9" s="200"/>
      <c r="E9" s="206"/>
    </row>
    <row r="10" spans="1:5" s="202" customFormat="1" ht="18" customHeight="1">
      <c r="A10" s="196" t="s">
        <v>670</v>
      </c>
      <c r="B10" s="444" t="s">
        <v>671</v>
      </c>
      <c r="C10" s="444"/>
      <c r="D10" s="200"/>
      <c r="E10" s="206"/>
    </row>
    <row r="11" spans="1:5" s="202" customFormat="1" ht="17.25" customHeight="1">
      <c r="A11" s="196" t="s">
        <v>672</v>
      </c>
      <c r="B11" s="444" t="s">
        <v>673</v>
      </c>
      <c r="C11" s="444"/>
      <c r="D11" s="200"/>
      <c r="E11" s="207"/>
    </row>
    <row r="12" spans="1:5" s="202" customFormat="1" ht="33.75" customHeight="1">
      <c r="A12" s="196" t="s">
        <v>674</v>
      </c>
      <c r="B12" s="494" t="s">
        <v>1187</v>
      </c>
      <c r="C12" s="494"/>
      <c r="D12" s="200"/>
      <c r="E12" s="206"/>
    </row>
    <row r="13" spans="1:5" s="202" customFormat="1" ht="50.25" customHeight="1">
      <c r="A13" s="196" t="s">
        <v>1188</v>
      </c>
      <c r="B13" s="472" t="s">
        <v>1189</v>
      </c>
      <c r="C13" s="472"/>
      <c r="D13" s="200"/>
      <c r="E13" s="207"/>
    </row>
    <row r="14" spans="1:5" s="202" customFormat="1" ht="21.75" customHeight="1">
      <c r="A14" s="196" t="s">
        <v>1190</v>
      </c>
      <c r="B14" s="495" t="s">
        <v>1191</v>
      </c>
      <c r="C14" s="495"/>
      <c r="D14" s="200"/>
      <c r="E14" s="207"/>
    </row>
    <row r="15" spans="1:5" s="202" customFormat="1" ht="20.25" customHeight="1">
      <c r="A15" s="196" t="s">
        <v>675</v>
      </c>
      <c r="B15" s="444" t="s">
        <v>1202</v>
      </c>
      <c r="C15" s="444"/>
      <c r="D15" s="200"/>
      <c r="E15" s="208"/>
    </row>
    <row r="16" spans="1:5" s="202" customFormat="1" ht="30.75" customHeight="1">
      <c r="A16" s="196" t="s">
        <v>676</v>
      </c>
      <c r="B16" s="444" t="s">
        <v>1201</v>
      </c>
      <c r="C16" s="444"/>
      <c r="D16" s="200"/>
      <c r="E16" s="216"/>
    </row>
    <row r="17" spans="1:5" s="202" customFormat="1" ht="31.5" customHeight="1">
      <c r="A17" s="196" t="s">
        <v>678</v>
      </c>
      <c r="B17" s="444" t="s">
        <v>677</v>
      </c>
      <c r="C17" s="444"/>
      <c r="D17" s="200"/>
      <c r="E17" s="216"/>
    </row>
    <row r="18" spans="1:5" s="202" customFormat="1" ht="36.75" customHeight="1">
      <c r="A18" s="196" t="s">
        <v>679</v>
      </c>
      <c r="B18" s="444" t="s">
        <v>1192</v>
      </c>
      <c r="C18" s="444"/>
      <c r="D18" s="200"/>
      <c r="E18" s="216"/>
    </row>
    <row r="19" spans="1:5" s="202" customFormat="1" ht="31.5" customHeight="1">
      <c r="A19" s="196" t="s">
        <v>680</v>
      </c>
      <c r="B19" s="472" t="s">
        <v>1193</v>
      </c>
      <c r="C19" s="472"/>
      <c r="D19" s="200"/>
      <c r="E19" s="216"/>
    </row>
    <row r="20" spans="1:5" s="202" customFormat="1" ht="33.75" customHeight="1">
      <c r="A20" s="196" t="s">
        <v>681</v>
      </c>
      <c r="B20" s="472" t="s">
        <v>83</v>
      </c>
      <c r="C20" s="472"/>
      <c r="D20" s="200"/>
      <c r="E20" s="216"/>
    </row>
    <row r="21" spans="1:5" s="202" customFormat="1" ht="49.5" customHeight="1">
      <c r="A21" s="196" t="s">
        <v>682</v>
      </c>
      <c r="B21" s="472" t="s">
        <v>1194</v>
      </c>
      <c r="C21" s="472"/>
      <c r="D21" s="200"/>
      <c r="E21" s="216"/>
    </row>
    <row r="22" spans="1:5" s="202" customFormat="1" ht="48.75" customHeight="1">
      <c r="A22" s="196" t="s">
        <v>1195</v>
      </c>
      <c r="B22" s="472" t="s">
        <v>683</v>
      </c>
      <c r="C22" s="472"/>
      <c r="D22" s="200"/>
      <c r="E22" s="216"/>
    </row>
    <row r="23" spans="1:5" s="202" customFormat="1" ht="25.5" customHeight="1">
      <c r="A23" s="240" t="s">
        <v>684</v>
      </c>
      <c r="B23" s="492" t="s">
        <v>84</v>
      </c>
      <c r="C23" s="492"/>
      <c r="D23" s="242" t="str" cm="1">
        <f t="array" ref="D23">IF(OR(D24:D46="No cumple"),"NO CUMPLE",IF(OR(D24:D46="CUMPLE"),"CUMPLE",IF(OR(D24:D46="NO APLICA"),"CUMPLE","")))</f>
        <v/>
      </c>
      <c r="E23" s="216"/>
    </row>
    <row r="24" spans="1:5" s="202" customFormat="1" ht="18.75" customHeight="1">
      <c r="A24" s="196" t="s">
        <v>685</v>
      </c>
      <c r="B24" s="472" t="s">
        <v>85</v>
      </c>
      <c r="C24" s="472"/>
      <c r="D24" s="200"/>
      <c r="E24" s="216"/>
    </row>
    <row r="25" spans="1:5" s="202" customFormat="1" ht="33" customHeight="1">
      <c r="A25" s="196" t="s">
        <v>686</v>
      </c>
      <c r="B25" s="472" t="s">
        <v>687</v>
      </c>
      <c r="C25" s="472"/>
      <c r="D25" s="200"/>
      <c r="E25" s="216"/>
    </row>
    <row r="26" spans="1:5" s="202" customFormat="1" ht="18.75" customHeight="1">
      <c r="A26" s="196" t="s">
        <v>688</v>
      </c>
      <c r="B26" s="472" t="s">
        <v>86</v>
      </c>
      <c r="C26" s="472"/>
      <c r="D26" s="200"/>
      <c r="E26" s="216"/>
    </row>
    <row r="27" spans="1:5" s="202" customFormat="1" ht="20.25" customHeight="1">
      <c r="A27" s="196" t="s">
        <v>689</v>
      </c>
      <c r="B27" s="444" t="s">
        <v>87</v>
      </c>
      <c r="C27" s="444"/>
      <c r="D27" s="200"/>
      <c r="E27" s="216"/>
    </row>
    <row r="28" spans="1:5" s="202" customFormat="1" ht="19.5" customHeight="1">
      <c r="A28" s="196" t="s">
        <v>690</v>
      </c>
      <c r="B28" s="444" t="s">
        <v>691</v>
      </c>
      <c r="C28" s="444"/>
      <c r="D28" s="200"/>
      <c r="E28" s="216"/>
    </row>
    <row r="29" spans="1:5" s="202" customFormat="1" ht="18.75" customHeight="1">
      <c r="A29" s="196" t="s">
        <v>692</v>
      </c>
      <c r="B29" s="444" t="s">
        <v>88</v>
      </c>
      <c r="C29" s="444"/>
      <c r="D29" s="200"/>
      <c r="E29" s="216"/>
    </row>
    <row r="30" spans="1:5" s="202" customFormat="1" ht="18" customHeight="1">
      <c r="A30" s="196" t="s">
        <v>693</v>
      </c>
      <c r="B30" s="444" t="s">
        <v>89</v>
      </c>
      <c r="C30" s="444"/>
      <c r="D30" s="200"/>
      <c r="E30" s="216"/>
    </row>
    <row r="31" spans="1:5" s="202" customFormat="1" ht="18.75" customHeight="1">
      <c r="A31" s="196" t="s">
        <v>694</v>
      </c>
      <c r="B31" s="472" t="s">
        <v>90</v>
      </c>
      <c r="C31" s="472"/>
      <c r="D31" s="200"/>
      <c r="E31" s="216"/>
    </row>
    <row r="32" spans="1:5" s="202" customFormat="1" ht="19.5" customHeight="1">
      <c r="A32" s="196" t="s">
        <v>695</v>
      </c>
      <c r="B32" s="472" t="s">
        <v>1196</v>
      </c>
      <c r="C32" s="472"/>
      <c r="D32" s="200"/>
      <c r="E32" s="216"/>
    </row>
    <row r="33" spans="1:5" s="202" customFormat="1" ht="19.5" customHeight="1">
      <c r="A33" s="196" t="s">
        <v>696</v>
      </c>
      <c r="B33" s="472" t="s">
        <v>91</v>
      </c>
      <c r="C33" s="472"/>
      <c r="D33" s="200"/>
      <c r="E33" s="216"/>
    </row>
    <row r="34" spans="1:5" s="202" customFormat="1" ht="19.5" customHeight="1">
      <c r="A34" s="196" t="s">
        <v>697</v>
      </c>
      <c r="B34" s="472" t="s">
        <v>698</v>
      </c>
      <c r="C34" s="472"/>
      <c r="D34" s="200"/>
      <c r="E34" s="216"/>
    </row>
    <row r="35" spans="1:5" s="202" customFormat="1" ht="18" customHeight="1">
      <c r="A35" s="196" t="s">
        <v>699</v>
      </c>
      <c r="B35" s="444" t="s">
        <v>92</v>
      </c>
      <c r="C35" s="444"/>
      <c r="D35" s="200"/>
      <c r="E35" s="216"/>
    </row>
    <row r="36" spans="1:5" s="202" customFormat="1" ht="19.5" customHeight="1">
      <c r="A36" s="196" t="s">
        <v>700</v>
      </c>
      <c r="B36" s="444" t="s">
        <v>93</v>
      </c>
      <c r="C36" s="444"/>
      <c r="D36" s="200"/>
      <c r="E36" s="216"/>
    </row>
    <row r="37" spans="1:5" s="202" customFormat="1" ht="17.25" customHeight="1">
      <c r="A37" s="196" t="s">
        <v>701</v>
      </c>
      <c r="B37" s="444" t="s">
        <v>702</v>
      </c>
      <c r="C37" s="444"/>
      <c r="D37" s="200"/>
      <c r="E37" s="216"/>
    </row>
    <row r="38" spans="1:5" s="202" customFormat="1" ht="17.25" customHeight="1">
      <c r="A38" s="196" t="s">
        <v>332</v>
      </c>
      <c r="B38" s="444" t="s">
        <v>94</v>
      </c>
      <c r="C38" s="444"/>
      <c r="D38" s="200"/>
      <c r="E38" s="216"/>
    </row>
    <row r="39" spans="1:5" s="202" customFormat="1" ht="33.75" customHeight="1">
      <c r="A39" s="196" t="s">
        <v>703</v>
      </c>
      <c r="B39" s="472" t="s">
        <v>704</v>
      </c>
      <c r="C39" s="472"/>
      <c r="D39" s="200"/>
      <c r="E39" s="216"/>
    </row>
    <row r="40" spans="1:5" s="202" customFormat="1" ht="31.5" customHeight="1">
      <c r="A40" s="196" t="s">
        <v>705</v>
      </c>
      <c r="B40" s="472" t="s">
        <v>706</v>
      </c>
      <c r="C40" s="472"/>
      <c r="D40" s="200"/>
      <c r="E40" s="216"/>
    </row>
    <row r="41" spans="1:5" s="202" customFormat="1" ht="18.75" customHeight="1">
      <c r="A41" s="196" t="s">
        <v>707</v>
      </c>
      <c r="B41" s="472" t="s">
        <v>95</v>
      </c>
      <c r="C41" s="472"/>
      <c r="D41" s="200"/>
      <c r="E41" s="216"/>
    </row>
    <row r="42" spans="1:5" s="202" customFormat="1" ht="33.75" customHeight="1">
      <c r="A42" s="196" t="s">
        <v>708</v>
      </c>
      <c r="B42" s="472" t="s">
        <v>709</v>
      </c>
      <c r="C42" s="472"/>
      <c r="D42" s="200"/>
      <c r="E42" s="216"/>
    </row>
    <row r="43" spans="1:5" s="202" customFormat="1" ht="19.5" customHeight="1">
      <c r="A43" s="196" t="s">
        <v>710</v>
      </c>
      <c r="B43" s="472" t="s">
        <v>96</v>
      </c>
      <c r="C43" s="472"/>
      <c r="D43" s="200"/>
      <c r="E43" s="216"/>
    </row>
    <row r="44" spans="1:5" s="202" customFormat="1" ht="20.25" customHeight="1">
      <c r="A44" s="196" t="s">
        <v>711</v>
      </c>
      <c r="B44" s="472" t="s">
        <v>97</v>
      </c>
      <c r="C44" s="472"/>
      <c r="D44" s="200"/>
      <c r="E44" s="216"/>
    </row>
    <row r="45" spans="1:5" s="202" customFormat="1" ht="18" customHeight="1">
      <c r="A45" s="196" t="s">
        <v>712</v>
      </c>
      <c r="B45" s="444" t="s">
        <v>713</v>
      </c>
      <c r="C45" s="444"/>
      <c r="D45" s="200"/>
      <c r="E45" s="216"/>
    </row>
    <row r="46" spans="1:5" s="202" customFormat="1" ht="20.25" customHeight="1">
      <c r="A46" s="196" t="s">
        <v>714</v>
      </c>
      <c r="B46" s="444" t="s">
        <v>98</v>
      </c>
      <c r="C46" s="444"/>
      <c r="D46" s="200"/>
      <c r="E46" s="216"/>
    </row>
    <row r="47" spans="1:5" s="202" customFormat="1" ht="23.25" customHeight="1">
      <c r="A47" s="245" t="s">
        <v>715</v>
      </c>
      <c r="B47" s="492" t="s">
        <v>716</v>
      </c>
      <c r="C47" s="492"/>
      <c r="D47" s="242" t="str" cm="1">
        <f t="array" ref="D47">IF(OR(D48:D51="No cumple"),"NO CUMPLE",IF(OR(D48:D51="CUMPLE"),"CUMPLE",IF(OR(D48:D51="NO APLICA"),"CUMPLE","")))</f>
        <v/>
      </c>
      <c r="E47" s="216"/>
    </row>
    <row r="48" spans="1:5" s="202" customFormat="1" ht="34.5" customHeight="1">
      <c r="A48" s="196" t="s">
        <v>717</v>
      </c>
      <c r="B48" s="444" t="s">
        <v>718</v>
      </c>
      <c r="C48" s="444"/>
      <c r="D48" s="200"/>
      <c r="E48" s="216"/>
    </row>
    <row r="49" spans="1:5" s="202" customFormat="1" ht="34.5" customHeight="1">
      <c r="A49" s="196" t="s">
        <v>719</v>
      </c>
      <c r="B49" s="444" t="s">
        <v>720</v>
      </c>
      <c r="C49" s="444"/>
      <c r="D49" s="200"/>
      <c r="E49" s="216"/>
    </row>
    <row r="50" spans="1:5" s="202" customFormat="1" ht="36" customHeight="1">
      <c r="A50" s="196" t="s">
        <v>721</v>
      </c>
      <c r="B50" s="444" t="s">
        <v>1203</v>
      </c>
      <c r="C50" s="444"/>
      <c r="D50" s="200"/>
      <c r="E50" s="216"/>
    </row>
    <row r="51" spans="1:5" s="202" customFormat="1" ht="18" customHeight="1">
      <c r="A51" s="196" t="s">
        <v>722</v>
      </c>
      <c r="B51" s="444" t="s">
        <v>723</v>
      </c>
      <c r="C51" s="444"/>
      <c r="D51" s="200"/>
      <c r="E51" s="216"/>
    </row>
    <row r="52" spans="1:5" s="202" customFormat="1" ht="22.5" customHeight="1">
      <c r="A52" s="245" t="s">
        <v>724</v>
      </c>
      <c r="B52" s="492" t="s">
        <v>725</v>
      </c>
      <c r="C52" s="492"/>
      <c r="D52" s="242" t="str" cm="1">
        <f t="array" ref="D52">IF(OR(D53:D55="No cumple"),"NO CUMPLE",IF(OR(D53:D55="CUMPLE"),"CUMPLE",IF(OR(D53:D55="NO APLICA"),"CUMPLE","")))</f>
        <v/>
      </c>
      <c r="E52" s="216"/>
    </row>
    <row r="53" spans="1:5" s="202" customFormat="1" ht="37.5" customHeight="1">
      <c r="A53" s="196" t="s">
        <v>726</v>
      </c>
      <c r="B53" s="444" t="s">
        <v>727</v>
      </c>
      <c r="C53" s="444"/>
      <c r="D53" s="200"/>
      <c r="E53" s="216"/>
    </row>
    <row r="54" spans="1:5" s="202" customFormat="1" ht="36" customHeight="1">
      <c r="A54" s="196" t="s">
        <v>728</v>
      </c>
      <c r="B54" s="444" t="s">
        <v>729</v>
      </c>
      <c r="C54" s="444"/>
      <c r="D54" s="200"/>
      <c r="E54" s="216"/>
    </row>
    <row r="55" spans="1:5" s="202" customFormat="1" ht="33" customHeight="1">
      <c r="A55" s="196" t="s">
        <v>730</v>
      </c>
      <c r="B55" s="444" t="s">
        <v>731</v>
      </c>
      <c r="C55" s="444"/>
      <c r="D55" s="200"/>
      <c r="E55" s="216"/>
    </row>
    <row r="56" spans="1:5" s="202" customFormat="1" ht="27" customHeight="1">
      <c r="A56" s="246" t="s">
        <v>1197</v>
      </c>
      <c r="B56" s="493" t="s">
        <v>1198</v>
      </c>
      <c r="C56" s="493"/>
      <c r="D56" s="242" t="str" cm="1">
        <f t="array" ref="D56">IF(OR(D57:D59="No cumple"),"NO CUMPLE",IF(OR(D57:D59="CUMPLE"),"CUMPLE",IF(OR(D57:D59="NO APLICA"),"CUMPLE","")))</f>
        <v/>
      </c>
      <c r="E56" s="216"/>
    </row>
    <row r="57" spans="1:5" s="202" customFormat="1" ht="34.5" customHeight="1">
      <c r="A57" s="196" t="s">
        <v>732</v>
      </c>
      <c r="B57" s="444" t="s">
        <v>1199</v>
      </c>
      <c r="C57" s="444"/>
      <c r="D57" s="200"/>
      <c r="E57" s="216"/>
    </row>
    <row r="58" spans="1:5" s="202" customFormat="1" ht="18.75" customHeight="1">
      <c r="A58" s="196" t="s">
        <v>733</v>
      </c>
      <c r="B58" s="444" t="s">
        <v>734</v>
      </c>
      <c r="C58" s="444"/>
      <c r="D58" s="200"/>
      <c r="E58" s="216"/>
    </row>
    <row r="59" spans="1:5" s="202" customFormat="1" ht="20.25" customHeight="1">
      <c r="A59" s="196" t="s">
        <v>735</v>
      </c>
      <c r="B59" s="444" t="s">
        <v>736</v>
      </c>
      <c r="C59" s="444"/>
      <c r="D59" s="200"/>
      <c r="E59" s="216"/>
    </row>
    <row r="60" spans="1:5" s="202" customFormat="1" ht="24" customHeight="1">
      <c r="A60" s="245" t="s">
        <v>737</v>
      </c>
      <c r="B60" s="492" t="s">
        <v>738</v>
      </c>
      <c r="C60" s="492"/>
      <c r="D60" s="242" t="str" cm="1">
        <f t="array" ref="D60">IF(OR(D61:D66="No cumple"),"NO CUMPLE",IF(OR(D61:D66="CUMPLE"),"CUMPLE",IF(OR(D61:D66="NO APLICA"),"CUMPLE","")))</f>
        <v/>
      </c>
      <c r="E60" s="216"/>
    </row>
    <row r="61" spans="1:5" s="202" customFormat="1" ht="33" customHeight="1">
      <c r="A61" s="196" t="s">
        <v>739</v>
      </c>
      <c r="B61" s="444" t="s">
        <v>740</v>
      </c>
      <c r="C61" s="444"/>
      <c r="D61" s="200"/>
      <c r="E61" s="216"/>
    </row>
    <row r="62" spans="1:5" s="202" customFormat="1" ht="22.5" customHeight="1">
      <c r="A62" s="196" t="s">
        <v>741</v>
      </c>
      <c r="B62" s="444" t="s">
        <v>742</v>
      </c>
      <c r="C62" s="444"/>
      <c r="D62" s="200"/>
      <c r="E62" s="216"/>
    </row>
    <row r="63" spans="1:5" s="202" customFormat="1" ht="35.25" customHeight="1">
      <c r="A63" s="196" t="s">
        <v>743</v>
      </c>
      <c r="B63" s="444" t="s">
        <v>744</v>
      </c>
      <c r="C63" s="444"/>
      <c r="D63" s="200"/>
      <c r="E63" s="216"/>
    </row>
    <row r="64" spans="1:5" s="202" customFormat="1" ht="33" customHeight="1">
      <c r="A64" s="196" t="s">
        <v>745</v>
      </c>
      <c r="B64" s="444" t="s">
        <v>99</v>
      </c>
      <c r="C64" s="444"/>
      <c r="D64" s="200"/>
      <c r="E64" s="216"/>
    </row>
    <row r="65" spans="1:5" s="202" customFormat="1" ht="33.75" customHeight="1">
      <c r="A65" s="196" t="s">
        <v>333</v>
      </c>
      <c r="B65" s="444" t="s">
        <v>746</v>
      </c>
      <c r="C65" s="444"/>
      <c r="D65" s="200"/>
      <c r="E65" s="216"/>
    </row>
    <row r="66" spans="1:5" s="202" customFormat="1" ht="20.25" customHeight="1">
      <c r="A66" s="196" t="s">
        <v>747</v>
      </c>
      <c r="B66" s="444" t="s">
        <v>748</v>
      </c>
      <c r="C66" s="444"/>
      <c r="D66" s="200"/>
      <c r="E66" s="216"/>
    </row>
    <row r="67" spans="1:5" s="202" customFormat="1" ht="21" customHeight="1">
      <c r="A67" s="245" t="s">
        <v>749</v>
      </c>
      <c r="B67" s="492" t="s">
        <v>750</v>
      </c>
      <c r="C67" s="492"/>
      <c r="D67" s="242" t="str" cm="1">
        <f t="array" ref="D67">IF(OR(D68:D71="No cumple"),"NO CUMPLE",IF(OR(D68:D71="CUMPLE"),"CUMPLE",IF(OR(D68:D71="NO APLICA"),"CUMPLE","")))</f>
        <v/>
      </c>
      <c r="E67" s="216"/>
    </row>
    <row r="68" spans="1:5" s="202" customFormat="1" ht="33" customHeight="1">
      <c r="A68" s="196" t="s">
        <v>751</v>
      </c>
      <c r="B68" s="444" t="s">
        <v>752</v>
      </c>
      <c r="C68" s="444"/>
      <c r="D68" s="200"/>
      <c r="E68" s="216"/>
    </row>
    <row r="69" spans="1:5" s="202" customFormat="1" ht="20.25" customHeight="1">
      <c r="A69" s="196" t="s">
        <v>753</v>
      </c>
      <c r="B69" s="444" t="s">
        <v>754</v>
      </c>
      <c r="C69" s="444"/>
      <c r="D69" s="200"/>
      <c r="E69" s="216"/>
    </row>
    <row r="70" spans="1:5" s="202" customFormat="1" ht="32.25" customHeight="1">
      <c r="A70" s="196" t="s">
        <v>755</v>
      </c>
      <c r="B70" s="444" t="s">
        <v>756</v>
      </c>
      <c r="C70" s="444"/>
      <c r="D70" s="200"/>
      <c r="E70" s="216"/>
    </row>
    <row r="71" spans="1:5" s="202" customFormat="1" ht="33.75" customHeight="1">
      <c r="A71" s="196" t="s">
        <v>757</v>
      </c>
      <c r="B71" s="444" t="s">
        <v>1204</v>
      </c>
      <c r="C71" s="444"/>
      <c r="D71" s="200"/>
      <c r="E71" s="216"/>
    </row>
    <row r="72" spans="1:5" s="202" customFormat="1" ht="22.5" customHeight="1">
      <c r="A72" s="245" t="s">
        <v>758</v>
      </c>
      <c r="B72" s="492" t="s">
        <v>759</v>
      </c>
      <c r="C72" s="492"/>
      <c r="D72" s="242" t="str" cm="1">
        <f t="array" ref="D72">IF(OR(D73:D74="No cumple"),"NO CUMPLE",IF(OR(D73:D74="CUMPLE"),"CUMPLE",IF(OR(D73:D74="NO APLICA"),"CUMPLE","")))</f>
        <v/>
      </c>
      <c r="E72" s="216"/>
    </row>
    <row r="73" spans="1:5" s="202" customFormat="1" ht="24" customHeight="1">
      <c r="A73" s="196" t="s">
        <v>760</v>
      </c>
      <c r="B73" s="444" t="s">
        <v>761</v>
      </c>
      <c r="C73" s="444"/>
      <c r="D73" s="200"/>
      <c r="E73" s="216"/>
    </row>
    <row r="74" spans="1:5" s="202" customFormat="1" ht="22.5" customHeight="1">
      <c r="A74" s="196" t="s">
        <v>762</v>
      </c>
      <c r="B74" s="444" t="s">
        <v>763</v>
      </c>
      <c r="C74" s="444"/>
      <c r="D74" s="200"/>
      <c r="E74" s="216"/>
    </row>
    <row r="75" spans="1:5" s="202" customFormat="1" ht="21.75" customHeight="1">
      <c r="A75" s="245" t="s">
        <v>764</v>
      </c>
      <c r="B75" s="492" t="s">
        <v>765</v>
      </c>
      <c r="C75" s="492"/>
      <c r="D75" s="242" t="str" cm="1">
        <f t="array" ref="D75">IF(OR(D76:D77="No cumple"),"NO CUMPLE",IF(OR(D76:D77="CUMPLE"),"CUMPLE",IF(OR(D76:D77="NO APLICA"),"CUMPLE","")))</f>
        <v/>
      </c>
      <c r="E75" s="216"/>
    </row>
    <row r="76" spans="1:5" s="202" customFormat="1" ht="35.25" customHeight="1">
      <c r="A76" s="196" t="s">
        <v>766</v>
      </c>
      <c r="B76" s="444" t="s">
        <v>767</v>
      </c>
      <c r="C76" s="444"/>
      <c r="D76" s="200"/>
      <c r="E76" s="216"/>
    </row>
    <row r="77" spans="1:5" s="202" customFormat="1" ht="22.5" customHeight="1">
      <c r="A77" s="196" t="s">
        <v>768</v>
      </c>
      <c r="B77" s="444" t="s">
        <v>769</v>
      </c>
      <c r="C77" s="444"/>
      <c r="D77" s="200"/>
      <c r="E77" s="216"/>
    </row>
    <row r="78" spans="1:5" s="202" customFormat="1" ht="21" customHeight="1">
      <c r="A78" s="245" t="s">
        <v>770</v>
      </c>
      <c r="B78" s="492" t="s">
        <v>771</v>
      </c>
      <c r="C78" s="492"/>
      <c r="D78" s="242" t="str" cm="1">
        <f t="array" ref="D78">IF(OR(D79:D80="No cumple"),"NO CUMPLE",IF(OR(D79:D80="CUMPLE"),"CUMPLE",IF(OR(D79:D80="NO APLICA"),"CUMPLE","")))</f>
        <v/>
      </c>
      <c r="E78" s="216"/>
    </row>
    <row r="79" spans="1:5" s="202" customFormat="1" ht="21" customHeight="1">
      <c r="A79" s="196" t="s">
        <v>772</v>
      </c>
      <c r="B79" s="444" t="s">
        <v>100</v>
      </c>
      <c r="C79" s="444"/>
      <c r="D79" s="200"/>
      <c r="E79" s="216"/>
    </row>
    <row r="80" spans="1:5" s="202" customFormat="1" ht="36" customHeight="1">
      <c r="A80" s="196" t="s">
        <v>773</v>
      </c>
      <c r="B80" s="444" t="s">
        <v>774</v>
      </c>
      <c r="C80" s="444"/>
      <c r="D80" s="200"/>
      <c r="E80" s="216"/>
    </row>
    <row r="81" spans="1:5" s="202" customFormat="1" ht="17.25" thickBot="1">
      <c r="A81" s="462" t="s">
        <v>1467</v>
      </c>
      <c r="B81" s="463"/>
      <c r="C81" s="464"/>
      <c r="D81" s="243" t="str">
        <f>IF(OR(D7="No cumple",D23="NO CUMPLE",D47="No cumple",D52="No cumple",D56="No cumple",D60="No cumple",D67="No cumple",D72="NO CUMPLE",D75="No cumple",D78="No cumple"),"NO CUMPLE",IF(OR(D7="cumple",D23="CUMPLE",D47="cumple",D52="cumple",D56="cumple",D60="cumple",D67="cumple",D72="CUMPLE",D75="cumple",D78="cumple"),"CUMPLE",""))</f>
        <v/>
      </c>
      <c r="E81" s="201"/>
    </row>
    <row r="82" spans="1:5" s="202" customFormat="1" ht="15.75" thickBot="1">
      <c r="A82" s="459" t="s">
        <v>79</v>
      </c>
      <c r="B82" s="460"/>
      <c r="C82" s="460"/>
      <c r="D82" s="460"/>
      <c r="E82" s="461"/>
    </row>
    <row r="83" spans="1:5" s="202" customFormat="1" ht="15.75" thickBot="1">
      <c r="A83" s="455" t="s">
        <v>73</v>
      </c>
      <c r="B83" s="456"/>
      <c r="C83" s="456"/>
      <c r="D83" s="219" t="s">
        <v>0</v>
      </c>
      <c r="E83" s="219" t="s">
        <v>2</v>
      </c>
    </row>
    <row r="84" spans="1:5" s="202" customFormat="1" ht="15">
      <c r="A84" s="451"/>
      <c r="B84" s="452"/>
      <c r="C84" s="452"/>
      <c r="D84" s="213"/>
      <c r="E84" s="213"/>
    </row>
    <row r="85" spans="1:5" s="202" customFormat="1" ht="15">
      <c r="A85" s="451"/>
      <c r="B85" s="452"/>
      <c r="C85" s="452"/>
      <c r="D85" s="213"/>
      <c r="E85" s="213"/>
    </row>
    <row r="86" spans="1:5" s="202" customFormat="1" ht="15.75" thickBot="1">
      <c r="A86" s="453"/>
      <c r="B86" s="454"/>
      <c r="C86" s="454"/>
      <c r="D86" s="214"/>
      <c r="E86" s="214"/>
    </row>
  </sheetData>
  <sheetProtection algorithmName="SHA-512" hashValue="Uy5c1vyJEC8nZ/sfCPiccGoBgQ1nT2PRX5ThQoEF1t7y2W/dGZa7BxtxcZEaeuJ88kK0Zk709wQKf9QNKygpXA==" saltValue="BctOnypn7eDsNPD1haC5Ng==" spinCount="100000" sheet="1" objects="1" scenarios="1"/>
  <mergeCells count="86">
    <mergeCell ref="B7:C7"/>
    <mergeCell ref="A1:E1"/>
    <mergeCell ref="A2:E2"/>
    <mergeCell ref="A3:E3"/>
    <mergeCell ref="A4:E4"/>
    <mergeCell ref="A5:E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B79:C79"/>
    <mergeCell ref="B68:C68"/>
    <mergeCell ref="B69:C69"/>
    <mergeCell ref="B70:C70"/>
    <mergeCell ref="B71:C71"/>
    <mergeCell ref="B72:C72"/>
    <mergeCell ref="B73:C73"/>
    <mergeCell ref="B74:C74"/>
    <mergeCell ref="B75:C75"/>
    <mergeCell ref="B76:C76"/>
    <mergeCell ref="B77:C77"/>
    <mergeCell ref="B78:C78"/>
    <mergeCell ref="A85:C85"/>
    <mergeCell ref="A86:C86"/>
    <mergeCell ref="B80:C80"/>
    <mergeCell ref="A82:E82"/>
    <mergeCell ref="A83:C83"/>
    <mergeCell ref="A84:C84"/>
    <mergeCell ref="A81:C81"/>
  </mergeCells>
  <dataValidations count="1">
    <dataValidation type="list" allowBlank="1" showInputMessage="1" showErrorMessage="1" sqref="D8:D22 D24:D46 D48:D51 D53:D55 D57:D59 D61:D66 D68:D71 D73:D74 D76:D77 D79:D80" xr:uid="{C26EA16C-0FB2-43E2-8FA9-E7749BFFCFB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45"/>
  <sheetViews>
    <sheetView topLeftCell="A30" zoomScaleNormal="100" zoomScaleSheetLayoutView="80" zoomScalePageLayoutView="55" workbookViewId="0">
      <selection sqref="H1"/>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426</v>
      </c>
      <c r="B4" s="265"/>
      <c r="C4" s="265"/>
      <c r="D4" s="265"/>
      <c r="E4" s="266"/>
    </row>
    <row r="5" spans="1:5" s="202" customFormat="1" ht="27.75" customHeight="1" thickBot="1">
      <c r="A5" s="441" t="s">
        <v>898</v>
      </c>
      <c r="B5" s="442"/>
      <c r="C5" s="442"/>
      <c r="D5" s="442"/>
      <c r="E5" s="443"/>
    </row>
    <row r="6" spans="1:5" s="202" customFormat="1" ht="75.75" thickBot="1">
      <c r="A6" s="239" t="s">
        <v>75</v>
      </c>
      <c r="B6" s="439" t="s">
        <v>508</v>
      </c>
      <c r="C6" s="440"/>
      <c r="D6" s="199" t="s">
        <v>1466</v>
      </c>
      <c r="E6" s="204" t="s">
        <v>78</v>
      </c>
    </row>
    <row r="7" spans="1:5" s="202" customFormat="1" ht="25.5" customHeight="1">
      <c r="A7" s="240" t="s">
        <v>666</v>
      </c>
      <c r="B7" s="492" t="s">
        <v>1351</v>
      </c>
      <c r="C7" s="492"/>
      <c r="D7" s="242" t="str" cm="1">
        <f t="array" ref="D7">IF(OR(D8:D29="No cumple"),"NO CUMPLE",IF(OR(D8:D29="CUMPLE"),"CUMPLE",IF(OR(D8:D29="NO APLICA"),"CUMPLE","")))</f>
        <v/>
      </c>
      <c r="E7" s="205"/>
    </row>
    <row r="8" spans="1:5" s="202" customFormat="1" ht="22.5" customHeight="1">
      <c r="A8" s="109" t="s">
        <v>899</v>
      </c>
      <c r="B8" s="496" t="s">
        <v>1352</v>
      </c>
      <c r="C8" s="496"/>
      <c r="D8" s="200"/>
      <c r="E8" s="206"/>
    </row>
    <row r="9" spans="1:5" s="202" customFormat="1" ht="21" customHeight="1">
      <c r="A9" s="109" t="s">
        <v>1380</v>
      </c>
      <c r="B9" s="496" t="s">
        <v>103</v>
      </c>
      <c r="C9" s="496"/>
      <c r="D9" s="200"/>
      <c r="E9" s="206"/>
    </row>
    <row r="10" spans="1:5" s="202" customFormat="1" ht="21.75" customHeight="1">
      <c r="A10" s="196" t="s">
        <v>900</v>
      </c>
      <c r="B10" s="496" t="s">
        <v>901</v>
      </c>
      <c r="C10" s="496"/>
      <c r="D10" s="200"/>
      <c r="E10" s="206"/>
    </row>
    <row r="11" spans="1:5" s="202" customFormat="1" ht="34.5" customHeight="1">
      <c r="A11" s="196" t="s">
        <v>902</v>
      </c>
      <c r="B11" s="496" t="s">
        <v>903</v>
      </c>
      <c r="C11" s="496"/>
      <c r="D11" s="200"/>
      <c r="E11" s="207"/>
    </row>
    <row r="12" spans="1:5" s="202" customFormat="1" ht="51.75" customHeight="1">
      <c r="A12" s="196" t="s">
        <v>904</v>
      </c>
      <c r="B12" s="496" t="s">
        <v>905</v>
      </c>
      <c r="C12" s="496"/>
      <c r="D12" s="200"/>
      <c r="E12" s="206"/>
    </row>
    <row r="13" spans="1:5" s="202" customFormat="1" ht="33" customHeight="1">
      <c r="A13" s="196" t="s">
        <v>906</v>
      </c>
      <c r="B13" s="496" t="s">
        <v>104</v>
      </c>
      <c r="C13" s="496"/>
      <c r="D13" s="200"/>
      <c r="E13" s="206"/>
    </row>
    <row r="14" spans="1:5" s="202" customFormat="1" ht="30.75" customHeight="1">
      <c r="A14" s="196" t="s">
        <v>907</v>
      </c>
      <c r="B14" s="496" t="s">
        <v>105</v>
      </c>
      <c r="C14" s="496"/>
      <c r="D14" s="200"/>
      <c r="E14" s="207"/>
    </row>
    <row r="15" spans="1:5" s="202" customFormat="1" ht="52.5" customHeight="1">
      <c r="A15" s="196" t="s">
        <v>908</v>
      </c>
      <c r="B15" s="496" t="s">
        <v>106</v>
      </c>
      <c r="C15" s="496"/>
      <c r="D15" s="200"/>
      <c r="E15" s="208"/>
    </row>
    <row r="16" spans="1:5" s="202" customFormat="1" ht="22.5" customHeight="1">
      <c r="A16" s="196" t="s">
        <v>909</v>
      </c>
      <c r="B16" s="496" t="s">
        <v>107</v>
      </c>
      <c r="C16" s="496"/>
      <c r="D16" s="200"/>
      <c r="E16" s="216"/>
    </row>
    <row r="17" spans="1:5" s="202" customFormat="1" ht="34.5" customHeight="1">
      <c r="A17" s="196" t="s">
        <v>910</v>
      </c>
      <c r="B17" s="496" t="s">
        <v>108</v>
      </c>
      <c r="C17" s="496"/>
      <c r="D17" s="200"/>
      <c r="E17" s="208"/>
    </row>
    <row r="18" spans="1:5" s="202" customFormat="1" ht="23.25" customHeight="1">
      <c r="A18" s="196" t="s">
        <v>911</v>
      </c>
      <c r="B18" s="496" t="s">
        <v>109</v>
      </c>
      <c r="C18" s="496"/>
      <c r="D18" s="200"/>
      <c r="E18" s="207"/>
    </row>
    <row r="19" spans="1:5" s="202" customFormat="1" ht="63.75" customHeight="1">
      <c r="A19" s="196" t="s">
        <v>912</v>
      </c>
      <c r="B19" s="496" t="s">
        <v>110</v>
      </c>
      <c r="C19" s="496"/>
      <c r="D19" s="200"/>
      <c r="E19" s="208"/>
    </row>
    <row r="20" spans="1:5" s="202" customFormat="1" ht="51" customHeight="1">
      <c r="A20" s="196" t="s">
        <v>913</v>
      </c>
      <c r="B20" s="444" t="s">
        <v>914</v>
      </c>
      <c r="C20" s="496"/>
      <c r="D20" s="200"/>
      <c r="E20" s="207"/>
    </row>
    <row r="21" spans="1:5" s="202" customFormat="1" ht="50.25" customHeight="1">
      <c r="A21" s="196" t="s">
        <v>915</v>
      </c>
      <c r="B21" s="444" t="s">
        <v>111</v>
      </c>
      <c r="C21" s="496"/>
      <c r="D21" s="200"/>
      <c r="E21" s="208"/>
    </row>
    <row r="22" spans="1:5" s="202" customFormat="1" ht="33" customHeight="1">
      <c r="A22" s="196" t="s">
        <v>916</v>
      </c>
      <c r="B22" s="444" t="s">
        <v>112</v>
      </c>
      <c r="C22" s="496"/>
      <c r="D22" s="200"/>
      <c r="E22" s="216"/>
    </row>
    <row r="23" spans="1:5" s="202" customFormat="1" ht="19.5" customHeight="1">
      <c r="A23" s="196" t="s">
        <v>917</v>
      </c>
      <c r="B23" s="444" t="s">
        <v>113</v>
      </c>
      <c r="C23" s="496"/>
      <c r="D23" s="200"/>
      <c r="E23" s="208"/>
    </row>
    <row r="24" spans="1:5" s="202" customFormat="1" ht="30.75" customHeight="1">
      <c r="A24" s="196" t="s">
        <v>918</v>
      </c>
      <c r="B24" s="444" t="s">
        <v>114</v>
      </c>
      <c r="C24" s="496"/>
      <c r="D24" s="200"/>
      <c r="E24" s="207"/>
    </row>
    <row r="25" spans="1:5" s="202" customFormat="1" ht="19.5" customHeight="1">
      <c r="A25" s="196" t="s">
        <v>919</v>
      </c>
      <c r="B25" s="444" t="s">
        <v>115</v>
      </c>
      <c r="C25" s="496"/>
      <c r="D25" s="200"/>
      <c r="E25" s="208"/>
    </row>
    <row r="26" spans="1:5" s="202" customFormat="1" ht="30" customHeight="1">
      <c r="A26" s="196" t="s">
        <v>920</v>
      </c>
      <c r="B26" s="444" t="s">
        <v>116</v>
      </c>
      <c r="C26" s="496"/>
      <c r="D26" s="200"/>
      <c r="E26" s="216"/>
    </row>
    <row r="27" spans="1:5" s="202" customFormat="1" ht="21.75" customHeight="1">
      <c r="A27" s="196" t="s">
        <v>921</v>
      </c>
      <c r="B27" s="444" t="s">
        <v>922</v>
      </c>
      <c r="C27" s="496"/>
      <c r="D27" s="200"/>
      <c r="E27" s="208"/>
    </row>
    <row r="28" spans="1:5" s="202" customFormat="1" ht="23.25" customHeight="1">
      <c r="A28" s="196" t="s">
        <v>923</v>
      </c>
      <c r="B28" s="444" t="s">
        <v>117</v>
      </c>
      <c r="C28" s="496"/>
      <c r="D28" s="200"/>
      <c r="E28" s="216"/>
    </row>
    <row r="29" spans="1:5" s="202" customFormat="1" ht="50.25" customHeight="1">
      <c r="A29" s="196" t="s">
        <v>924</v>
      </c>
      <c r="B29" s="444" t="s">
        <v>118</v>
      </c>
      <c r="C29" s="496"/>
      <c r="D29" s="200"/>
      <c r="E29" s="208"/>
    </row>
    <row r="30" spans="1:5" s="202" customFormat="1" ht="22.5" customHeight="1">
      <c r="A30" s="245" t="s">
        <v>668</v>
      </c>
      <c r="B30" s="492" t="s">
        <v>925</v>
      </c>
      <c r="C30" s="492"/>
      <c r="D30" s="242" t="str" cm="1">
        <f t="array" ref="D30">IF(OR(D31:D39="No cumple"),"NO CUMPLE",IF(OR(D31:D39="CUMPLE"),"CUMPLE",IF(OR(D31:D39="NO APLICA"),"CUMPLE","")))</f>
        <v/>
      </c>
      <c r="E30" s="216"/>
    </row>
    <row r="31" spans="1:5" s="202" customFormat="1" ht="35.25" customHeight="1">
      <c r="A31" s="196" t="s">
        <v>926</v>
      </c>
      <c r="B31" s="494" t="s">
        <v>1357</v>
      </c>
      <c r="C31" s="497"/>
      <c r="D31" s="200"/>
      <c r="E31" s="208"/>
    </row>
    <row r="32" spans="1:5" s="202" customFormat="1" ht="21" customHeight="1">
      <c r="A32" s="109" t="s">
        <v>927</v>
      </c>
      <c r="B32" s="494" t="s">
        <v>1358</v>
      </c>
      <c r="C32" s="497"/>
      <c r="D32" s="200"/>
      <c r="E32" s="216"/>
    </row>
    <row r="33" spans="1:5" s="202" customFormat="1" ht="20.25" customHeight="1">
      <c r="A33" s="109" t="s">
        <v>928</v>
      </c>
      <c r="B33" s="494" t="s">
        <v>1359</v>
      </c>
      <c r="C33" s="497"/>
      <c r="D33" s="200"/>
      <c r="E33" s="208"/>
    </row>
    <row r="34" spans="1:5" s="202" customFormat="1" ht="50.25" customHeight="1" thickBot="1">
      <c r="A34" s="109" t="s">
        <v>929</v>
      </c>
      <c r="B34" s="444" t="s">
        <v>930</v>
      </c>
      <c r="C34" s="496"/>
      <c r="D34" s="200"/>
      <c r="E34" s="220"/>
    </row>
    <row r="35" spans="1:5" s="202" customFormat="1" ht="49.5" customHeight="1">
      <c r="A35" s="109" t="s">
        <v>931</v>
      </c>
      <c r="B35" s="444" t="s">
        <v>932</v>
      </c>
      <c r="C35" s="496"/>
      <c r="D35" s="200"/>
      <c r="E35" s="208"/>
    </row>
    <row r="36" spans="1:5" s="202" customFormat="1" ht="30.75" customHeight="1">
      <c r="A36" s="109" t="s">
        <v>933</v>
      </c>
      <c r="B36" s="444" t="s">
        <v>119</v>
      </c>
      <c r="C36" s="496"/>
      <c r="D36" s="200"/>
      <c r="E36" s="216"/>
    </row>
    <row r="37" spans="1:5" s="202" customFormat="1" ht="33.75" customHeight="1">
      <c r="A37" s="196" t="s">
        <v>934</v>
      </c>
      <c r="B37" s="444" t="s">
        <v>139</v>
      </c>
      <c r="C37" s="496"/>
      <c r="D37" s="200"/>
      <c r="E37" s="208"/>
    </row>
    <row r="38" spans="1:5" s="202" customFormat="1" ht="33" customHeight="1">
      <c r="A38" s="196" t="s">
        <v>935</v>
      </c>
      <c r="B38" s="444" t="s">
        <v>120</v>
      </c>
      <c r="C38" s="496"/>
      <c r="D38" s="200"/>
      <c r="E38" s="216"/>
    </row>
    <row r="39" spans="1:5" s="202" customFormat="1" ht="23.25" customHeight="1">
      <c r="A39" s="196" t="s">
        <v>936</v>
      </c>
      <c r="B39" s="444" t="s">
        <v>937</v>
      </c>
      <c r="C39" s="496"/>
      <c r="D39" s="200"/>
      <c r="E39" s="208"/>
    </row>
    <row r="40" spans="1:5" s="202" customFormat="1" ht="17.25" thickBot="1">
      <c r="A40" s="462" t="s">
        <v>1467</v>
      </c>
      <c r="B40" s="463"/>
      <c r="C40" s="464"/>
      <c r="D40" s="243" t="str">
        <f>IF(OR(D7="No cumple",D30="NO CUMPLE"),"NO CUMPLE",IF(OR(D7="cumple",D30="cumple"),"CUMPLE",""))</f>
        <v/>
      </c>
      <c r="E40" s="201"/>
    </row>
    <row r="41" spans="1:5" s="202" customFormat="1" ht="15.75" thickBot="1">
      <c r="A41" s="459" t="s">
        <v>79</v>
      </c>
      <c r="B41" s="460"/>
      <c r="C41" s="460"/>
      <c r="D41" s="460"/>
      <c r="E41" s="461"/>
    </row>
    <row r="42" spans="1:5" s="202" customFormat="1" ht="15.75" thickBot="1">
      <c r="A42" s="501" t="s">
        <v>73</v>
      </c>
      <c r="B42" s="502"/>
      <c r="C42" s="503"/>
      <c r="D42" s="209" t="s">
        <v>0</v>
      </c>
      <c r="E42" s="210" t="s">
        <v>2</v>
      </c>
    </row>
    <row r="43" spans="1:5" s="202" customFormat="1" ht="15">
      <c r="A43" s="498"/>
      <c r="B43" s="499"/>
      <c r="C43" s="500"/>
      <c r="D43" s="211"/>
      <c r="E43" s="212"/>
    </row>
    <row r="44" spans="1:5" s="202" customFormat="1" ht="15">
      <c r="A44" s="451"/>
      <c r="B44" s="452"/>
      <c r="C44" s="452"/>
      <c r="D44" s="213"/>
      <c r="E44" s="212"/>
    </row>
    <row r="45" spans="1:5" s="202" customFormat="1" ht="15.75" thickBot="1">
      <c r="A45" s="453"/>
      <c r="B45" s="454"/>
      <c r="C45" s="454"/>
      <c r="D45" s="214"/>
      <c r="E45" s="215"/>
    </row>
  </sheetData>
  <sheetProtection algorithmName="SHA-512" hashValue="VHVXEVbUrXJeccA87OAtklvDRfh6CBgm6I3DWprhdIu49BW1w6Iqrnj2XYymq1XGyC6agbCn69JzMBzMd/N7PQ==" saltValue="TxrpDWlw/nhI9UfLbEHIWw==" spinCount="100000" sheet="1" objects="1" scenarios="1"/>
  <mergeCells count="45">
    <mergeCell ref="A43:C43"/>
    <mergeCell ref="A44:C44"/>
    <mergeCell ref="A45:C45"/>
    <mergeCell ref="B37:C37"/>
    <mergeCell ref="B38:C38"/>
    <mergeCell ref="B39:C39"/>
    <mergeCell ref="A41:E41"/>
    <mergeCell ref="A42:C42"/>
    <mergeCell ref="A40:C40"/>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29 D31:D39" xr:uid="{606020D3-73EC-41AB-9F3D-E8781597D24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133"/>
  <sheetViews>
    <sheetView topLeftCell="A120" zoomScaleNormal="100" zoomScaleSheetLayoutView="80" zoomScalePageLayoutView="55" workbookViewId="0">
      <selection sqref="H1"/>
    </sheetView>
  </sheetViews>
  <sheetFormatPr baseColWidth="10" defaultColWidth="11.42578125" defaultRowHeight="16.5"/>
  <cols>
    <col min="1" max="1" width="10.140625" style="3" customWidth="1"/>
    <col min="2" max="2" width="40.42578125" style="4" customWidth="1"/>
    <col min="3" max="3" width="78.42578125" style="5" customWidth="1"/>
    <col min="4" max="4" width="14.42578125" style="4" customWidth="1"/>
    <col min="5" max="5" width="34.42578125" style="6" customWidth="1"/>
    <col min="6" max="6" width="6.5703125" style="1" bestFit="1" customWidth="1"/>
    <col min="7"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938</v>
      </c>
      <c r="B5" s="442"/>
      <c r="C5" s="442"/>
      <c r="D5" s="442"/>
      <c r="E5" s="443"/>
    </row>
    <row r="6" spans="1:5" s="202" customFormat="1" ht="75.75" thickBot="1">
      <c r="A6" s="239" t="s">
        <v>75</v>
      </c>
      <c r="B6" s="439" t="s">
        <v>508</v>
      </c>
      <c r="C6" s="440"/>
      <c r="D6" s="199" t="s">
        <v>1466</v>
      </c>
      <c r="E6" s="204" t="s">
        <v>78</v>
      </c>
    </row>
    <row r="7" spans="1:5" s="202" customFormat="1" ht="20.25" customHeight="1">
      <c r="A7" s="240" t="s">
        <v>939</v>
      </c>
      <c r="B7" s="504" t="s">
        <v>940</v>
      </c>
      <c r="C7" s="504"/>
      <c r="D7" s="242" t="str" cm="1">
        <f t="array" ref="D7">IF(OR(D8:D9="No cumple"),"NO CUMPLE",IF(OR(D8:D9="CUMPLE"),"CUMPLE",IF(OR(D8:D9="NO APLICA"),"CUMPLE","")))</f>
        <v/>
      </c>
      <c r="E7" s="205"/>
    </row>
    <row r="8" spans="1:5" s="202" customFormat="1" ht="30" customHeight="1">
      <c r="A8" s="244" t="s">
        <v>941</v>
      </c>
      <c r="B8" s="505" t="s">
        <v>1353</v>
      </c>
      <c r="C8" s="506"/>
      <c r="D8" s="200"/>
      <c r="E8" s="206"/>
    </row>
    <row r="9" spans="1:5" s="202" customFormat="1" ht="19.5" customHeight="1">
      <c r="A9" s="244" t="s">
        <v>942</v>
      </c>
      <c r="B9" s="507" t="s">
        <v>1354</v>
      </c>
      <c r="C9" s="508"/>
      <c r="D9" s="200"/>
      <c r="E9" s="206"/>
    </row>
    <row r="10" spans="1:5" s="202" customFormat="1" ht="19.5" customHeight="1">
      <c r="A10" s="240" t="s">
        <v>943</v>
      </c>
      <c r="B10" s="504" t="s">
        <v>944</v>
      </c>
      <c r="C10" s="504"/>
      <c r="D10" s="242" t="str" cm="1">
        <f t="array" ref="D10">IF(OR(D11:D13="No cumple"),"NO CUMPLE",IF(OR(D11:D13="CUMPLE"),"CUMPLE",IF(OR(D11:D13="NO APLICA"),"CUMPLE","")))</f>
        <v/>
      </c>
      <c r="E10" s="206"/>
    </row>
    <row r="11" spans="1:5" s="202" customFormat="1" ht="82.5" customHeight="1">
      <c r="A11" s="244" t="s">
        <v>945</v>
      </c>
      <c r="B11" s="495" t="s">
        <v>1385</v>
      </c>
      <c r="C11" s="495"/>
      <c r="D11" s="200"/>
      <c r="E11" s="207"/>
    </row>
    <row r="12" spans="1:5" s="202" customFormat="1" ht="51" customHeight="1">
      <c r="A12" s="244" t="s">
        <v>946</v>
      </c>
      <c r="B12" s="495" t="s">
        <v>1386</v>
      </c>
      <c r="C12" s="495"/>
      <c r="D12" s="200"/>
      <c r="E12" s="206"/>
    </row>
    <row r="13" spans="1:5" s="202" customFormat="1" ht="35.1" customHeight="1">
      <c r="A13" s="244" t="s">
        <v>947</v>
      </c>
      <c r="B13" s="495" t="s">
        <v>1433</v>
      </c>
      <c r="C13" s="495"/>
      <c r="D13" s="200"/>
      <c r="E13" s="207"/>
    </row>
    <row r="14" spans="1:5" s="202" customFormat="1" ht="21.75" customHeight="1">
      <c r="A14" s="240" t="s">
        <v>948</v>
      </c>
      <c r="B14" s="492" t="s">
        <v>949</v>
      </c>
      <c r="C14" s="492"/>
      <c r="D14" s="242" t="str" cm="1">
        <f t="array" ref="D14">IF(OR(D15:D19="No cumple"),"NO CUMPLE",IF(OR(D15:D19="CUMPLE"),"CUMPLE",IF(OR(D15:D19="NO APLICA"),"CUMPLE","")))</f>
        <v/>
      </c>
      <c r="E14" s="208"/>
    </row>
    <row r="15" spans="1:5" s="202" customFormat="1" ht="19.5" customHeight="1">
      <c r="A15" s="244" t="s">
        <v>950</v>
      </c>
      <c r="B15" s="472" t="s">
        <v>951</v>
      </c>
      <c r="C15" s="472"/>
      <c r="D15" s="200"/>
      <c r="E15" s="216"/>
    </row>
    <row r="16" spans="1:5" s="202" customFormat="1" ht="18" customHeight="1">
      <c r="A16" s="244" t="s">
        <v>952</v>
      </c>
      <c r="B16" s="472" t="s">
        <v>953</v>
      </c>
      <c r="C16" s="472"/>
      <c r="D16" s="200"/>
      <c r="E16" s="208"/>
    </row>
    <row r="17" spans="1:5" s="202" customFormat="1" ht="133.5" customHeight="1">
      <c r="A17" s="244" t="s">
        <v>954</v>
      </c>
      <c r="B17" s="495" t="s">
        <v>1434</v>
      </c>
      <c r="C17" s="495"/>
      <c r="D17" s="200"/>
      <c r="E17" s="217"/>
    </row>
    <row r="18" spans="1:5" s="202" customFormat="1" ht="21" customHeight="1">
      <c r="A18" s="244" t="s">
        <v>955</v>
      </c>
      <c r="B18" s="495" t="s">
        <v>1387</v>
      </c>
      <c r="C18" s="495"/>
      <c r="D18" s="200"/>
      <c r="E18" s="216"/>
    </row>
    <row r="19" spans="1:5" s="202" customFormat="1" ht="33" customHeight="1">
      <c r="A19" s="244" t="s">
        <v>956</v>
      </c>
      <c r="B19" s="495" t="s">
        <v>1448</v>
      </c>
      <c r="C19" s="495"/>
      <c r="D19" s="200"/>
      <c r="E19" s="208"/>
    </row>
    <row r="20" spans="1:5" s="202" customFormat="1" ht="21.75" customHeight="1">
      <c r="A20" s="240" t="s">
        <v>957</v>
      </c>
      <c r="B20" s="493" t="s">
        <v>1355</v>
      </c>
      <c r="C20" s="493"/>
      <c r="D20" s="242" t="str" cm="1">
        <f t="array" ref="D20">IF(OR(D21:D25="No cumple"),"NO CUMPLE",IF(OR(D21:D25="CUMPLE"),"CUMPLE",IF(OR(D21:D25="NO APLICA"),"CUMPLE","")))</f>
        <v/>
      </c>
      <c r="E20" s="208"/>
    </row>
    <row r="21" spans="1:5" s="202" customFormat="1" ht="30" customHeight="1">
      <c r="A21" s="244" t="s">
        <v>958</v>
      </c>
      <c r="B21" s="444" t="s">
        <v>1388</v>
      </c>
      <c r="C21" s="444"/>
      <c r="D21" s="200"/>
      <c r="E21" s="216"/>
    </row>
    <row r="22" spans="1:5" s="202" customFormat="1" ht="30.75" customHeight="1">
      <c r="A22" s="244" t="s">
        <v>959</v>
      </c>
      <c r="B22" s="444" t="s">
        <v>1449</v>
      </c>
      <c r="C22" s="444"/>
      <c r="D22" s="200"/>
      <c r="E22" s="208"/>
    </row>
    <row r="23" spans="1:5" s="202" customFormat="1" ht="30.75" customHeight="1">
      <c r="A23" s="244" t="s">
        <v>960</v>
      </c>
      <c r="B23" s="444" t="s">
        <v>1450</v>
      </c>
      <c r="C23" s="444"/>
      <c r="D23" s="200"/>
      <c r="E23" s="216"/>
    </row>
    <row r="24" spans="1:5" s="202" customFormat="1" ht="21" customHeight="1">
      <c r="A24" s="244" t="s">
        <v>961</v>
      </c>
      <c r="B24" s="444" t="s">
        <v>1389</v>
      </c>
      <c r="C24" s="444"/>
      <c r="D24" s="200"/>
      <c r="E24" s="216"/>
    </row>
    <row r="25" spans="1:5" s="202" customFormat="1" ht="20.45" customHeight="1">
      <c r="A25" s="244" t="s">
        <v>962</v>
      </c>
      <c r="B25" s="444" t="s">
        <v>963</v>
      </c>
      <c r="C25" s="444"/>
      <c r="D25" s="200"/>
      <c r="E25" s="208"/>
    </row>
    <row r="26" spans="1:5" s="202" customFormat="1" ht="30.75" customHeight="1">
      <c r="A26" s="240" t="s">
        <v>964</v>
      </c>
      <c r="B26" s="492" t="s">
        <v>1347</v>
      </c>
      <c r="C26" s="492"/>
      <c r="D26" s="242" t="str" cm="1">
        <f t="array" ref="D26">IF(OR(D27:D45="No cumple"),"NO CUMPLE",IF(OR(D27:D45="CUMPLE"),"CUMPLE",IF(OR(D27:D45="NO APLICA"),"CUMPLE","")))</f>
        <v/>
      </c>
      <c r="E26" s="208"/>
    </row>
    <row r="27" spans="1:5" s="202" customFormat="1" ht="20.25" customHeight="1">
      <c r="A27" s="244" t="s">
        <v>965</v>
      </c>
      <c r="B27" s="444" t="s">
        <v>1395</v>
      </c>
      <c r="C27" s="444"/>
      <c r="D27" s="200"/>
      <c r="E27" s="216"/>
    </row>
    <row r="28" spans="1:5" s="202" customFormat="1" ht="19.5" customHeight="1">
      <c r="A28" s="244" t="s">
        <v>966</v>
      </c>
      <c r="B28" s="444" t="s">
        <v>1396</v>
      </c>
      <c r="C28" s="444"/>
      <c r="D28" s="200"/>
      <c r="E28" s="208"/>
    </row>
    <row r="29" spans="1:5" s="202" customFormat="1" ht="20.25" customHeight="1">
      <c r="A29" s="244" t="s">
        <v>967</v>
      </c>
      <c r="B29" s="444" t="s">
        <v>138</v>
      </c>
      <c r="C29" s="444"/>
      <c r="D29" s="200"/>
      <c r="E29" s="216"/>
    </row>
    <row r="30" spans="1:5" s="202" customFormat="1" ht="21.75" customHeight="1">
      <c r="A30" s="244" t="s">
        <v>968</v>
      </c>
      <c r="B30" s="444" t="s">
        <v>1390</v>
      </c>
      <c r="C30" s="444"/>
      <c r="D30" s="200"/>
      <c r="E30" s="217"/>
    </row>
    <row r="31" spans="1:5" s="202" customFormat="1" ht="84.75" customHeight="1">
      <c r="A31" s="244" t="s">
        <v>969</v>
      </c>
      <c r="B31" s="444" t="s">
        <v>973</v>
      </c>
      <c r="C31" s="444"/>
      <c r="D31" s="200"/>
      <c r="E31" s="217"/>
    </row>
    <row r="32" spans="1:5" s="202" customFormat="1" ht="48.75" customHeight="1">
      <c r="A32" s="244" t="s">
        <v>970</v>
      </c>
      <c r="B32" s="505" t="s">
        <v>1435</v>
      </c>
      <c r="C32" s="506"/>
      <c r="D32" s="200"/>
      <c r="E32" s="216"/>
    </row>
    <row r="33" spans="1:5" s="202" customFormat="1" ht="22.5" customHeight="1">
      <c r="A33" s="244" t="s">
        <v>971</v>
      </c>
      <c r="B33" s="444" t="s">
        <v>101</v>
      </c>
      <c r="C33" s="444"/>
      <c r="D33" s="200"/>
      <c r="E33" s="208"/>
    </row>
    <row r="34" spans="1:5" s="202" customFormat="1" ht="48.75" customHeight="1">
      <c r="A34" s="244" t="s">
        <v>972</v>
      </c>
      <c r="B34" s="444" t="s">
        <v>977</v>
      </c>
      <c r="C34" s="444"/>
      <c r="D34" s="200"/>
      <c r="E34" s="217"/>
    </row>
    <row r="35" spans="1:5" s="202" customFormat="1" ht="86.25" customHeight="1">
      <c r="A35" s="244" t="s">
        <v>974</v>
      </c>
      <c r="B35" s="494" t="s">
        <v>1397</v>
      </c>
      <c r="C35" s="494"/>
      <c r="D35" s="200"/>
      <c r="E35" s="216"/>
    </row>
    <row r="36" spans="1:5" s="202" customFormat="1" ht="19.5" customHeight="1">
      <c r="A36" s="244" t="s">
        <v>975</v>
      </c>
      <c r="B36" s="444" t="s">
        <v>1391</v>
      </c>
      <c r="C36" s="444"/>
      <c r="D36" s="200"/>
      <c r="E36" s="217"/>
    </row>
    <row r="37" spans="1:5" s="202" customFormat="1" ht="20.25" customHeight="1">
      <c r="A37" s="244" t="s">
        <v>976</v>
      </c>
      <c r="B37" s="444" t="s">
        <v>102</v>
      </c>
      <c r="C37" s="444"/>
      <c r="D37" s="200"/>
      <c r="E37" s="216"/>
    </row>
    <row r="38" spans="1:5" s="202" customFormat="1" ht="20.25" customHeight="1">
      <c r="A38" s="244" t="s">
        <v>978</v>
      </c>
      <c r="B38" s="494" t="s">
        <v>1398</v>
      </c>
      <c r="C38" s="494"/>
      <c r="D38" s="200"/>
      <c r="E38" s="208"/>
    </row>
    <row r="39" spans="1:5" s="202" customFormat="1" ht="33.75" customHeight="1">
      <c r="A39" s="244" t="s">
        <v>1400</v>
      </c>
      <c r="B39" s="494" t="s">
        <v>1399</v>
      </c>
      <c r="C39" s="494"/>
      <c r="D39" s="200"/>
      <c r="E39" s="208"/>
    </row>
    <row r="40" spans="1:5" s="202" customFormat="1" ht="54" customHeight="1">
      <c r="A40" s="244" t="s">
        <v>979</v>
      </c>
      <c r="B40" s="444" t="s">
        <v>1392</v>
      </c>
      <c r="C40" s="444"/>
      <c r="D40" s="200"/>
      <c r="E40" s="208"/>
    </row>
    <row r="41" spans="1:5" s="202" customFormat="1" ht="20.25" customHeight="1">
      <c r="A41" s="244" t="s">
        <v>980</v>
      </c>
      <c r="B41" s="494" t="s">
        <v>1451</v>
      </c>
      <c r="C41" s="494"/>
      <c r="D41" s="200"/>
      <c r="E41" s="216"/>
    </row>
    <row r="42" spans="1:5" s="202" customFormat="1" ht="53.25" customHeight="1">
      <c r="A42" s="244" t="s">
        <v>1401</v>
      </c>
      <c r="B42" s="494" t="s">
        <v>1393</v>
      </c>
      <c r="C42" s="494"/>
      <c r="D42" s="200"/>
      <c r="E42" s="216"/>
    </row>
    <row r="43" spans="1:5" s="202" customFormat="1" ht="21" customHeight="1">
      <c r="A43" s="244" t="s">
        <v>981</v>
      </c>
      <c r="B43" s="494" t="s">
        <v>1452</v>
      </c>
      <c r="C43" s="494"/>
      <c r="D43" s="200"/>
      <c r="E43" s="208"/>
    </row>
    <row r="44" spans="1:5" s="202" customFormat="1" ht="20.25" customHeight="1">
      <c r="A44" s="244" t="s">
        <v>1402</v>
      </c>
      <c r="B44" s="444" t="s">
        <v>1394</v>
      </c>
      <c r="C44" s="444"/>
      <c r="D44" s="200"/>
      <c r="E44" s="208"/>
    </row>
    <row r="45" spans="1:5" s="202" customFormat="1" ht="51.75" customHeight="1">
      <c r="A45" s="244" t="s">
        <v>982</v>
      </c>
      <c r="B45" s="444" t="s">
        <v>983</v>
      </c>
      <c r="C45" s="444"/>
      <c r="D45" s="200"/>
      <c r="E45" s="216"/>
    </row>
    <row r="46" spans="1:5" s="202" customFormat="1" ht="22.5" customHeight="1">
      <c r="A46" s="240" t="s">
        <v>984</v>
      </c>
      <c r="B46" s="492" t="s">
        <v>985</v>
      </c>
      <c r="C46" s="492"/>
      <c r="D46" s="242" t="str" cm="1">
        <f t="array" ref="D46">IF(OR(D47:D48="No cumple"),"NO CUMPLE",IF(OR(D47:D48="CUMPLE"),"CUMPLE",IF(OR(D47:D48="NO APLICA"),"CUMPLE","")))</f>
        <v/>
      </c>
      <c r="E46" s="208"/>
    </row>
    <row r="47" spans="1:5" s="202" customFormat="1" ht="20.25" customHeight="1">
      <c r="A47" s="244" t="s">
        <v>986</v>
      </c>
      <c r="B47" s="444" t="s">
        <v>987</v>
      </c>
      <c r="C47" s="444"/>
      <c r="D47" s="200"/>
      <c r="E47" s="208"/>
    </row>
    <row r="48" spans="1:5" s="202" customFormat="1" ht="23.25" customHeight="1">
      <c r="A48" s="244" t="s">
        <v>988</v>
      </c>
      <c r="B48" s="444" t="s">
        <v>989</v>
      </c>
      <c r="C48" s="444"/>
      <c r="D48" s="200"/>
      <c r="E48" s="217"/>
    </row>
    <row r="49" spans="1:5" s="202" customFormat="1" ht="22.5" customHeight="1">
      <c r="A49" s="240" t="s">
        <v>990</v>
      </c>
      <c r="B49" s="492" t="s">
        <v>991</v>
      </c>
      <c r="C49" s="492"/>
      <c r="D49" s="242" t="str" cm="1">
        <f t="array" ref="D49">IF(OR(D50:D57="No cumple"),"NO CUMPLE",IF(OR(D50:D57="CUMPLE"),"CUMPLE",IF(OR(D50:D57="NO APLICA"),"CUMPLE","")))</f>
        <v/>
      </c>
      <c r="E49" s="208"/>
    </row>
    <row r="50" spans="1:5" s="202" customFormat="1" ht="66.599999999999994" customHeight="1">
      <c r="A50" s="196" t="s">
        <v>992</v>
      </c>
      <c r="B50" s="444" t="s">
        <v>1403</v>
      </c>
      <c r="C50" s="444"/>
      <c r="D50" s="200"/>
      <c r="E50" s="208"/>
    </row>
    <row r="51" spans="1:5" s="202" customFormat="1" ht="16.5" customHeight="1">
      <c r="A51" s="196" t="s">
        <v>993</v>
      </c>
      <c r="B51" s="444" t="s">
        <v>121</v>
      </c>
      <c r="C51" s="444"/>
      <c r="D51" s="200"/>
      <c r="E51" s="217"/>
    </row>
    <row r="52" spans="1:5" s="202" customFormat="1" ht="66" customHeight="1">
      <c r="A52" s="196" t="s">
        <v>994</v>
      </c>
      <c r="B52" s="444" t="s">
        <v>995</v>
      </c>
      <c r="C52" s="444"/>
      <c r="D52" s="200"/>
      <c r="E52" s="208"/>
    </row>
    <row r="53" spans="1:5" s="202" customFormat="1" ht="20.25" customHeight="1">
      <c r="A53" s="196" t="s">
        <v>996</v>
      </c>
      <c r="B53" s="444" t="s">
        <v>122</v>
      </c>
      <c r="C53" s="444"/>
      <c r="D53" s="200"/>
      <c r="E53" s="217"/>
    </row>
    <row r="54" spans="1:5" s="202" customFormat="1" ht="49.5" customHeight="1">
      <c r="A54" s="196" t="s">
        <v>997</v>
      </c>
      <c r="B54" s="494" t="s">
        <v>1436</v>
      </c>
      <c r="C54" s="494"/>
      <c r="D54" s="200"/>
      <c r="E54" s="208"/>
    </row>
    <row r="55" spans="1:5" s="202" customFormat="1" ht="21" customHeight="1">
      <c r="A55" s="196" t="s">
        <v>998</v>
      </c>
      <c r="B55" s="444" t="s">
        <v>999</v>
      </c>
      <c r="C55" s="444"/>
      <c r="D55" s="200"/>
      <c r="E55" s="217"/>
    </row>
    <row r="56" spans="1:5" s="202" customFormat="1" ht="314.25" customHeight="1">
      <c r="A56" s="196" t="s">
        <v>1000</v>
      </c>
      <c r="B56" s="495" t="s">
        <v>1404</v>
      </c>
      <c r="C56" s="495"/>
      <c r="D56" s="200"/>
      <c r="E56" s="216"/>
    </row>
    <row r="57" spans="1:5" s="202" customFormat="1" ht="138" customHeight="1">
      <c r="A57" s="196" t="s">
        <v>1001</v>
      </c>
      <c r="B57" s="494" t="s">
        <v>1405</v>
      </c>
      <c r="C57" s="494"/>
      <c r="D57" s="200"/>
      <c r="E57" s="208"/>
    </row>
    <row r="58" spans="1:5" s="202" customFormat="1" ht="22.5" customHeight="1">
      <c r="A58" s="240" t="s">
        <v>1002</v>
      </c>
      <c r="B58" s="492" t="s">
        <v>1003</v>
      </c>
      <c r="C58" s="492"/>
      <c r="D58" s="242" t="str" cm="1">
        <f t="array" ref="D58">IF(OR(D59:D66="No cumple"),"NO CUMPLE",IF(OR(D59:D66="CUMPLE"),"CUMPLE",IF(OR(D59:D66="NO APLICA"),"CUMPLE","")))</f>
        <v/>
      </c>
      <c r="E58" s="208"/>
    </row>
    <row r="59" spans="1:5" s="202" customFormat="1" ht="21" customHeight="1">
      <c r="A59" s="196" t="s">
        <v>1004</v>
      </c>
      <c r="B59" s="444" t="s">
        <v>1005</v>
      </c>
      <c r="C59" s="444"/>
      <c r="D59" s="200"/>
      <c r="E59" s="217"/>
    </row>
    <row r="60" spans="1:5" s="202" customFormat="1" ht="30.75" customHeight="1">
      <c r="A60" s="196" t="s">
        <v>1006</v>
      </c>
      <c r="B60" s="444" t="s">
        <v>124</v>
      </c>
      <c r="C60" s="444"/>
      <c r="D60" s="200"/>
      <c r="E60" s="208"/>
    </row>
    <row r="61" spans="1:5" s="202" customFormat="1" ht="18.75" customHeight="1">
      <c r="A61" s="196" t="s">
        <v>1007</v>
      </c>
      <c r="B61" s="444" t="s">
        <v>125</v>
      </c>
      <c r="C61" s="444"/>
      <c r="D61" s="200"/>
      <c r="E61" s="217"/>
    </row>
    <row r="62" spans="1:5" s="202" customFormat="1" ht="17.25" customHeight="1">
      <c r="A62" s="196" t="s">
        <v>1008</v>
      </c>
      <c r="B62" s="444" t="s">
        <v>126</v>
      </c>
      <c r="C62" s="444"/>
      <c r="D62" s="200"/>
      <c r="E62" s="208"/>
    </row>
    <row r="63" spans="1:5" s="202" customFormat="1" ht="51.75" customHeight="1">
      <c r="A63" s="196" t="s">
        <v>1009</v>
      </c>
      <c r="B63" s="444" t="s">
        <v>1010</v>
      </c>
      <c r="C63" s="444"/>
      <c r="D63" s="200"/>
      <c r="E63" s="217"/>
    </row>
    <row r="64" spans="1:5" s="202" customFormat="1" ht="18.75" customHeight="1">
      <c r="A64" s="196" t="s">
        <v>1011</v>
      </c>
      <c r="B64" s="444" t="s">
        <v>1012</v>
      </c>
      <c r="C64" s="444"/>
      <c r="D64" s="200"/>
      <c r="E64" s="208"/>
    </row>
    <row r="65" spans="1:5" s="202" customFormat="1" ht="31.5" customHeight="1">
      <c r="A65" s="196" t="s">
        <v>1013</v>
      </c>
      <c r="B65" s="444" t="s">
        <v>127</v>
      </c>
      <c r="C65" s="444"/>
      <c r="D65" s="200"/>
      <c r="E65" s="217"/>
    </row>
    <row r="66" spans="1:5" s="202" customFormat="1" ht="29.25" customHeight="1">
      <c r="A66" s="196" t="s">
        <v>1014</v>
      </c>
      <c r="B66" s="494" t="s">
        <v>128</v>
      </c>
      <c r="C66" s="494"/>
      <c r="D66" s="200"/>
      <c r="E66" s="208"/>
    </row>
    <row r="67" spans="1:5" s="202" customFormat="1" ht="22.5" customHeight="1">
      <c r="A67" s="240" t="s">
        <v>1015</v>
      </c>
      <c r="B67" s="492" t="s">
        <v>1016</v>
      </c>
      <c r="C67" s="492"/>
      <c r="D67" s="242" t="str" cm="1">
        <f t="array" ref="D67">IF(OR(D68:D82="No cumple"),"NO CUMPLE",IF(OR(D68:D82="CUMPLE"),"CUMPLE",IF(OR(D68:D82="NO APLICA"),"CUMPLE","")))</f>
        <v/>
      </c>
      <c r="E67" s="208"/>
    </row>
    <row r="68" spans="1:5" s="202" customFormat="1" ht="21" customHeight="1">
      <c r="A68" s="196" t="s">
        <v>1017</v>
      </c>
      <c r="B68" s="444" t="s">
        <v>129</v>
      </c>
      <c r="C68" s="444"/>
      <c r="D68" s="200"/>
      <c r="E68" s="217"/>
    </row>
    <row r="69" spans="1:5" s="202" customFormat="1" ht="23.25" customHeight="1">
      <c r="A69" s="196" t="s">
        <v>1018</v>
      </c>
      <c r="B69" s="444" t="s">
        <v>130</v>
      </c>
      <c r="C69" s="444"/>
      <c r="D69" s="200"/>
      <c r="E69" s="208"/>
    </row>
    <row r="70" spans="1:5" s="202" customFormat="1" ht="19.5" customHeight="1">
      <c r="A70" s="196" t="s">
        <v>1019</v>
      </c>
      <c r="B70" s="444" t="s">
        <v>1020</v>
      </c>
      <c r="C70" s="444"/>
      <c r="D70" s="200"/>
      <c r="E70" s="217"/>
    </row>
    <row r="71" spans="1:5" s="202" customFormat="1" ht="21" customHeight="1">
      <c r="A71" s="196" t="s">
        <v>1021</v>
      </c>
      <c r="B71" s="444" t="s">
        <v>1022</v>
      </c>
      <c r="C71" s="444"/>
      <c r="D71" s="200"/>
      <c r="E71" s="216"/>
    </row>
    <row r="72" spans="1:5" s="202" customFormat="1" ht="31.5" customHeight="1">
      <c r="A72" s="196" t="s">
        <v>1023</v>
      </c>
      <c r="B72" s="444" t="s">
        <v>131</v>
      </c>
      <c r="C72" s="444"/>
      <c r="D72" s="200"/>
      <c r="E72" s="208"/>
    </row>
    <row r="73" spans="1:5" s="202" customFormat="1" ht="30.75" customHeight="1">
      <c r="A73" s="196" t="s">
        <v>1024</v>
      </c>
      <c r="B73" s="444" t="s">
        <v>1453</v>
      </c>
      <c r="C73" s="444"/>
      <c r="D73" s="200"/>
      <c r="E73" s="208"/>
    </row>
    <row r="74" spans="1:5" s="202" customFormat="1" ht="19.5" customHeight="1">
      <c r="A74" s="196" t="s">
        <v>1025</v>
      </c>
      <c r="B74" s="444" t="s">
        <v>1437</v>
      </c>
      <c r="C74" s="444"/>
      <c r="D74" s="200"/>
      <c r="E74" s="217"/>
    </row>
    <row r="75" spans="1:5" s="202" customFormat="1" ht="20.25" customHeight="1">
      <c r="A75" s="196" t="s">
        <v>1026</v>
      </c>
      <c r="B75" s="444" t="s">
        <v>1454</v>
      </c>
      <c r="C75" s="444"/>
      <c r="D75" s="200"/>
      <c r="E75" s="208"/>
    </row>
    <row r="76" spans="1:5" s="202" customFormat="1" ht="34.5" customHeight="1">
      <c r="A76" s="196" t="s">
        <v>1027</v>
      </c>
      <c r="B76" s="444" t="s">
        <v>132</v>
      </c>
      <c r="C76" s="444"/>
      <c r="D76" s="200"/>
      <c r="E76" s="217"/>
    </row>
    <row r="77" spans="1:5" s="202" customFormat="1" ht="19.5" customHeight="1">
      <c r="A77" s="196" t="s">
        <v>1028</v>
      </c>
      <c r="B77" s="444" t="s">
        <v>1438</v>
      </c>
      <c r="C77" s="444"/>
      <c r="D77" s="200"/>
      <c r="E77" s="208"/>
    </row>
    <row r="78" spans="1:5" s="202" customFormat="1" ht="20.25" customHeight="1">
      <c r="A78" s="196" t="s">
        <v>1029</v>
      </c>
      <c r="B78" s="444" t="s">
        <v>1439</v>
      </c>
      <c r="C78" s="444"/>
      <c r="D78" s="200"/>
      <c r="E78" s="217"/>
    </row>
    <row r="79" spans="1:5" s="202" customFormat="1" ht="48.75" customHeight="1">
      <c r="A79" s="196" t="s">
        <v>1030</v>
      </c>
      <c r="B79" s="444" t="s">
        <v>133</v>
      </c>
      <c r="C79" s="444"/>
      <c r="D79" s="200"/>
      <c r="E79" s="208"/>
    </row>
    <row r="80" spans="1:5" s="202" customFormat="1" ht="34.5" customHeight="1">
      <c r="A80" s="196" t="s">
        <v>1031</v>
      </c>
      <c r="B80" s="444" t="s">
        <v>134</v>
      </c>
      <c r="C80" s="444"/>
      <c r="D80" s="200"/>
      <c r="E80" s="217"/>
    </row>
    <row r="81" spans="1:5" s="202" customFormat="1" ht="99" customHeight="1">
      <c r="A81" s="196" t="s">
        <v>1032</v>
      </c>
      <c r="B81" s="448" t="s">
        <v>1407</v>
      </c>
      <c r="C81" s="449"/>
      <c r="D81" s="200"/>
      <c r="E81" s="216"/>
    </row>
    <row r="82" spans="1:5" s="202" customFormat="1" ht="35.25" customHeight="1">
      <c r="A82" s="196" t="s">
        <v>1033</v>
      </c>
      <c r="B82" s="494" t="s">
        <v>1406</v>
      </c>
      <c r="C82" s="494"/>
      <c r="D82" s="200"/>
      <c r="E82" s="208"/>
    </row>
    <row r="83" spans="1:5" s="202" customFormat="1" ht="22.5" customHeight="1">
      <c r="A83" s="240" t="s">
        <v>1034</v>
      </c>
      <c r="B83" s="492" t="s">
        <v>1035</v>
      </c>
      <c r="C83" s="492"/>
      <c r="D83" s="242" t="str" cm="1">
        <f t="array" ref="D83">IF(OR(D84:D96="No cumple"),"NO CUMPLE",IF(OR(D84:D96="CUMPLE"),"CUMPLE",IF(OR(D84:D96="NO APLICA"),"CUMPLE","")))</f>
        <v/>
      </c>
      <c r="E83" s="208"/>
    </row>
    <row r="84" spans="1:5" s="202" customFormat="1" ht="34.5" customHeight="1">
      <c r="A84" s="196" t="s">
        <v>1036</v>
      </c>
      <c r="B84" s="444" t="s">
        <v>1037</v>
      </c>
      <c r="C84" s="444"/>
      <c r="D84" s="200"/>
      <c r="E84" s="217"/>
    </row>
    <row r="85" spans="1:5" s="202" customFormat="1" ht="33.75" customHeight="1">
      <c r="A85" s="196" t="s">
        <v>1038</v>
      </c>
      <c r="B85" s="444" t="s">
        <v>1039</v>
      </c>
      <c r="C85" s="444"/>
      <c r="D85" s="200"/>
      <c r="E85" s="208"/>
    </row>
    <row r="86" spans="1:5" s="202" customFormat="1" ht="34.5" customHeight="1">
      <c r="A86" s="196" t="s">
        <v>1040</v>
      </c>
      <c r="B86" s="444" t="s">
        <v>1041</v>
      </c>
      <c r="C86" s="444"/>
      <c r="D86" s="200"/>
      <c r="E86" s="217"/>
    </row>
    <row r="87" spans="1:5" s="202" customFormat="1" ht="29.25" customHeight="1">
      <c r="A87" s="244" t="s">
        <v>1042</v>
      </c>
      <c r="B87" s="444" t="s">
        <v>1043</v>
      </c>
      <c r="C87" s="444"/>
      <c r="D87" s="200"/>
      <c r="E87" s="216"/>
    </row>
    <row r="88" spans="1:5" s="202" customFormat="1" ht="31.5" customHeight="1">
      <c r="A88" s="244" t="s">
        <v>1044</v>
      </c>
      <c r="B88" s="444" t="s">
        <v>1045</v>
      </c>
      <c r="C88" s="444"/>
      <c r="D88" s="200"/>
      <c r="E88" s="208"/>
    </row>
    <row r="89" spans="1:5" s="202" customFormat="1" ht="48" customHeight="1">
      <c r="A89" s="196" t="s">
        <v>1046</v>
      </c>
      <c r="B89" s="444" t="s">
        <v>1047</v>
      </c>
      <c r="C89" s="444"/>
      <c r="D89" s="200"/>
      <c r="E89" s="217"/>
    </row>
    <row r="90" spans="1:5" s="202" customFormat="1" ht="31.5" customHeight="1">
      <c r="A90" s="244" t="s">
        <v>1048</v>
      </c>
      <c r="B90" s="444" t="s">
        <v>1049</v>
      </c>
      <c r="C90" s="444"/>
      <c r="D90" s="200"/>
      <c r="E90" s="216"/>
    </row>
    <row r="91" spans="1:5" s="202" customFormat="1" ht="34.5" customHeight="1">
      <c r="A91" s="196" t="s">
        <v>1050</v>
      </c>
      <c r="B91" s="444" t="s">
        <v>1408</v>
      </c>
      <c r="C91" s="444"/>
      <c r="D91" s="200"/>
      <c r="E91" s="217"/>
    </row>
    <row r="92" spans="1:5" s="202" customFormat="1" ht="30.75" customHeight="1">
      <c r="A92" s="244" t="s">
        <v>1051</v>
      </c>
      <c r="B92" s="444" t="s">
        <v>1052</v>
      </c>
      <c r="C92" s="444"/>
      <c r="D92" s="200"/>
      <c r="E92" s="216"/>
    </row>
    <row r="93" spans="1:5" s="202" customFormat="1" ht="18.75" customHeight="1">
      <c r="A93" s="244" t="s">
        <v>1053</v>
      </c>
      <c r="B93" s="444" t="s">
        <v>1409</v>
      </c>
      <c r="C93" s="444"/>
      <c r="D93" s="200"/>
      <c r="E93" s="208"/>
    </row>
    <row r="94" spans="1:5" s="202" customFormat="1" ht="18" customHeight="1">
      <c r="A94" s="196" t="s">
        <v>1054</v>
      </c>
      <c r="B94" s="444" t="s">
        <v>1411</v>
      </c>
      <c r="C94" s="444"/>
      <c r="D94" s="200"/>
      <c r="E94" s="217"/>
    </row>
    <row r="95" spans="1:5" s="202" customFormat="1" ht="18.75" customHeight="1">
      <c r="A95" s="244" t="s">
        <v>1055</v>
      </c>
      <c r="B95" s="494" t="s">
        <v>1410</v>
      </c>
      <c r="C95" s="494"/>
      <c r="D95" s="200"/>
      <c r="E95" s="216"/>
    </row>
    <row r="96" spans="1:5" s="202" customFormat="1" ht="21.75" customHeight="1">
      <c r="A96" s="244" t="s">
        <v>1056</v>
      </c>
      <c r="B96" s="444" t="s">
        <v>135</v>
      </c>
      <c r="C96" s="444"/>
      <c r="D96" s="200"/>
      <c r="E96" s="208"/>
    </row>
    <row r="97" spans="1:5" s="202" customFormat="1" ht="22.5" customHeight="1">
      <c r="A97" s="240" t="s">
        <v>1058</v>
      </c>
      <c r="B97" s="492" t="s">
        <v>1059</v>
      </c>
      <c r="C97" s="492"/>
      <c r="D97" s="242" t="str" cm="1">
        <f t="array" ref="D97">IF(OR(D98:D110="No cumple"),"NO CUMPLE",IF(OR(D98:D110="CUMPLE"),"CUMPLE",IF(OR(D98:D110="NO APLICA"),"CUMPLE","")))</f>
        <v/>
      </c>
      <c r="E97" s="208"/>
    </row>
    <row r="98" spans="1:5" s="202" customFormat="1" ht="21.75" customHeight="1">
      <c r="A98" s="244" t="s">
        <v>1060</v>
      </c>
      <c r="B98" s="444" t="s">
        <v>1412</v>
      </c>
      <c r="C98" s="444"/>
      <c r="D98" s="200"/>
      <c r="E98" s="216"/>
    </row>
    <row r="99" spans="1:5" s="202" customFormat="1" ht="30.75" customHeight="1">
      <c r="A99" s="244" t="s">
        <v>1061</v>
      </c>
      <c r="B99" s="444" t="s">
        <v>1062</v>
      </c>
      <c r="C99" s="444"/>
      <c r="D99" s="200"/>
      <c r="E99" s="208"/>
    </row>
    <row r="100" spans="1:5" s="202" customFormat="1" ht="33" customHeight="1">
      <c r="A100" s="244" t="s">
        <v>1063</v>
      </c>
      <c r="B100" s="444" t="s">
        <v>1064</v>
      </c>
      <c r="C100" s="444"/>
      <c r="D100" s="200"/>
      <c r="E100" s="216"/>
    </row>
    <row r="101" spans="1:5" s="202" customFormat="1" ht="21" customHeight="1">
      <c r="A101" s="244" t="s">
        <v>1065</v>
      </c>
      <c r="B101" s="444" t="s">
        <v>1455</v>
      </c>
      <c r="C101" s="444"/>
      <c r="D101" s="200"/>
      <c r="E101" s="208"/>
    </row>
    <row r="102" spans="1:5" s="202" customFormat="1" ht="21.75" customHeight="1">
      <c r="A102" s="244" t="s">
        <v>1066</v>
      </c>
      <c r="B102" s="494" t="s">
        <v>1413</v>
      </c>
      <c r="C102" s="494"/>
      <c r="D102" s="200"/>
      <c r="E102" s="216"/>
    </row>
    <row r="103" spans="1:5" s="202" customFormat="1" ht="19.5" customHeight="1">
      <c r="A103" s="244" t="s">
        <v>1067</v>
      </c>
      <c r="B103" s="444" t="s">
        <v>1068</v>
      </c>
      <c r="C103" s="444"/>
      <c r="D103" s="200"/>
      <c r="E103" s="208"/>
    </row>
    <row r="104" spans="1:5" s="202" customFormat="1" ht="48.75" customHeight="1">
      <c r="A104" s="244" t="s">
        <v>1069</v>
      </c>
      <c r="B104" s="444" t="s">
        <v>1070</v>
      </c>
      <c r="C104" s="444"/>
      <c r="D104" s="200"/>
      <c r="E104" s="216"/>
    </row>
    <row r="105" spans="1:5" s="202" customFormat="1" ht="19.5" customHeight="1">
      <c r="A105" s="244" t="s">
        <v>1071</v>
      </c>
      <c r="B105" s="444" t="s">
        <v>1073</v>
      </c>
      <c r="C105" s="444"/>
      <c r="D105" s="200"/>
      <c r="E105" s="208"/>
    </row>
    <row r="106" spans="1:5" s="202" customFormat="1" ht="22.5" customHeight="1">
      <c r="A106" s="244" t="s">
        <v>1072</v>
      </c>
      <c r="B106" s="444" t="s">
        <v>1075</v>
      </c>
      <c r="C106" s="444"/>
      <c r="D106" s="200"/>
      <c r="E106" s="216"/>
    </row>
    <row r="107" spans="1:5" s="202" customFormat="1" ht="30.75" customHeight="1">
      <c r="A107" s="244" t="s">
        <v>1074</v>
      </c>
      <c r="B107" s="444" t="s">
        <v>1077</v>
      </c>
      <c r="C107" s="444"/>
      <c r="D107" s="200"/>
      <c r="E107" s="208"/>
    </row>
    <row r="108" spans="1:5" s="202" customFormat="1" ht="37.5" customHeight="1">
      <c r="A108" s="244" t="s">
        <v>1076</v>
      </c>
      <c r="B108" s="444" t="s">
        <v>136</v>
      </c>
      <c r="C108" s="444"/>
      <c r="D108" s="200"/>
      <c r="E108" s="216"/>
    </row>
    <row r="109" spans="1:5" s="202" customFormat="1" ht="20.25" customHeight="1">
      <c r="A109" s="244" t="s">
        <v>1078</v>
      </c>
      <c r="B109" s="444" t="s">
        <v>1414</v>
      </c>
      <c r="C109" s="444"/>
      <c r="D109" s="200"/>
      <c r="E109" s="208"/>
    </row>
    <row r="110" spans="1:5" s="202" customFormat="1" ht="20.25" customHeight="1">
      <c r="A110" s="244" t="s">
        <v>1079</v>
      </c>
      <c r="B110" s="494" t="s">
        <v>1057</v>
      </c>
      <c r="C110" s="494"/>
      <c r="D110" s="200"/>
      <c r="E110" s="208"/>
    </row>
    <row r="111" spans="1:5" s="202" customFormat="1" ht="22.5" customHeight="1">
      <c r="A111" s="240" t="s">
        <v>1080</v>
      </c>
      <c r="B111" s="492" t="s">
        <v>1081</v>
      </c>
      <c r="C111" s="492"/>
      <c r="D111" s="242" t="str" cm="1">
        <f t="array" ref="D111">IF(OR(D112:D118="No cumple"),"NO CUMPLE",IF(OR(D112:D118="CUMPLE"),"CUMPLE",IF(OR(D112:D118="NO APLICA"),"CUMPLE","")))</f>
        <v/>
      </c>
      <c r="E111" s="208"/>
    </row>
    <row r="112" spans="1:5" s="202" customFormat="1" ht="84.75" customHeight="1">
      <c r="A112" s="244" t="s">
        <v>1082</v>
      </c>
      <c r="B112" s="494" t="s">
        <v>1456</v>
      </c>
      <c r="C112" s="494"/>
      <c r="D112" s="200"/>
      <c r="E112" s="216"/>
    </row>
    <row r="113" spans="1:5" s="202" customFormat="1" ht="67.5" customHeight="1">
      <c r="A113" s="244" t="s">
        <v>1083</v>
      </c>
      <c r="B113" s="494" t="s">
        <v>1417</v>
      </c>
      <c r="C113" s="494"/>
      <c r="D113" s="200"/>
      <c r="E113" s="208"/>
    </row>
    <row r="114" spans="1:5" s="202" customFormat="1" ht="87" customHeight="1">
      <c r="A114" s="244" t="s">
        <v>1084</v>
      </c>
      <c r="B114" s="444" t="s">
        <v>1085</v>
      </c>
      <c r="C114" s="444"/>
      <c r="D114" s="200"/>
      <c r="E114" s="216"/>
    </row>
    <row r="115" spans="1:5" s="202" customFormat="1" ht="115.5" customHeight="1">
      <c r="A115" s="244" t="s">
        <v>1086</v>
      </c>
      <c r="B115" s="444" t="s">
        <v>1432</v>
      </c>
      <c r="C115" s="444"/>
      <c r="D115" s="200"/>
      <c r="E115" s="216"/>
    </row>
    <row r="116" spans="1:5" s="202" customFormat="1" ht="66.95" customHeight="1">
      <c r="A116" s="244" t="s">
        <v>1087</v>
      </c>
      <c r="B116" s="494" t="s">
        <v>1416</v>
      </c>
      <c r="C116" s="494"/>
      <c r="D116" s="200"/>
      <c r="E116" s="208"/>
    </row>
    <row r="117" spans="1:5" s="202" customFormat="1" ht="33.75" customHeight="1">
      <c r="A117" s="244" t="s">
        <v>1088</v>
      </c>
      <c r="B117" s="494" t="s">
        <v>137</v>
      </c>
      <c r="C117" s="494"/>
      <c r="D117" s="200"/>
      <c r="E117" s="208"/>
    </row>
    <row r="118" spans="1:5" s="202" customFormat="1" ht="135.75" customHeight="1">
      <c r="A118" s="244" t="s">
        <v>1089</v>
      </c>
      <c r="B118" s="494" t="s">
        <v>1415</v>
      </c>
      <c r="C118" s="494"/>
      <c r="D118" s="200"/>
      <c r="E118" s="216"/>
    </row>
    <row r="119" spans="1:5" s="202" customFormat="1" ht="22.5" customHeight="1">
      <c r="A119" s="240" t="s">
        <v>1090</v>
      </c>
      <c r="B119" s="492" t="s">
        <v>1091</v>
      </c>
      <c r="C119" s="492"/>
      <c r="D119" s="242" t="str" cm="1">
        <f t="array" ref="D119">IF(OR(D120:D124="No cumple"),"NO CUMPLE",IF(OR(D120:D124="CUMPLE"),"CUMPLE",IF(OR(D120:D124="NO APLICA"),"CUMPLE","")))</f>
        <v/>
      </c>
      <c r="E119" s="208"/>
    </row>
    <row r="120" spans="1:5" s="202" customFormat="1" ht="182.25" customHeight="1">
      <c r="A120" s="244" t="s">
        <v>1092</v>
      </c>
      <c r="B120" s="495" t="s">
        <v>1418</v>
      </c>
      <c r="C120" s="495"/>
      <c r="D120" s="200"/>
      <c r="E120" s="216"/>
    </row>
    <row r="121" spans="1:5" s="202" customFormat="1" ht="16.5" customHeight="1">
      <c r="A121" s="244" t="s">
        <v>1093</v>
      </c>
      <c r="B121" s="444" t="s">
        <v>1094</v>
      </c>
      <c r="C121" s="444"/>
      <c r="D121" s="200"/>
      <c r="E121" s="208"/>
    </row>
    <row r="122" spans="1:5" s="202" customFormat="1" ht="31.5" customHeight="1">
      <c r="A122" s="244" t="s">
        <v>1095</v>
      </c>
      <c r="B122" s="444" t="s">
        <v>1096</v>
      </c>
      <c r="C122" s="444"/>
      <c r="D122" s="200"/>
      <c r="E122" s="216"/>
    </row>
    <row r="123" spans="1:5" s="202" customFormat="1" ht="24" customHeight="1">
      <c r="A123" s="244" t="s">
        <v>1097</v>
      </c>
      <c r="B123" s="444" t="s">
        <v>1348</v>
      </c>
      <c r="C123" s="444"/>
      <c r="D123" s="200"/>
      <c r="E123" s="208"/>
    </row>
    <row r="124" spans="1:5" s="202" customFormat="1" ht="20.25" customHeight="1">
      <c r="A124" s="244" t="s">
        <v>1098</v>
      </c>
      <c r="B124" s="444" t="s">
        <v>1099</v>
      </c>
      <c r="C124" s="444"/>
      <c r="D124" s="200"/>
      <c r="E124" s="216"/>
    </row>
    <row r="125" spans="1:5" s="202" customFormat="1" ht="22.5" customHeight="1">
      <c r="A125" s="240" t="s">
        <v>1100</v>
      </c>
      <c r="B125" s="492" t="s">
        <v>1101</v>
      </c>
      <c r="C125" s="492"/>
      <c r="D125" s="242" t="str" cm="1">
        <f t="array" ref="D125">IF(OR(D126:D127="No cumple"),"NO CUMPLE",IF(OR(D126:D127="CUMPLE"),"CUMPLE",IF(OR(D126:D127="NO APLICA"),"CUMPLE","")))</f>
        <v/>
      </c>
      <c r="E125" s="208"/>
    </row>
    <row r="126" spans="1:5" s="202" customFormat="1" ht="84" customHeight="1">
      <c r="A126" s="244" t="s">
        <v>1102</v>
      </c>
      <c r="B126" s="444" t="s">
        <v>1356</v>
      </c>
      <c r="C126" s="444"/>
      <c r="D126" s="200"/>
      <c r="E126" s="208"/>
    </row>
    <row r="127" spans="1:5" s="202" customFormat="1" ht="18" customHeight="1" thickBot="1">
      <c r="A127" s="198" t="s">
        <v>1103</v>
      </c>
      <c r="B127" s="490" t="s">
        <v>1104</v>
      </c>
      <c r="C127" s="490"/>
      <c r="D127" s="200"/>
      <c r="E127" s="218"/>
    </row>
    <row r="128" spans="1:5" s="202" customFormat="1" ht="17.25" thickBot="1">
      <c r="A128" s="462" t="s">
        <v>1467</v>
      </c>
      <c r="B128" s="463"/>
      <c r="C128" s="464"/>
      <c r="D128" s="243" t="str">
        <f>IF(OR(D7="No cumple",D10="NO CUMPLE",D14="No cumple",D20="No cumple",D26="No cumple",D46="No cumple",D49="No cumple",D58="NO CUMPLE",D67="No cumple",D83="No cumple",D97="No cumple",D111="No cumple",D119="No cumple",D125="No cumple"),"NO CUMPLE",IF(OR(D7="cumple",D10="CUMPLE",D14="cumple",D20="cumple",D26="cumple",D46="cumple",D49="cumple",D58="CUMPLE",D67="cumple",D83="cumple",D97="cumple",D111="cumple",D119="cumple",D125="cumple"),"CUMPLE",""))</f>
        <v/>
      </c>
      <c r="E128" s="201"/>
    </row>
    <row r="129" spans="1:5" s="202" customFormat="1" ht="15.75" thickBot="1">
      <c r="A129" s="459" t="s">
        <v>79</v>
      </c>
      <c r="B129" s="460"/>
      <c r="C129" s="460"/>
      <c r="D129" s="460"/>
      <c r="E129" s="461"/>
    </row>
    <row r="130" spans="1:5" s="202" customFormat="1" ht="15.75" thickBot="1">
      <c r="A130" s="455" t="s">
        <v>73</v>
      </c>
      <c r="B130" s="456"/>
      <c r="C130" s="456"/>
      <c r="D130" s="219" t="s">
        <v>0</v>
      </c>
      <c r="E130" s="219" t="s">
        <v>2</v>
      </c>
    </row>
    <row r="131" spans="1:5" s="202" customFormat="1" ht="15">
      <c r="A131" s="451"/>
      <c r="B131" s="452"/>
      <c r="C131" s="452"/>
      <c r="D131" s="213"/>
      <c r="E131" s="213"/>
    </row>
    <row r="132" spans="1:5" s="202" customFormat="1" ht="15">
      <c r="A132" s="451"/>
      <c r="B132" s="452"/>
      <c r="C132" s="452"/>
      <c r="D132" s="213"/>
      <c r="E132" s="213"/>
    </row>
    <row r="133" spans="1:5" s="202" customFormat="1" ht="15.75" thickBot="1">
      <c r="A133" s="453"/>
      <c r="B133" s="454"/>
      <c r="C133" s="454"/>
      <c r="D133" s="214"/>
      <c r="E133" s="214"/>
    </row>
  </sheetData>
  <sheetProtection algorithmName="SHA-512" hashValue="qrfFmo5iJV03J1CVzHUsk5IfuWn3MBSwReuwZhl/CGPAPZ5yIdHfwTyvpBHqtOCRynPGz5k3UTHo05xRRkc/6w==" saltValue="DAu8Dm8vh/PCJMIgjycDfg==" spinCount="100000" sheet="1" objects="1" scenarios="1"/>
  <mergeCells count="133">
    <mergeCell ref="A131:C131"/>
    <mergeCell ref="A132:C132"/>
    <mergeCell ref="A133:C133"/>
    <mergeCell ref="B125:C125"/>
    <mergeCell ref="B126:C126"/>
    <mergeCell ref="B127:C127"/>
    <mergeCell ref="A129:E129"/>
    <mergeCell ref="A130:C130"/>
    <mergeCell ref="A128:C128"/>
    <mergeCell ref="B119:C119"/>
    <mergeCell ref="B120:C120"/>
    <mergeCell ref="B121:C121"/>
    <mergeCell ref="B122:C122"/>
    <mergeCell ref="B123:C123"/>
    <mergeCell ref="B124:C124"/>
    <mergeCell ref="B113:C113"/>
    <mergeCell ref="B114:C114"/>
    <mergeCell ref="B115:C115"/>
    <mergeCell ref="B116:C116"/>
    <mergeCell ref="B118:C118"/>
    <mergeCell ref="B117:C117"/>
    <mergeCell ref="B106:C106"/>
    <mergeCell ref="B107:C107"/>
    <mergeCell ref="B108:C108"/>
    <mergeCell ref="B109:C109"/>
    <mergeCell ref="B111:C111"/>
    <mergeCell ref="B112:C112"/>
    <mergeCell ref="B101:C101"/>
    <mergeCell ref="B102:C102"/>
    <mergeCell ref="B103:C103"/>
    <mergeCell ref="B104:C104"/>
    <mergeCell ref="B105:C105"/>
    <mergeCell ref="B110:C110"/>
    <mergeCell ref="B98:C98"/>
    <mergeCell ref="B99:C99"/>
    <mergeCell ref="B97:C97"/>
    <mergeCell ref="B100:C100"/>
    <mergeCell ref="B92:C92"/>
    <mergeCell ref="B93:C93"/>
    <mergeCell ref="B94:C94"/>
    <mergeCell ref="B95:C95"/>
    <mergeCell ref="B96:C96"/>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9:C69"/>
    <mergeCell ref="B70:C70"/>
    <mergeCell ref="B71:C71"/>
    <mergeCell ref="B72:C72"/>
    <mergeCell ref="B73:C73"/>
    <mergeCell ref="B63:C63"/>
    <mergeCell ref="B64:C64"/>
    <mergeCell ref="B65:C65"/>
    <mergeCell ref="B66:C66"/>
    <mergeCell ref="B67:C67"/>
    <mergeCell ref="B68:C68"/>
    <mergeCell ref="B57:C57"/>
    <mergeCell ref="B58:C58"/>
    <mergeCell ref="B59:C59"/>
    <mergeCell ref="B60:C60"/>
    <mergeCell ref="B61:C61"/>
    <mergeCell ref="B62:C62"/>
    <mergeCell ref="B52:C52"/>
    <mergeCell ref="B53:C53"/>
    <mergeCell ref="B54:C54"/>
    <mergeCell ref="B55:C55"/>
    <mergeCell ref="B56:C56"/>
    <mergeCell ref="B45:C45"/>
    <mergeCell ref="B46:C46"/>
    <mergeCell ref="B47:C47"/>
    <mergeCell ref="B48:C48"/>
    <mergeCell ref="B49:C49"/>
    <mergeCell ref="B50:C50"/>
    <mergeCell ref="B42:C42"/>
    <mergeCell ref="B43:C43"/>
    <mergeCell ref="B44:C44"/>
    <mergeCell ref="B36:C36"/>
    <mergeCell ref="B37:C37"/>
    <mergeCell ref="B38:C38"/>
    <mergeCell ref="B39:C39"/>
    <mergeCell ref="B40:C40"/>
    <mergeCell ref="B51:C51"/>
    <mergeCell ref="B32:C32"/>
    <mergeCell ref="B33:C33"/>
    <mergeCell ref="B34:C34"/>
    <mergeCell ref="B35:C35"/>
    <mergeCell ref="B28:C28"/>
    <mergeCell ref="B29:C29"/>
    <mergeCell ref="B30:C30"/>
    <mergeCell ref="B27:C27"/>
    <mergeCell ref="B41:C41"/>
    <mergeCell ref="B25:C25"/>
    <mergeCell ref="B26:C26"/>
    <mergeCell ref="B21:C21"/>
    <mergeCell ref="B22:C22"/>
    <mergeCell ref="B23:C23"/>
    <mergeCell ref="B18:C18"/>
    <mergeCell ref="B19:C19"/>
    <mergeCell ref="B20:C20"/>
    <mergeCell ref="B31:C31"/>
    <mergeCell ref="B15:C15"/>
    <mergeCell ref="B16:C16"/>
    <mergeCell ref="B17:C17"/>
    <mergeCell ref="B7:C7"/>
    <mergeCell ref="B8:C8"/>
    <mergeCell ref="B9:C9"/>
    <mergeCell ref="B10:C10"/>
    <mergeCell ref="B11:C11"/>
    <mergeCell ref="B24:C24"/>
    <mergeCell ref="A1:E1"/>
    <mergeCell ref="A2:E2"/>
    <mergeCell ref="A3:E3"/>
    <mergeCell ref="A4:E4"/>
    <mergeCell ref="A5:E5"/>
    <mergeCell ref="B6:C6"/>
    <mergeCell ref="B12:C12"/>
    <mergeCell ref="B13:C13"/>
    <mergeCell ref="B14:C14"/>
  </mergeCells>
  <dataValidations count="1">
    <dataValidation type="list" allowBlank="1" showInputMessage="1" showErrorMessage="1" sqref="D8:D9 D11:D13 D15:D19 D21:D25 D27:D45 D47:D48 D50:D57 D59:D66 D68:D82 D84:D96 D98:D110 D112:D118 D120:D124 D126:D127" xr:uid="{FBDFC7EB-7DB2-4E7F-A6C0-3DBE9EE6B89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E23"/>
  <sheetViews>
    <sheetView zoomScaleNormal="100" zoomScaleSheetLayoutView="80" zoomScalePageLayoutView="55" workbookViewId="0">
      <selection sqref="H1"/>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426</v>
      </c>
      <c r="B4" s="265"/>
      <c r="C4" s="265"/>
      <c r="D4" s="265"/>
      <c r="E4" s="266"/>
    </row>
    <row r="5" spans="1:5" s="202" customFormat="1" ht="27.75" customHeight="1" thickBot="1">
      <c r="A5" s="441" t="s">
        <v>1105</v>
      </c>
      <c r="B5" s="442"/>
      <c r="C5" s="442"/>
      <c r="D5" s="442"/>
      <c r="E5" s="443"/>
    </row>
    <row r="6" spans="1:5" s="202" customFormat="1" ht="75.75" thickBot="1">
      <c r="A6" s="239" t="s">
        <v>75</v>
      </c>
      <c r="B6" s="439" t="s">
        <v>508</v>
      </c>
      <c r="C6" s="440"/>
      <c r="D6" s="199" t="s">
        <v>1466</v>
      </c>
      <c r="E6" s="204" t="s">
        <v>78</v>
      </c>
    </row>
    <row r="7" spans="1:5" s="202" customFormat="1" ht="25.5" customHeight="1">
      <c r="A7" s="240" t="s">
        <v>1106</v>
      </c>
      <c r="B7" s="492" t="s">
        <v>1349</v>
      </c>
      <c r="C7" s="492"/>
      <c r="D7" s="242" t="str" cm="1">
        <f t="array" ref="D7">IF(OR(D8:D17="No cumple"),"NO CUMPLE",IF(OR(D8:D17="CUMPLE"),"CUMPLE",IF(OR(D8:D17="NO APLICA"),"CUMPLE","")))</f>
        <v/>
      </c>
      <c r="E7" s="205"/>
    </row>
    <row r="8" spans="1:5" s="202" customFormat="1" ht="30" customHeight="1">
      <c r="A8" s="109" t="s">
        <v>1107</v>
      </c>
      <c r="B8" s="496" t="s">
        <v>123</v>
      </c>
      <c r="C8" s="496"/>
      <c r="D8" s="200"/>
      <c r="E8" s="206"/>
    </row>
    <row r="9" spans="1:5" s="202" customFormat="1" ht="21.75" customHeight="1">
      <c r="A9" s="109" t="s">
        <v>1108</v>
      </c>
      <c r="B9" s="497" t="s">
        <v>1109</v>
      </c>
      <c r="C9" s="497"/>
      <c r="D9" s="200"/>
      <c r="E9" s="206"/>
    </row>
    <row r="10" spans="1:5" s="202" customFormat="1" ht="30" customHeight="1">
      <c r="A10" s="241" t="s">
        <v>1381</v>
      </c>
      <c r="B10" s="497" t="s">
        <v>1458</v>
      </c>
      <c r="C10" s="497"/>
      <c r="D10" s="200"/>
      <c r="E10" s="206"/>
    </row>
    <row r="11" spans="1:5" s="202" customFormat="1" ht="32.1" customHeight="1">
      <c r="A11" s="241" t="s">
        <v>1440</v>
      </c>
      <c r="B11" s="497" t="s">
        <v>1110</v>
      </c>
      <c r="C11" s="497"/>
      <c r="D11" s="200"/>
      <c r="E11" s="206"/>
    </row>
    <row r="12" spans="1:5" s="202" customFormat="1" ht="51.75" customHeight="1">
      <c r="A12" s="196" t="s">
        <v>1111</v>
      </c>
      <c r="B12" s="496" t="s">
        <v>1112</v>
      </c>
      <c r="C12" s="496"/>
      <c r="D12" s="200"/>
      <c r="E12" s="206"/>
    </row>
    <row r="13" spans="1:5" s="202" customFormat="1" ht="34.5" customHeight="1">
      <c r="A13" s="196" t="s">
        <v>1113</v>
      </c>
      <c r="B13" s="496" t="s">
        <v>1114</v>
      </c>
      <c r="C13" s="496"/>
      <c r="D13" s="200"/>
      <c r="E13" s="207"/>
    </row>
    <row r="14" spans="1:5" s="202" customFormat="1" ht="51.75" customHeight="1">
      <c r="A14" s="196" t="s">
        <v>1115</v>
      </c>
      <c r="B14" s="496" t="s">
        <v>1459</v>
      </c>
      <c r="C14" s="496"/>
      <c r="D14" s="200"/>
      <c r="E14" s="206"/>
    </row>
    <row r="15" spans="1:5" s="202" customFormat="1" ht="36.75" customHeight="1">
      <c r="A15" s="196" t="s">
        <v>1116</v>
      </c>
      <c r="B15" s="496" t="s">
        <v>1457</v>
      </c>
      <c r="C15" s="496"/>
      <c r="D15" s="200"/>
      <c r="E15" s="206"/>
    </row>
    <row r="16" spans="1:5" s="202" customFormat="1" ht="48.95" customHeight="1">
      <c r="A16" s="196" t="s">
        <v>1117</v>
      </c>
      <c r="B16" s="497" t="s">
        <v>1419</v>
      </c>
      <c r="C16" s="497"/>
      <c r="D16" s="200"/>
      <c r="E16" s="207"/>
    </row>
    <row r="17" spans="1:5" s="202" customFormat="1" ht="34.5" customHeight="1">
      <c r="A17" s="196" t="s">
        <v>1118</v>
      </c>
      <c r="B17" s="497" t="s">
        <v>1420</v>
      </c>
      <c r="C17" s="497"/>
      <c r="D17" s="200"/>
      <c r="E17" s="208"/>
    </row>
    <row r="18" spans="1:5" s="202" customFormat="1" ht="17.25" thickBot="1">
      <c r="A18" s="462" t="s">
        <v>1467</v>
      </c>
      <c r="B18" s="463"/>
      <c r="C18" s="464"/>
      <c r="D18" s="243" t="str">
        <f>D7</f>
        <v/>
      </c>
      <c r="E18" s="201"/>
    </row>
    <row r="19" spans="1:5" s="202" customFormat="1" ht="15.75" thickBot="1">
      <c r="A19" s="459" t="s">
        <v>79</v>
      </c>
      <c r="B19" s="460"/>
      <c r="C19" s="460"/>
      <c r="D19" s="460"/>
      <c r="E19" s="461"/>
    </row>
    <row r="20" spans="1:5" s="202" customFormat="1" ht="15.75" thickBot="1">
      <c r="A20" s="501" t="s">
        <v>73</v>
      </c>
      <c r="B20" s="502"/>
      <c r="C20" s="503"/>
      <c r="D20" s="209" t="s">
        <v>0</v>
      </c>
      <c r="E20" s="210" t="s">
        <v>2</v>
      </c>
    </row>
    <row r="21" spans="1:5" s="202" customFormat="1" ht="15">
      <c r="A21" s="498"/>
      <c r="B21" s="499"/>
      <c r="C21" s="500"/>
      <c r="D21" s="211"/>
      <c r="E21" s="212"/>
    </row>
    <row r="22" spans="1:5" s="202" customFormat="1" ht="15">
      <c r="A22" s="451"/>
      <c r="B22" s="452"/>
      <c r="C22" s="452"/>
      <c r="D22" s="213"/>
      <c r="E22" s="212"/>
    </row>
    <row r="23" spans="1:5" s="202" customFormat="1" ht="15.75" thickBot="1">
      <c r="A23" s="453"/>
      <c r="B23" s="454"/>
      <c r="C23" s="454"/>
      <c r="D23" s="214"/>
      <c r="E23" s="215"/>
    </row>
  </sheetData>
  <sheetProtection algorithmName="SHA-512" hashValue="sdnMdjp4zIi/yUTG5e7LDnAhJzKwCnjI9Ly7vnUQSruZyly3QrtH4L2ZWZIAZPgKN9+VS0jH1YTl8L5YAALg0Q==" saltValue="bUpnoAxI9cltFwbMmztEDQ==" spinCount="100000" sheet="1" objects="1" scenarios="1"/>
  <mergeCells count="23">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 ref="B7:C7"/>
    <mergeCell ref="B8:C8"/>
    <mergeCell ref="B9:C9"/>
    <mergeCell ref="B6:C6"/>
    <mergeCell ref="A1:E1"/>
    <mergeCell ref="A2:E2"/>
    <mergeCell ref="A3:E3"/>
    <mergeCell ref="A4:E4"/>
    <mergeCell ref="A5:E5"/>
  </mergeCells>
  <dataValidations count="1">
    <dataValidation type="list" allowBlank="1" showInputMessage="1" showErrorMessage="1" sqref="D8:D17" xr:uid="{801E8E01-1556-4475-AD4F-262CA528BCB0}">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E27"/>
  <sheetViews>
    <sheetView topLeftCell="A13" zoomScaleNormal="100" zoomScaleSheetLayoutView="80" zoomScalePageLayoutView="55" workbookViewId="0">
      <selection sqref="H1"/>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55" t="s">
        <v>4</v>
      </c>
      <c r="B1" s="256"/>
      <c r="C1" s="256"/>
      <c r="D1" s="256"/>
      <c r="E1" s="257"/>
    </row>
    <row r="2" spans="1:5" ht="17.25" customHeight="1" thickBot="1">
      <c r="A2" s="289" t="s">
        <v>337</v>
      </c>
      <c r="B2" s="290"/>
      <c r="C2" s="290"/>
      <c r="D2" s="290"/>
      <c r="E2" s="291"/>
    </row>
    <row r="3" spans="1:5" s="2" customFormat="1" ht="17.25" thickBot="1">
      <c r="A3" s="261" t="s">
        <v>3</v>
      </c>
      <c r="B3" s="262"/>
      <c r="C3" s="262"/>
      <c r="D3" s="262"/>
      <c r="E3" s="263"/>
    </row>
    <row r="4" spans="1:5" s="2" customFormat="1" ht="17.25" thickBot="1">
      <c r="A4" s="264" t="s">
        <v>336</v>
      </c>
      <c r="B4" s="265"/>
      <c r="C4" s="265"/>
      <c r="D4" s="265"/>
      <c r="E4" s="266"/>
    </row>
    <row r="5" spans="1:5" s="202" customFormat="1" ht="27.75" customHeight="1" thickBot="1">
      <c r="A5" s="441" t="s">
        <v>1346</v>
      </c>
      <c r="B5" s="442"/>
      <c r="C5" s="442"/>
      <c r="D5" s="442"/>
      <c r="E5" s="443"/>
    </row>
    <row r="6" spans="1:5" s="202" customFormat="1" ht="75.75" thickBot="1">
      <c r="A6" s="239" t="s">
        <v>75</v>
      </c>
      <c r="B6" s="439" t="s">
        <v>508</v>
      </c>
      <c r="C6" s="440"/>
      <c r="D6" s="199" t="s">
        <v>1466</v>
      </c>
      <c r="E6" s="204" t="s">
        <v>78</v>
      </c>
    </row>
    <row r="7" spans="1:5" s="202" customFormat="1" ht="26.25" customHeight="1">
      <c r="A7" s="240" t="s">
        <v>1119</v>
      </c>
      <c r="B7" s="492" t="s">
        <v>1120</v>
      </c>
      <c r="C7" s="492"/>
      <c r="D7" s="242" t="str" cm="1">
        <f t="array" ref="D7">IF(OR(D8:D21="No cumple"),"NO CUMPLE",IF(OR(D8:D21="CUMPLE"),"CUMPLE",IF(OR(D8:D21="NO APLICA"),"CUMPLE","")))</f>
        <v/>
      </c>
      <c r="E7" s="205"/>
    </row>
    <row r="8" spans="1:5" s="202" customFormat="1" ht="34.5" customHeight="1">
      <c r="A8" s="109" t="s">
        <v>1121</v>
      </c>
      <c r="B8" s="497" t="s">
        <v>1421</v>
      </c>
      <c r="C8" s="497"/>
      <c r="D8" s="200"/>
      <c r="E8" s="206"/>
    </row>
    <row r="9" spans="1:5" s="202" customFormat="1" ht="51" customHeight="1">
      <c r="A9" s="109" t="s">
        <v>1122</v>
      </c>
      <c r="B9" s="496" t="s">
        <v>1422</v>
      </c>
      <c r="C9" s="496"/>
      <c r="D9" s="200"/>
      <c r="E9" s="206"/>
    </row>
    <row r="10" spans="1:5" s="202" customFormat="1" ht="48" customHeight="1">
      <c r="A10" s="196" t="s">
        <v>1123</v>
      </c>
      <c r="B10" s="496" t="s">
        <v>1423</v>
      </c>
      <c r="C10" s="496"/>
      <c r="D10" s="200"/>
      <c r="E10" s="206"/>
    </row>
    <row r="11" spans="1:5" s="202" customFormat="1" ht="47.25" customHeight="1">
      <c r="A11" s="196" t="s">
        <v>1124</v>
      </c>
      <c r="B11" s="496" t="s">
        <v>1424</v>
      </c>
      <c r="C11" s="496"/>
      <c r="D11" s="200"/>
      <c r="E11" s="207"/>
    </row>
    <row r="12" spans="1:5" s="202" customFormat="1" ht="51" customHeight="1">
      <c r="A12" s="196" t="s">
        <v>1125</v>
      </c>
      <c r="B12" s="497" t="s">
        <v>1425</v>
      </c>
      <c r="C12" s="497"/>
      <c r="D12" s="200"/>
      <c r="E12" s="206"/>
    </row>
    <row r="13" spans="1:5" s="202" customFormat="1" ht="19.5" customHeight="1">
      <c r="A13" s="196" t="s">
        <v>1126</v>
      </c>
      <c r="B13" s="496" t="s">
        <v>1127</v>
      </c>
      <c r="C13" s="496"/>
      <c r="D13" s="200"/>
      <c r="E13" s="206"/>
    </row>
    <row r="14" spans="1:5" s="202" customFormat="1" ht="72.75" customHeight="1">
      <c r="A14" s="196" t="s">
        <v>1128</v>
      </c>
      <c r="B14" s="444" t="s">
        <v>1426</v>
      </c>
      <c r="C14" s="496"/>
      <c r="D14" s="200"/>
      <c r="E14" s="207"/>
    </row>
    <row r="15" spans="1:5" s="202" customFormat="1" ht="65.25" customHeight="1">
      <c r="A15" s="196" t="s">
        <v>1129</v>
      </c>
      <c r="B15" s="496" t="s">
        <v>1427</v>
      </c>
      <c r="C15" s="496"/>
      <c r="D15" s="200"/>
      <c r="E15" s="208"/>
    </row>
    <row r="16" spans="1:5" s="202" customFormat="1" ht="50.25" customHeight="1">
      <c r="A16" s="196" t="s">
        <v>1130</v>
      </c>
      <c r="B16" s="444" t="s">
        <v>1428</v>
      </c>
      <c r="C16" s="496"/>
      <c r="D16" s="200"/>
      <c r="E16" s="207"/>
    </row>
    <row r="17" spans="1:5" s="202" customFormat="1" ht="57" customHeight="1">
      <c r="A17" s="196" t="s">
        <v>1131</v>
      </c>
      <c r="B17" s="496" t="s">
        <v>1429</v>
      </c>
      <c r="C17" s="496"/>
      <c r="D17" s="200"/>
      <c r="E17" s="208"/>
    </row>
    <row r="18" spans="1:5" s="202" customFormat="1" ht="48.75" customHeight="1">
      <c r="A18" s="196" t="s">
        <v>1132</v>
      </c>
      <c r="B18" s="444" t="s">
        <v>1430</v>
      </c>
      <c r="C18" s="496"/>
      <c r="D18" s="200"/>
      <c r="E18" s="207"/>
    </row>
    <row r="19" spans="1:5" s="202" customFormat="1" ht="47.25" customHeight="1">
      <c r="A19" s="196" t="s">
        <v>1382</v>
      </c>
      <c r="B19" s="444" t="s">
        <v>1133</v>
      </c>
      <c r="C19" s="496"/>
      <c r="D19" s="200"/>
      <c r="E19" s="208"/>
    </row>
    <row r="20" spans="1:5" s="202" customFormat="1" ht="117" customHeight="1">
      <c r="A20" s="196" t="s">
        <v>1383</v>
      </c>
      <c r="B20" s="472" t="s">
        <v>1431</v>
      </c>
      <c r="C20" s="473"/>
      <c r="D20" s="200"/>
      <c r="E20" s="207"/>
    </row>
    <row r="21" spans="1:5" s="202" customFormat="1" ht="60.95" customHeight="1">
      <c r="A21" s="196" t="s">
        <v>1384</v>
      </c>
      <c r="B21" s="444" t="s">
        <v>1350</v>
      </c>
      <c r="C21" s="496"/>
      <c r="D21" s="200"/>
      <c r="E21" s="208"/>
    </row>
    <row r="22" spans="1:5" s="202" customFormat="1" ht="17.25" thickBot="1">
      <c r="A22" s="509" t="s">
        <v>1467</v>
      </c>
      <c r="B22" s="510"/>
      <c r="C22" s="511"/>
      <c r="D22" s="243" t="str">
        <f>D7</f>
        <v/>
      </c>
      <c r="E22" s="201"/>
    </row>
    <row r="23" spans="1:5" s="202" customFormat="1" ht="15.75" thickBot="1">
      <c r="A23" s="459" t="s">
        <v>79</v>
      </c>
      <c r="B23" s="460"/>
      <c r="C23" s="460"/>
      <c r="D23" s="460"/>
      <c r="E23" s="461"/>
    </row>
    <row r="24" spans="1:5" s="202" customFormat="1" ht="15.75" thickBot="1">
      <c r="A24" s="501" t="s">
        <v>73</v>
      </c>
      <c r="B24" s="502"/>
      <c r="C24" s="503"/>
      <c r="D24" s="209" t="s">
        <v>0</v>
      </c>
      <c r="E24" s="210" t="s">
        <v>2</v>
      </c>
    </row>
    <row r="25" spans="1:5" s="202" customFormat="1" ht="15">
      <c r="A25" s="498"/>
      <c r="B25" s="499"/>
      <c r="C25" s="500"/>
      <c r="D25" s="211"/>
      <c r="E25" s="212"/>
    </row>
    <row r="26" spans="1:5" s="202" customFormat="1" ht="15">
      <c r="A26" s="451"/>
      <c r="B26" s="452"/>
      <c r="C26" s="452"/>
      <c r="D26" s="213"/>
      <c r="E26" s="212"/>
    </row>
    <row r="27" spans="1:5" s="202" customFormat="1" ht="15.75" thickBot="1">
      <c r="A27" s="453"/>
      <c r="B27" s="454"/>
      <c r="C27" s="454"/>
      <c r="D27" s="214"/>
      <c r="E27" s="215"/>
    </row>
  </sheetData>
  <sheetProtection algorithmName="SHA-512" hashValue="e9YO0bgXHokn0eVRF3EfNqFfZEXcWxaMVm8JAUmO/+TOCe5nBGA1efbincxk8FZVjrsZSybB79mXRxvZNsPWMg==" saltValue="bEKGrIuSZlcs0LGGGFod4A==" spinCount="100000" sheet="1" objects="1" scenarios="1"/>
  <mergeCells count="27">
    <mergeCell ref="B17:C17"/>
    <mergeCell ref="A27:C27"/>
    <mergeCell ref="A23:E23"/>
    <mergeCell ref="A24:C24"/>
    <mergeCell ref="A25:C25"/>
    <mergeCell ref="A26:C26"/>
    <mergeCell ref="A22:C22"/>
    <mergeCell ref="B18:C18"/>
    <mergeCell ref="B19:C19"/>
    <mergeCell ref="B20:C20"/>
    <mergeCell ref="B21:C21"/>
    <mergeCell ref="A1:E1"/>
    <mergeCell ref="A2:E2"/>
    <mergeCell ref="A3:E3"/>
    <mergeCell ref="A4:E4"/>
    <mergeCell ref="A5:E5"/>
    <mergeCell ref="B11:C11"/>
    <mergeCell ref="B6:C6"/>
    <mergeCell ref="B7:C7"/>
    <mergeCell ref="B8:C8"/>
    <mergeCell ref="B9:C9"/>
    <mergeCell ref="B10:C10"/>
    <mergeCell ref="B12:C12"/>
    <mergeCell ref="B13:C13"/>
    <mergeCell ref="B14:C14"/>
    <mergeCell ref="B15:C15"/>
    <mergeCell ref="B16:C16"/>
  </mergeCells>
  <dataValidations count="1">
    <dataValidation type="list" allowBlank="1" showInputMessage="1" showErrorMessage="1" sqref="D8:D21" xr:uid="{A22AA54B-8086-41CC-BCFD-E99747A49D52}">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M41"/>
  <sheetViews>
    <sheetView topLeftCell="A12" zoomScaleNormal="100" zoomScaleSheetLayoutView="80" zoomScalePageLayoutView="55" workbookViewId="0">
      <selection sqref="H1"/>
    </sheetView>
  </sheetViews>
  <sheetFormatPr baseColWidth="10" defaultColWidth="11.42578125" defaultRowHeight="16.5"/>
  <cols>
    <col min="1" max="1" width="30.85546875" style="3" customWidth="1"/>
    <col min="2" max="2" width="23.7109375" style="4" customWidth="1"/>
    <col min="3" max="3" width="40.140625" style="5" customWidth="1"/>
    <col min="4" max="4" width="29.5703125" style="4" customWidth="1"/>
    <col min="5" max="5" width="2.7109375" style="4" customWidth="1"/>
    <col min="6" max="6" width="32.140625" style="6" customWidth="1"/>
    <col min="7" max="9" width="11.42578125" style="1"/>
    <col min="10" max="10" width="18.28515625" style="1" customWidth="1"/>
    <col min="11" max="16384" width="11.42578125" style="1"/>
  </cols>
  <sheetData>
    <row r="1" spans="1:13" ht="15.75" customHeight="1" thickBot="1">
      <c r="A1" s="540" t="s">
        <v>4</v>
      </c>
      <c r="B1" s="541"/>
      <c r="C1" s="541"/>
      <c r="D1" s="541"/>
      <c r="E1" s="541"/>
      <c r="F1" s="541"/>
      <c r="G1" s="541"/>
      <c r="H1" s="541"/>
      <c r="I1" s="541"/>
      <c r="J1" s="542"/>
    </row>
    <row r="2" spans="1:13" ht="17.25" customHeight="1" thickBot="1">
      <c r="A2" s="289" t="s">
        <v>775</v>
      </c>
      <c r="B2" s="290"/>
      <c r="C2" s="290"/>
      <c r="D2" s="290"/>
      <c r="E2" s="290"/>
      <c r="F2" s="290"/>
      <c r="G2" s="290"/>
      <c r="H2" s="290"/>
      <c r="I2" s="290"/>
      <c r="J2" s="291"/>
    </row>
    <row r="3" spans="1:13" s="2" customFormat="1" ht="15.75" customHeight="1" thickBot="1">
      <c r="A3" s="547" t="s">
        <v>3</v>
      </c>
      <c r="B3" s="548"/>
      <c r="C3" s="548"/>
      <c r="D3" s="548"/>
      <c r="E3" s="548"/>
      <c r="F3" s="548"/>
      <c r="G3" s="548"/>
      <c r="H3" s="548"/>
      <c r="I3" s="548"/>
      <c r="J3" s="549"/>
    </row>
    <row r="4" spans="1:13" s="2" customFormat="1" ht="17.25" thickBot="1">
      <c r="A4" s="264" t="s">
        <v>336</v>
      </c>
      <c r="B4" s="265"/>
      <c r="C4" s="265"/>
      <c r="D4" s="265"/>
      <c r="E4" s="265"/>
      <c r="F4" s="265"/>
      <c r="G4" s="265"/>
      <c r="H4" s="265"/>
      <c r="I4" s="265"/>
      <c r="J4" s="266"/>
    </row>
    <row r="5" spans="1:13" s="202" customFormat="1" ht="17.25" thickBot="1">
      <c r="A5" s="543" t="s">
        <v>8</v>
      </c>
      <c r="B5" s="544"/>
      <c r="C5" s="545" t="s">
        <v>9</v>
      </c>
      <c r="D5" s="545"/>
      <c r="E5" s="546"/>
      <c r="F5" s="543" t="s">
        <v>10</v>
      </c>
      <c r="G5" s="544"/>
      <c r="H5" s="545" t="s">
        <v>9</v>
      </c>
      <c r="I5" s="545"/>
      <c r="J5" s="550"/>
    </row>
    <row r="6" spans="1:13" s="202" customFormat="1" ht="17.25" thickBot="1">
      <c r="A6" s="551" t="s">
        <v>72</v>
      </c>
      <c r="B6" s="552"/>
      <c r="C6" s="552"/>
      <c r="D6" s="552"/>
      <c r="E6" s="552"/>
      <c r="F6" s="552"/>
      <c r="G6" s="552"/>
      <c r="H6" s="552"/>
      <c r="I6" s="552"/>
      <c r="J6" s="553"/>
      <c r="M6" s="203"/>
    </row>
    <row r="7" spans="1:13" s="202" customFormat="1" ht="15">
      <c r="A7" s="554"/>
      <c r="B7" s="555"/>
      <c r="C7" s="555"/>
      <c r="D7" s="555"/>
      <c r="E7" s="555"/>
      <c r="F7" s="555"/>
      <c r="G7" s="555"/>
      <c r="H7" s="555"/>
      <c r="I7" s="555"/>
      <c r="J7" s="556"/>
      <c r="M7" s="203"/>
    </row>
    <row r="8" spans="1:13" s="202" customFormat="1" ht="15">
      <c r="A8" s="557"/>
      <c r="B8" s="558"/>
      <c r="C8" s="558"/>
      <c r="D8" s="558"/>
      <c r="E8" s="558"/>
      <c r="F8" s="558"/>
      <c r="G8" s="558"/>
      <c r="H8" s="558"/>
      <c r="I8" s="558"/>
      <c r="J8" s="559"/>
      <c r="M8" s="203"/>
    </row>
    <row r="9" spans="1:13" s="202" customFormat="1" ht="15">
      <c r="A9" s="557"/>
      <c r="B9" s="558"/>
      <c r="C9" s="558"/>
      <c r="D9" s="558"/>
      <c r="E9" s="558"/>
      <c r="F9" s="558"/>
      <c r="G9" s="558"/>
      <c r="H9" s="558"/>
      <c r="I9" s="558"/>
      <c r="J9" s="559"/>
      <c r="M9" s="203"/>
    </row>
    <row r="10" spans="1:13" s="202" customFormat="1" ht="15">
      <c r="A10" s="557"/>
      <c r="B10" s="558"/>
      <c r="C10" s="558"/>
      <c r="D10" s="558"/>
      <c r="E10" s="558"/>
      <c r="F10" s="558"/>
      <c r="G10" s="558"/>
      <c r="H10" s="558"/>
      <c r="I10" s="558"/>
      <c r="J10" s="559"/>
      <c r="M10" s="203"/>
    </row>
    <row r="11" spans="1:13" s="202" customFormat="1" ht="15">
      <c r="A11" s="557"/>
      <c r="B11" s="558"/>
      <c r="C11" s="558"/>
      <c r="D11" s="558"/>
      <c r="E11" s="558"/>
      <c r="F11" s="558"/>
      <c r="G11" s="558"/>
      <c r="H11" s="558"/>
      <c r="I11" s="558"/>
      <c r="J11" s="559"/>
      <c r="M11" s="203"/>
    </row>
    <row r="12" spans="1:13" s="202" customFormat="1" ht="15">
      <c r="A12" s="557"/>
      <c r="B12" s="558"/>
      <c r="C12" s="558"/>
      <c r="D12" s="558"/>
      <c r="E12" s="558"/>
      <c r="F12" s="558"/>
      <c r="G12" s="558"/>
      <c r="H12" s="558"/>
      <c r="I12" s="558"/>
      <c r="J12" s="559"/>
      <c r="M12" s="203"/>
    </row>
    <row r="13" spans="1:13" s="202" customFormat="1" ht="15">
      <c r="A13" s="557"/>
      <c r="B13" s="558"/>
      <c r="C13" s="558"/>
      <c r="D13" s="558"/>
      <c r="E13" s="558"/>
      <c r="F13" s="558"/>
      <c r="G13" s="558"/>
      <c r="H13" s="558"/>
      <c r="I13" s="558"/>
      <c r="J13" s="559"/>
      <c r="M13" s="203"/>
    </row>
    <row r="14" spans="1:13" s="202" customFormat="1" ht="15.75" thickBot="1">
      <c r="A14" s="560"/>
      <c r="B14" s="561"/>
      <c r="C14" s="561"/>
      <c r="D14" s="561"/>
      <c r="E14" s="561"/>
      <c r="F14" s="561"/>
      <c r="G14" s="561"/>
      <c r="H14" s="561"/>
      <c r="I14" s="561"/>
      <c r="J14" s="562"/>
      <c r="M14" s="203"/>
    </row>
    <row r="15" spans="1:13" s="202" customFormat="1" ht="17.25" thickBot="1">
      <c r="A15" s="518" t="s">
        <v>1468</v>
      </c>
      <c r="B15" s="519"/>
      <c r="C15" s="519"/>
      <c r="D15" s="519"/>
      <c r="E15" s="519"/>
      <c r="F15" s="519"/>
      <c r="G15" s="519"/>
      <c r="H15" s="519"/>
      <c r="I15" s="519"/>
      <c r="J15" s="520"/>
    </row>
    <row r="16" spans="1:13" s="202" customFormat="1" ht="15.75" customHeight="1" thickBot="1">
      <c r="A16" s="521" t="s">
        <v>1469</v>
      </c>
      <c r="B16" s="522"/>
      <c r="C16" s="522"/>
      <c r="D16" s="522"/>
      <c r="E16" s="522"/>
      <c r="F16" s="522"/>
      <c r="G16" s="523" t="s">
        <v>1470</v>
      </c>
      <c r="H16" s="524"/>
      <c r="I16" s="524"/>
      <c r="J16" s="524"/>
    </row>
    <row r="17" spans="1:10" s="202" customFormat="1" ht="21.75" customHeight="1" thickBot="1">
      <c r="A17" s="512" t="s">
        <v>1471</v>
      </c>
      <c r="B17" s="513"/>
      <c r="C17" s="513"/>
      <c r="D17" s="513"/>
      <c r="E17" s="513"/>
      <c r="F17" s="514"/>
      <c r="G17" s="515" t="str">
        <f>'2. Comp Financiero'!D29</f>
        <v/>
      </c>
      <c r="H17" s="516"/>
      <c r="I17" s="516"/>
      <c r="J17" s="517"/>
    </row>
    <row r="18" spans="1:10" s="202" customFormat="1" ht="23.25" customHeight="1" thickBot="1">
      <c r="A18" s="512" t="s">
        <v>1476</v>
      </c>
      <c r="B18" s="513"/>
      <c r="C18" s="513"/>
      <c r="D18" s="513"/>
      <c r="E18" s="513"/>
      <c r="F18" s="514"/>
      <c r="G18" s="515" t="str">
        <f>IF(OR('3. Comp Proceso Atención'!D54="No cumple",'3.1. Psico Discapacidad'!D24="No cumple",'3.2. Psico Consumo'!D13="no cumple",'3.3. Psico Gestantes-Lactantes'!D18="no cumple",'3.4. Psico Violencia-Conflito'!D14="no cumple",'3.5. Situaciones Riesgos'!D84="no cumple"),"NO CUMPLE",IF(OR('3. Comp Proceso Atención'!D54="cumple",'3.1. Psico Discapacidad'!D24="cumple",'3.2. Psico Consumo'!D13="cumple",'3.3. Psico Gestantes-Lactantes'!D18="cumple",'3.4. Psico Violencia-Conflito'!D14="cumple",'3.5. Situaciones Riesgos'!D84="cumple"),"CUMPLE",""))</f>
        <v/>
      </c>
      <c r="H18" s="516"/>
      <c r="I18" s="516"/>
      <c r="J18" s="517"/>
    </row>
    <row r="19" spans="1:10" s="202" customFormat="1" ht="21.75" customHeight="1" thickBot="1">
      <c r="A19" s="512" t="s">
        <v>1472</v>
      </c>
      <c r="B19" s="513"/>
      <c r="C19" s="513"/>
      <c r="D19" s="513"/>
      <c r="E19" s="513"/>
      <c r="F19" s="514"/>
      <c r="G19" s="515" t="str">
        <f>'4. Comp Talento Humano'!D47</f>
        <v/>
      </c>
      <c r="H19" s="516"/>
      <c r="I19" s="516"/>
      <c r="J19" s="517"/>
    </row>
    <row r="20" spans="1:10" s="202" customFormat="1" ht="18" customHeight="1" thickBot="1">
      <c r="A20" s="512" t="s">
        <v>1473</v>
      </c>
      <c r="B20" s="513"/>
      <c r="C20" s="513"/>
      <c r="D20" s="513"/>
      <c r="E20" s="513"/>
      <c r="F20" s="514"/>
      <c r="G20" s="515" t="str">
        <f>IF(OR('5. Comp Infraestructura'!D81="NO CUMPLE",'5.1. Comp Infra Alimentos'!D40="NO CUMPLE"),"NO CUMPLE",IF(OR('5. Comp Infraestructura'!D81="CUMPLE",'5.1. Comp Infra Alimentos'!D40="CUMPLE"),"CUMPLE",""))</f>
        <v/>
      </c>
      <c r="H20" s="516"/>
      <c r="I20" s="516"/>
      <c r="J20" s="517"/>
    </row>
    <row r="21" spans="1:10" s="202" customFormat="1" ht="22.5" customHeight="1" thickBot="1">
      <c r="A21" s="512" t="s">
        <v>1474</v>
      </c>
      <c r="B21" s="513"/>
      <c r="C21" s="513"/>
      <c r="D21" s="513"/>
      <c r="E21" s="513"/>
      <c r="F21" s="514"/>
      <c r="G21" s="515" t="str">
        <f>IF(OR('6. Comp Nutrición'!D128="NO CUMPLE",'6.1. Comp Terceros'!D18="NO CUMPLE",'6.2. Comp Nutrición Metrología'!D22="NO CUMPLE"),"NO CUMPLE",IF(OR('6. Comp Nutrición'!D128="CUMPLE",'6.1. Comp Terceros'!D18="CUMPLE",'6.2. Comp Nutrición Metrología'!D22="CUMPLE"),"CUMPLE",""))</f>
        <v/>
      </c>
      <c r="H21" s="516"/>
      <c r="I21" s="516"/>
      <c r="J21" s="517"/>
    </row>
    <row r="22" spans="1:10" s="202" customFormat="1" ht="17.25" thickBot="1">
      <c r="A22" s="536" t="s">
        <v>1460</v>
      </c>
      <c r="B22" s="537"/>
      <c r="C22" s="537"/>
      <c r="D22" s="537"/>
      <c r="E22" s="537"/>
      <c r="F22" s="537"/>
      <c r="G22" s="537"/>
      <c r="H22" s="537"/>
      <c r="I22" s="537"/>
      <c r="J22" s="538"/>
    </row>
    <row r="23" spans="1:10" s="202" customFormat="1" ht="17.25" thickBot="1">
      <c r="A23" s="539" t="s">
        <v>73</v>
      </c>
      <c r="B23" s="534"/>
      <c r="C23" s="534" t="s">
        <v>0</v>
      </c>
      <c r="D23" s="534"/>
      <c r="E23" s="534" t="s">
        <v>74</v>
      </c>
      <c r="F23" s="534"/>
      <c r="G23" s="534" t="s">
        <v>1</v>
      </c>
      <c r="H23" s="534"/>
      <c r="I23" s="534"/>
      <c r="J23" s="535"/>
    </row>
    <row r="24" spans="1:10" s="202" customFormat="1">
      <c r="A24" s="531"/>
      <c r="B24" s="532"/>
      <c r="C24" s="532"/>
      <c r="D24" s="532"/>
      <c r="E24" s="532"/>
      <c r="F24" s="532"/>
      <c r="G24" s="532"/>
      <c r="H24" s="532"/>
      <c r="I24" s="532"/>
      <c r="J24" s="533"/>
    </row>
    <row r="25" spans="1:10" s="202" customFormat="1">
      <c r="A25" s="525"/>
      <c r="B25" s="526"/>
      <c r="C25" s="526"/>
      <c r="D25" s="526"/>
      <c r="E25" s="526"/>
      <c r="F25" s="526"/>
      <c r="G25" s="526"/>
      <c r="H25" s="526"/>
      <c r="I25" s="526"/>
      <c r="J25" s="527"/>
    </row>
    <row r="26" spans="1:10" s="202" customFormat="1">
      <c r="A26" s="525"/>
      <c r="B26" s="526"/>
      <c r="C26" s="526"/>
      <c r="D26" s="526"/>
      <c r="E26" s="526"/>
      <c r="F26" s="526"/>
      <c r="G26" s="526"/>
      <c r="H26" s="526"/>
      <c r="I26" s="526"/>
      <c r="J26" s="527"/>
    </row>
    <row r="27" spans="1:10" s="202" customFormat="1">
      <c r="A27" s="525"/>
      <c r="B27" s="526"/>
      <c r="C27" s="526"/>
      <c r="D27" s="526"/>
      <c r="E27" s="526"/>
      <c r="F27" s="526"/>
      <c r="G27" s="526"/>
      <c r="H27" s="526"/>
      <c r="I27" s="526"/>
      <c r="J27" s="527"/>
    </row>
    <row r="28" spans="1:10" s="202" customFormat="1">
      <c r="A28" s="531"/>
      <c r="B28" s="532"/>
      <c r="C28" s="532"/>
      <c r="D28" s="532"/>
      <c r="E28" s="532"/>
      <c r="F28" s="532"/>
      <c r="G28" s="532"/>
      <c r="H28" s="532"/>
      <c r="I28" s="532"/>
      <c r="J28" s="533"/>
    </row>
    <row r="29" spans="1:10" s="202" customFormat="1">
      <c r="A29" s="525"/>
      <c r="B29" s="526"/>
      <c r="C29" s="526"/>
      <c r="D29" s="526"/>
      <c r="E29" s="526"/>
      <c r="F29" s="526"/>
      <c r="G29" s="526"/>
      <c r="H29" s="526"/>
      <c r="I29" s="526"/>
      <c r="J29" s="527"/>
    </row>
    <row r="30" spans="1:10" s="202" customFormat="1">
      <c r="A30" s="525"/>
      <c r="B30" s="526"/>
      <c r="C30" s="526"/>
      <c r="D30" s="526"/>
      <c r="E30" s="526"/>
      <c r="F30" s="526"/>
      <c r="G30" s="526"/>
      <c r="H30" s="526"/>
      <c r="I30" s="526"/>
      <c r="J30" s="527"/>
    </row>
    <row r="31" spans="1:10" s="202" customFormat="1" ht="17.25" thickBot="1">
      <c r="A31" s="528"/>
      <c r="B31" s="529"/>
      <c r="C31" s="529"/>
      <c r="D31" s="529"/>
      <c r="E31" s="529"/>
      <c r="F31" s="529"/>
      <c r="G31" s="529"/>
      <c r="H31" s="529"/>
      <c r="I31" s="529"/>
      <c r="J31" s="530"/>
    </row>
    <row r="32" spans="1:10" s="202" customFormat="1" ht="17.25" thickBot="1">
      <c r="A32" s="536" t="s">
        <v>1461</v>
      </c>
      <c r="B32" s="537"/>
      <c r="C32" s="537"/>
      <c r="D32" s="537"/>
      <c r="E32" s="537"/>
      <c r="F32" s="537"/>
      <c r="G32" s="537"/>
      <c r="H32" s="537"/>
      <c r="I32" s="537"/>
      <c r="J32" s="538"/>
    </row>
    <row r="33" spans="1:10" s="202" customFormat="1" ht="17.25" thickBot="1">
      <c r="A33" s="539" t="s">
        <v>73</v>
      </c>
      <c r="B33" s="534"/>
      <c r="C33" s="534" t="s">
        <v>0</v>
      </c>
      <c r="D33" s="534"/>
      <c r="E33" s="534" t="s">
        <v>74</v>
      </c>
      <c r="F33" s="534"/>
      <c r="G33" s="534" t="s">
        <v>1</v>
      </c>
      <c r="H33" s="534"/>
      <c r="I33" s="534"/>
      <c r="J33" s="535"/>
    </row>
    <row r="34" spans="1:10" s="202" customFormat="1">
      <c r="A34" s="531"/>
      <c r="B34" s="532"/>
      <c r="C34" s="532"/>
      <c r="D34" s="532"/>
      <c r="E34" s="532"/>
      <c r="F34" s="532"/>
      <c r="G34" s="532"/>
      <c r="H34" s="532"/>
      <c r="I34" s="532"/>
      <c r="J34" s="533"/>
    </row>
    <row r="35" spans="1:10" s="202" customFormat="1">
      <c r="A35" s="525"/>
      <c r="B35" s="526"/>
      <c r="C35" s="526"/>
      <c r="D35" s="526"/>
      <c r="E35" s="526"/>
      <c r="F35" s="526"/>
      <c r="G35" s="526"/>
      <c r="H35" s="526"/>
      <c r="I35" s="526"/>
      <c r="J35" s="527"/>
    </row>
    <row r="36" spans="1:10" s="202" customFormat="1">
      <c r="A36" s="525"/>
      <c r="B36" s="526"/>
      <c r="C36" s="526"/>
      <c r="D36" s="526"/>
      <c r="E36" s="526"/>
      <c r="F36" s="526"/>
      <c r="G36" s="526"/>
      <c r="H36" s="526"/>
      <c r="I36" s="526"/>
      <c r="J36" s="527"/>
    </row>
    <row r="37" spans="1:10" s="202" customFormat="1">
      <c r="A37" s="525"/>
      <c r="B37" s="526"/>
      <c r="C37" s="526"/>
      <c r="D37" s="526"/>
      <c r="E37" s="526"/>
      <c r="F37" s="526"/>
      <c r="G37" s="526"/>
      <c r="H37" s="526"/>
      <c r="I37" s="526"/>
      <c r="J37" s="527"/>
    </row>
    <row r="38" spans="1:10" s="202" customFormat="1">
      <c r="A38" s="531"/>
      <c r="B38" s="532"/>
      <c r="C38" s="532"/>
      <c r="D38" s="532"/>
      <c r="E38" s="532"/>
      <c r="F38" s="532"/>
      <c r="G38" s="532"/>
      <c r="H38" s="532"/>
      <c r="I38" s="532"/>
      <c r="J38" s="533"/>
    </row>
    <row r="39" spans="1:10" s="202" customFormat="1">
      <c r="A39" s="525"/>
      <c r="B39" s="526"/>
      <c r="C39" s="526"/>
      <c r="D39" s="526"/>
      <c r="E39" s="526"/>
      <c r="F39" s="526"/>
      <c r="G39" s="526"/>
      <c r="H39" s="526"/>
      <c r="I39" s="526"/>
      <c r="J39" s="527"/>
    </row>
    <row r="40" spans="1:10" s="202" customFormat="1">
      <c r="A40" s="525"/>
      <c r="B40" s="526"/>
      <c r="C40" s="526"/>
      <c r="D40" s="526"/>
      <c r="E40" s="526"/>
      <c r="F40" s="526"/>
      <c r="G40" s="526"/>
      <c r="H40" s="526"/>
      <c r="I40" s="526"/>
      <c r="J40" s="527"/>
    </row>
    <row r="41" spans="1:10" s="202" customFormat="1" ht="17.25" thickBot="1">
      <c r="A41" s="528"/>
      <c r="B41" s="529"/>
      <c r="C41" s="529"/>
      <c r="D41" s="529"/>
      <c r="E41" s="529"/>
      <c r="F41" s="529"/>
      <c r="G41" s="529"/>
      <c r="H41" s="529"/>
      <c r="I41" s="529"/>
      <c r="J41" s="530"/>
    </row>
  </sheetData>
  <sheetProtection algorithmName="SHA-512" hashValue="8oZNPrQ9TlFupoUVSSO/4R4RIK+uzSHnxILxSF2FnzYxCtJ/W7FYXI0Q9JecINg51dVmEwdaUx9JBFFKrT6V5w==" saltValue="+Q7Max5uMPvP9kV7WalYxg==" spinCount="100000" sheet="1" objects="1" scenarios="1"/>
  <mergeCells count="97">
    <mergeCell ref="A1:J1"/>
    <mergeCell ref="A2:J2"/>
    <mergeCell ref="A28:B28"/>
    <mergeCell ref="A5:B5"/>
    <mergeCell ref="C5:E5"/>
    <mergeCell ref="F5:G5"/>
    <mergeCell ref="A3:J3"/>
    <mergeCell ref="A4:J4"/>
    <mergeCell ref="H5:J5"/>
    <mergeCell ref="A6:J6"/>
    <mergeCell ref="A7:J14"/>
    <mergeCell ref="A22:J22"/>
    <mergeCell ref="A23:B23"/>
    <mergeCell ref="C23:D23"/>
    <mergeCell ref="E23:F23"/>
    <mergeCell ref="G23:J23"/>
    <mergeCell ref="A35:B35"/>
    <mergeCell ref="E35:F35"/>
    <mergeCell ref="A36:B36"/>
    <mergeCell ref="E36:F36"/>
    <mergeCell ref="A29:B29"/>
    <mergeCell ref="E29:F29"/>
    <mergeCell ref="E31:F31"/>
    <mergeCell ref="A31:B31"/>
    <mergeCell ref="A34:B34"/>
    <mergeCell ref="A33:B33"/>
    <mergeCell ref="E33:F33"/>
    <mergeCell ref="E34:F34"/>
    <mergeCell ref="C30:D30"/>
    <mergeCell ref="C33:D33"/>
    <mergeCell ref="C36:D36"/>
    <mergeCell ref="A24:B24"/>
    <mergeCell ref="C24:D24"/>
    <mergeCell ref="E24:F24"/>
    <mergeCell ref="G24:J24"/>
    <mergeCell ref="A25:B25"/>
    <mergeCell ref="C25:D25"/>
    <mergeCell ref="E25:F25"/>
    <mergeCell ref="G25:J25"/>
    <mergeCell ref="A26:B26"/>
    <mergeCell ref="C26:D26"/>
    <mergeCell ref="E26:F26"/>
    <mergeCell ref="G26:J26"/>
    <mergeCell ref="A27:B27"/>
    <mergeCell ref="C27:D27"/>
    <mergeCell ref="E27:F27"/>
    <mergeCell ref="G27:J27"/>
    <mergeCell ref="C28:D28"/>
    <mergeCell ref="E28:F28"/>
    <mergeCell ref="G28:J28"/>
    <mergeCell ref="C29:D29"/>
    <mergeCell ref="G29:J29"/>
    <mergeCell ref="G30:J30"/>
    <mergeCell ref="C31:D31"/>
    <mergeCell ref="G31:J31"/>
    <mergeCell ref="A32:J32"/>
    <mergeCell ref="A30:B30"/>
    <mergeCell ref="E30:F30"/>
    <mergeCell ref="G33:J33"/>
    <mergeCell ref="C34:D34"/>
    <mergeCell ref="G34:J34"/>
    <mergeCell ref="C35:D35"/>
    <mergeCell ref="G35:J35"/>
    <mergeCell ref="G36:J36"/>
    <mergeCell ref="A37:B37"/>
    <mergeCell ref="C37:D37"/>
    <mergeCell ref="E37:F37"/>
    <mergeCell ref="G37:J37"/>
    <mergeCell ref="A38:B38"/>
    <mergeCell ref="C38:D38"/>
    <mergeCell ref="E38:F38"/>
    <mergeCell ref="G38:J38"/>
    <mergeCell ref="A39:B39"/>
    <mergeCell ref="C39:D39"/>
    <mergeCell ref="E39:F39"/>
    <mergeCell ref="G39:J39"/>
    <mergeCell ref="A40:B40"/>
    <mergeCell ref="C40:D40"/>
    <mergeCell ref="E40:F40"/>
    <mergeCell ref="G40:J40"/>
    <mergeCell ref="A41:B41"/>
    <mergeCell ref="C41:D41"/>
    <mergeCell ref="E41:F41"/>
    <mergeCell ref="G41:J41"/>
    <mergeCell ref="A15:J15"/>
    <mergeCell ref="A16:F16"/>
    <mergeCell ref="G16:J16"/>
    <mergeCell ref="A17:F17"/>
    <mergeCell ref="G17:J17"/>
    <mergeCell ref="A21:F21"/>
    <mergeCell ref="G21:J21"/>
    <mergeCell ref="A18:F18"/>
    <mergeCell ref="G18:J18"/>
    <mergeCell ref="A19:F19"/>
    <mergeCell ref="G19:J19"/>
    <mergeCell ref="A20:F20"/>
    <mergeCell ref="G20:J2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G55"/>
  <sheetViews>
    <sheetView zoomScaleNormal="100" zoomScaleSheetLayoutView="80" zoomScalePageLayoutView="55" workbookViewId="0">
      <selection sqref="H1"/>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7" ht="17.25" customHeight="1" thickBot="1">
      <c r="A1" s="540" t="s">
        <v>4</v>
      </c>
      <c r="B1" s="541"/>
      <c r="C1" s="541"/>
      <c r="D1" s="541"/>
      <c r="E1" s="541"/>
      <c r="F1" s="541"/>
      <c r="G1" s="542"/>
    </row>
    <row r="2" spans="1:7" ht="17.25" customHeight="1" thickBot="1">
      <c r="A2" s="289" t="s">
        <v>337</v>
      </c>
      <c r="B2" s="290"/>
      <c r="C2" s="290"/>
      <c r="D2" s="290"/>
      <c r="E2" s="290"/>
      <c r="F2" s="290"/>
      <c r="G2" s="291"/>
    </row>
    <row r="3" spans="1:7" s="2" customFormat="1" ht="17.25" customHeight="1" thickBot="1">
      <c r="A3" s="577" t="s">
        <v>3</v>
      </c>
      <c r="B3" s="578"/>
      <c r="C3" s="578"/>
      <c r="D3" s="578"/>
      <c r="E3" s="578"/>
      <c r="F3" s="578"/>
      <c r="G3" s="579"/>
    </row>
    <row r="4" spans="1:7" s="2" customFormat="1" ht="17.25" customHeight="1" thickBot="1">
      <c r="A4" s="264" t="s">
        <v>426</v>
      </c>
      <c r="B4" s="265"/>
      <c r="C4" s="265"/>
      <c r="D4" s="265"/>
      <c r="E4" s="265"/>
      <c r="F4" s="265"/>
      <c r="G4" s="266"/>
    </row>
    <row r="5" spans="1:7" customFormat="1" ht="27.75" customHeight="1" thickBot="1">
      <c r="A5" s="580" t="s">
        <v>1205</v>
      </c>
      <c r="B5" s="581"/>
      <c r="C5" s="581"/>
      <c r="D5" s="581"/>
      <c r="E5" s="581"/>
      <c r="F5" s="581"/>
      <c r="G5" s="582"/>
    </row>
    <row r="6" spans="1:7" customFormat="1" ht="22.5" customHeight="1" thickBot="1">
      <c r="A6" s="574" t="s">
        <v>502</v>
      </c>
      <c r="B6" s="575"/>
      <c r="C6" s="575"/>
      <c r="D6" s="575"/>
      <c r="E6" s="575"/>
      <c r="F6" s="575"/>
      <c r="G6" s="576"/>
    </row>
    <row r="7" spans="1:7">
      <c r="A7" s="154" t="s">
        <v>140</v>
      </c>
      <c r="B7" s="155"/>
      <c r="C7" s="156"/>
      <c r="D7" s="156"/>
      <c r="E7" s="156"/>
      <c r="F7" s="156"/>
      <c r="G7" s="156"/>
    </row>
    <row r="8" spans="1:7" ht="17.25" thickBot="1">
      <c r="A8" s="157" t="s">
        <v>503</v>
      </c>
      <c r="B8" s="158"/>
      <c r="C8" s="156"/>
      <c r="D8" s="156"/>
      <c r="E8" s="156"/>
      <c r="F8" s="156"/>
      <c r="G8" s="156"/>
    </row>
    <row r="9" spans="1:7" ht="17.25" thickBot="1">
      <c r="A9" s="159"/>
      <c r="B9" s="156"/>
      <c r="C9" s="156"/>
      <c r="D9" s="156"/>
      <c r="E9" s="156"/>
      <c r="F9" s="156"/>
      <c r="G9" s="156"/>
    </row>
    <row r="10" spans="1:7" ht="68.45" customHeight="1" thickBot="1">
      <c r="A10" s="160" t="s">
        <v>141</v>
      </c>
      <c r="B10" s="161" t="s">
        <v>142</v>
      </c>
      <c r="C10" s="162" t="s">
        <v>143</v>
      </c>
      <c r="D10" s="162" t="s">
        <v>504</v>
      </c>
      <c r="E10" s="162" t="s">
        <v>76</v>
      </c>
      <c r="F10" s="163" t="s">
        <v>77</v>
      </c>
      <c r="G10" s="163" t="s">
        <v>505</v>
      </c>
    </row>
    <row r="11" spans="1:7">
      <c r="A11" s="568" t="s">
        <v>144</v>
      </c>
      <c r="B11" s="164" t="s">
        <v>145</v>
      </c>
      <c r="C11" s="164">
        <v>1</v>
      </c>
      <c r="D11" s="164"/>
      <c r="E11" s="164"/>
      <c r="F11" s="164"/>
      <c r="G11" s="165"/>
    </row>
    <row r="12" spans="1:7">
      <c r="A12" s="569"/>
      <c r="B12" s="166" t="s">
        <v>146</v>
      </c>
      <c r="C12" s="166">
        <v>1</v>
      </c>
      <c r="D12" s="166"/>
      <c r="E12" s="166"/>
      <c r="F12" s="166"/>
      <c r="G12" s="167"/>
    </row>
    <row r="13" spans="1:7">
      <c r="A13" s="569"/>
      <c r="B13" s="166" t="s">
        <v>147</v>
      </c>
      <c r="C13" s="166">
        <v>1</v>
      </c>
      <c r="D13" s="166"/>
      <c r="E13" s="166"/>
      <c r="F13" s="166"/>
      <c r="G13" s="167"/>
    </row>
    <row r="14" spans="1:7">
      <c r="A14" s="569"/>
      <c r="B14" s="166" t="s">
        <v>148</v>
      </c>
      <c r="C14" s="166">
        <v>1</v>
      </c>
      <c r="D14" s="166"/>
      <c r="E14" s="166"/>
      <c r="F14" s="166"/>
      <c r="G14" s="167"/>
    </row>
    <row r="15" spans="1:7" ht="17.25" thickBot="1">
      <c r="A15" s="570"/>
      <c r="B15" s="168" t="s">
        <v>149</v>
      </c>
      <c r="C15" s="168">
        <v>3</v>
      </c>
      <c r="D15" s="168"/>
      <c r="E15" s="168"/>
      <c r="F15" s="168"/>
      <c r="G15" s="169"/>
    </row>
    <row r="16" spans="1:7" ht="17.25" thickBot="1">
      <c r="A16" s="159"/>
      <c r="B16" s="156"/>
      <c r="C16" s="156"/>
      <c r="D16" s="156"/>
      <c r="E16" s="156"/>
      <c r="F16" s="156"/>
      <c r="G16" s="156"/>
    </row>
    <row r="17" spans="1:7">
      <c r="A17" s="565" t="s">
        <v>150</v>
      </c>
      <c r="B17" s="164" t="s">
        <v>151</v>
      </c>
      <c r="C17" s="164">
        <v>1</v>
      </c>
      <c r="D17" s="164"/>
      <c r="E17" s="164"/>
      <c r="F17" s="164"/>
      <c r="G17" s="165"/>
    </row>
    <row r="18" spans="1:7">
      <c r="A18" s="566"/>
      <c r="B18" s="166" t="s">
        <v>148</v>
      </c>
      <c r="C18" s="166">
        <v>1</v>
      </c>
      <c r="D18" s="166"/>
      <c r="E18" s="166"/>
      <c r="F18" s="166"/>
      <c r="G18" s="167"/>
    </row>
    <row r="19" spans="1:7">
      <c r="A19" s="566"/>
      <c r="B19" s="166" t="s">
        <v>149</v>
      </c>
      <c r="C19" s="166">
        <v>3</v>
      </c>
      <c r="D19" s="166"/>
      <c r="E19" s="166"/>
      <c r="F19" s="166"/>
      <c r="G19" s="167"/>
    </row>
    <row r="20" spans="1:7">
      <c r="A20" s="566"/>
      <c r="B20" s="166" t="s">
        <v>152</v>
      </c>
      <c r="C20" s="166">
        <v>1</v>
      </c>
      <c r="D20" s="166"/>
      <c r="E20" s="166"/>
      <c r="F20" s="166"/>
      <c r="G20" s="167"/>
    </row>
    <row r="21" spans="1:7">
      <c r="A21" s="566"/>
      <c r="B21" s="166" t="s">
        <v>153</v>
      </c>
      <c r="C21" s="166">
        <v>1</v>
      </c>
      <c r="D21" s="166"/>
      <c r="E21" s="166"/>
      <c r="F21" s="166"/>
      <c r="G21" s="167"/>
    </row>
    <row r="22" spans="1:7" ht="17.25" thickBot="1">
      <c r="A22" s="567"/>
      <c r="B22" s="168" t="s">
        <v>154</v>
      </c>
      <c r="C22" s="168">
        <v>1</v>
      </c>
      <c r="D22" s="168"/>
      <c r="E22" s="168"/>
      <c r="F22" s="168"/>
      <c r="G22" s="169"/>
    </row>
    <row r="23" spans="1:7" ht="17.25" thickBot="1">
      <c r="A23" s="159"/>
      <c r="B23" s="156"/>
      <c r="C23" s="156"/>
      <c r="D23" s="156"/>
      <c r="E23" s="156"/>
      <c r="F23" s="156"/>
      <c r="G23" s="156"/>
    </row>
    <row r="24" spans="1:7">
      <c r="A24" s="571" t="s">
        <v>155</v>
      </c>
      <c r="B24" s="164" t="s">
        <v>156</v>
      </c>
      <c r="C24" s="164">
        <v>1</v>
      </c>
      <c r="D24" s="164"/>
      <c r="E24" s="164"/>
      <c r="F24" s="164"/>
      <c r="G24" s="165"/>
    </row>
    <row r="25" spans="1:7">
      <c r="A25" s="572"/>
      <c r="B25" s="166" t="s">
        <v>157</v>
      </c>
      <c r="C25" s="166">
        <v>1</v>
      </c>
      <c r="D25" s="166"/>
      <c r="E25" s="166"/>
      <c r="F25" s="166"/>
      <c r="G25" s="167"/>
    </row>
    <row r="26" spans="1:7" ht="17.25" thickBot="1">
      <c r="A26" s="573"/>
      <c r="B26" s="168" t="s">
        <v>158</v>
      </c>
      <c r="C26" s="168">
        <v>1</v>
      </c>
      <c r="D26" s="168"/>
      <c r="E26" s="168"/>
      <c r="F26" s="168"/>
      <c r="G26" s="169"/>
    </row>
    <row r="27" spans="1:7" ht="17.25" thickBot="1">
      <c r="A27" s="159"/>
      <c r="B27" s="156"/>
      <c r="C27" s="156"/>
      <c r="D27" s="156"/>
      <c r="E27" s="156"/>
      <c r="F27" s="156"/>
      <c r="G27" s="156"/>
    </row>
    <row r="28" spans="1:7">
      <c r="A28" s="565" t="s">
        <v>159</v>
      </c>
      <c r="B28" s="164" t="s">
        <v>160</v>
      </c>
      <c r="C28" s="164">
        <v>3</v>
      </c>
      <c r="D28" s="164"/>
      <c r="E28" s="164"/>
      <c r="F28" s="164"/>
      <c r="G28" s="165"/>
    </row>
    <row r="29" spans="1:7" ht="17.25" thickBot="1">
      <c r="A29" s="567"/>
      <c r="B29" s="168" t="s">
        <v>161</v>
      </c>
      <c r="C29" s="168">
        <v>1</v>
      </c>
      <c r="D29" s="168"/>
      <c r="E29" s="168"/>
      <c r="F29" s="168"/>
      <c r="G29" s="169"/>
    </row>
    <row r="30" spans="1:7" ht="17.25" thickBot="1">
      <c r="A30" s="159"/>
      <c r="B30" s="156"/>
      <c r="C30" s="156"/>
      <c r="D30" s="156"/>
      <c r="E30" s="156"/>
      <c r="F30" s="156"/>
      <c r="G30" s="156"/>
    </row>
    <row r="31" spans="1:7" ht="33.75" thickBot="1">
      <c r="A31" s="565" t="s">
        <v>162</v>
      </c>
      <c r="B31" s="170" t="s">
        <v>163</v>
      </c>
      <c r="C31" s="171">
        <v>1</v>
      </c>
      <c r="D31" s="172"/>
      <c r="E31" s="172"/>
      <c r="F31" s="172"/>
      <c r="G31" s="173"/>
    </row>
    <row r="32" spans="1:7">
      <c r="A32" s="566"/>
      <c r="B32" s="166" t="s">
        <v>164</v>
      </c>
      <c r="C32" s="109">
        <v>1</v>
      </c>
      <c r="D32" s="174"/>
      <c r="E32" s="174"/>
      <c r="F32" s="174"/>
      <c r="G32" s="175"/>
    </row>
    <row r="33" spans="1:7" ht="17.25" thickBot="1">
      <c r="A33" s="567"/>
      <c r="B33" s="168" t="s">
        <v>165</v>
      </c>
      <c r="C33" s="176">
        <v>1</v>
      </c>
      <c r="D33" s="177"/>
      <c r="E33" s="177"/>
      <c r="F33" s="177"/>
      <c r="G33" s="178"/>
    </row>
    <row r="34" spans="1:7" ht="17.25" thickBot="1">
      <c r="A34" s="159"/>
      <c r="B34" s="156"/>
      <c r="C34" s="156"/>
      <c r="D34" s="156"/>
      <c r="E34" s="156"/>
      <c r="F34" s="156"/>
      <c r="G34" s="156"/>
    </row>
    <row r="35" spans="1:7" ht="33.75" thickBot="1">
      <c r="A35" s="179" t="s">
        <v>506</v>
      </c>
      <c r="B35" s="180" t="s">
        <v>507</v>
      </c>
      <c r="C35" s="181">
        <v>0</v>
      </c>
      <c r="D35" s="182"/>
      <c r="E35" s="183"/>
      <c r="F35" s="183"/>
      <c r="G35" s="184"/>
    </row>
    <row r="36" spans="1:7" ht="17.25" thickBot="1">
      <c r="A36" s="159"/>
      <c r="B36" s="156"/>
      <c r="C36" s="156"/>
      <c r="D36" s="156"/>
      <c r="E36" s="156"/>
      <c r="F36" s="156"/>
      <c r="G36" s="156"/>
    </row>
    <row r="37" spans="1:7">
      <c r="A37" s="563" t="s">
        <v>166</v>
      </c>
      <c r="B37" s="164" t="s">
        <v>167</v>
      </c>
      <c r="C37" s="164">
        <v>1</v>
      </c>
      <c r="D37" s="164"/>
      <c r="E37" s="164"/>
      <c r="F37" s="164"/>
      <c r="G37" s="165"/>
    </row>
    <row r="38" spans="1:7" ht="17.25" thickBot="1">
      <c r="A38" s="564"/>
      <c r="B38" s="168" t="s">
        <v>168</v>
      </c>
      <c r="C38" s="168">
        <v>1</v>
      </c>
      <c r="D38" s="168"/>
      <c r="E38" s="168"/>
      <c r="F38" s="168"/>
      <c r="G38" s="169"/>
    </row>
    <row r="39" spans="1:7" ht="17.25" thickBot="1">
      <c r="A39" s="159"/>
      <c r="B39" s="156"/>
      <c r="C39" s="156"/>
      <c r="D39" s="156"/>
      <c r="E39" s="156"/>
      <c r="F39" s="156"/>
      <c r="G39" s="156"/>
    </row>
    <row r="40" spans="1:7">
      <c r="A40" s="565" t="s">
        <v>169</v>
      </c>
      <c r="B40" s="164" t="s">
        <v>170</v>
      </c>
      <c r="C40" s="171">
        <v>5</v>
      </c>
      <c r="D40" s="164"/>
      <c r="E40" s="164"/>
      <c r="F40" s="164"/>
      <c r="G40" s="165"/>
    </row>
    <row r="41" spans="1:7" ht="65.25" customHeight="1">
      <c r="A41" s="566"/>
      <c r="B41" s="185" t="s">
        <v>171</v>
      </c>
      <c r="C41" s="109">
        <v>3</v>
      </c>
      <c r="D41" s="166"/>
      <c r="E41" s="166"/>
      <c r="F41" s="166"/>
      <c r="G41" s="167"/>
    </row>
    <row r="42" spans="1:7">
      <c r="A42" s="566"/>
      <c r="B42" s="166" t="s">
        <v>172</v>
      </c>
      <c r="C42" s="109">
        <v>3</v>
      </c>
      <c r="D42" s="166"/>
      <c r="E42" s="166"/>
      <c r="F42" s="166"/>
      <c r="G42" s="167"/>
    </row>
    <row r="43" spans="1:7">
      <c r="A43" s="566"/>
      <c r="B43" s="166" t="s">
        <v>173</v>
      </c>
      <c r="C43" s="109">
        <v>5</v>
      </c>
      <c r="D43" s="166"/>
      <c r="E43" s="166"/>
      <c r="F43" s="166"/>
      <c r="G43" s="167"/>
    </row>
    <row r="44" spans="1:7" ht="17.25" thickBot="1">
      <c r="A44" s="567"/>
      <c r="B44" s="168" t="s">
        <v>174</v>
      </c>
      <c r="C44" s="176">
        <v>5</v>
      </c>
      <c r="D44" s="168"/>
      <c r="E44" s="168"/>
      <c r="F44" s="168"/>
      <c r="G44" s="169"/>
    </row>
    <row r="45" spans="1:7" ht="17.25" thickBot="1">
      <c r="A45" s="159"/>
      <c r="B45" s="156"/>
      <c r="C45" s="156"/>
      <c r="D45" s="156"/>
      <c r="E45" s="156"/>
      <c r="F45" s="156"/>
      <c r="G45" s="156"/>
    </row>
    <row r="46" spans="1:7" ht="33">
      <c r="A46" s="565" t="s">
        <v>175</v>
      </c>
      <c r="B46" s="170" t="s">
        <v>176</v>
      </c>
      <c r="C46" s="164">
        <v>1</v>
      </c>
      <c r="D46" s="164"/>
      <c r="E46" s="164"/>
      <c r="F46" s="164"/>
      <c r="G46" s="165"/>
    </row>
    <row r="47" spans="1:7">
      <c r="A47" s="566"/>
      <c r="B47" s="166" t="s">
        <v>177</v>
      </c>
      <c r="C47" s="166">
        <v>1</v>
      </c>
      <c r="D47" s="166"/>
      <c r="E47" s="166"/>
      <c r="F47" s="166"/>
      <c r="G47" s="167"/>
    </row>
    <row r="48" spans="1:7">
      <c r="A48" s="566"/>
      <c r="B48" s="166" t="s">
        <v>178</v>
      </c>
      <c r="C48" s="166">
        <v>1</v>
      </c>
      <c r="D48" s="166"/>
      <c r="E48" s="166"/>
      <c r="F48" s="166"/>
      <c r="G48" s="167"/>
    </row>
    <row r="49" spans="1:7" ht="17.25" thickBot="1">
      <c r="A49" s="567"/>
      <c r="B49" s="168" t="s">
        <v>179</v>
      </c>
      <c r="C49" s="168">
        <v>1</v>
      </c>
      <c r="D49" s="168"/>
      <c r="E49" s="168"/>
      <c r="F49" s="168"/>
      <c r="G49" s="169"/>
    </row>
    <row r="50" spans="1:7" ht="17.25" thickBot="1">
      <c r="A50" s="159"/>
      <c r="B50" s="156"/>
      <c r="C50" s="156"/>
      <c r="D50" s="156"/>
      <c r="E50" s="156"/>
      <c r="F50" s="156"/>
      <c r="G50" s="156"/>
    </row>
    <row r="51" spans="1:7">
      <c r="A51" s="565" t="s">
        <v>180</v>
      </c>
      <c r="B51" s="164" t="s">
        <v>181</v>
      </c>
      <c r="C51" s="164">
        <v>1</v>
      </c>
      <c r="D51" s="164"/>
      <c r="E51" s="164"/>
      <c r="F51" s="164"/>
      <c r="G51" s="165"/>
    </row>
    <row r="52" spans="1:7" ht="17.25" thickBot="1">
      <c r="A52" s="567"/>
      <c r="B52" s="168" t="s">
        <v>182</v>
      </c>
      <c r="C52" s="168">
        <v>1</v>
      </c>
      <c r="D52" s="168"/>
      <c r="E52" s="168"/>
      <c r="F52" s="168"/>
      <c r="G52" s="169"/>
    </row>
    <row r="53" spans="1:7" ht="17.25" thickBot="1">
      <c r="A53" s="159"/>
      <c r="B53" s="156"/>
      <c r="C53" s="156"/>
      <c r="D53" s="156"/>
      <c r="E53" s="156"/>
      <c r="F53" s="156"/>
      <c r="G53" s="156"/>
    </row>
    <row r="54" spans="1:7">
      <c r="A54" s="565" t="s">
        <v>183</v>
      </c>
      <c r="B54" s="171" t="s">
        <v>184</v>
      </c>
      <c r="C54" s="171">
        <v>1</v>
      </c>
      <c r="D54" s="171"/>
      <c r="E54" s="171"/>
      <c r="F54" s="171"/>
      <c r="G54" s="186"/>
    </row>
    <row r="55" spans="1:7" ht="17.25" thickBot="1">
      <c r="A55" s="567"/>
      <c r="B55" s="176" t="s">
        <v>185</v>
      </c>
      <c r="C55" s="176">
        <v>3</v>
      </c>
      <c r="D55" s="176"/>
      <c r="E55" s="176"/>
      <c r="F55" s="176"/>
      <c r="G55" s="187"/>
    </row>
  </sheetData>
  <mergeCells count="16">
    <mergeCell ref="A6:G6"/>
    <mergeCell ref="A1:G1"/>
    <mergeCell ref="A2:G2"/>
    <mergeCell ref="A3:G3"/>
    <mergeCell ref="A4:G4"/>
    <mergeCell ref="A5:G5"/>
    <mergeCell ref="A11:A15"/>
    <mergeCell ref="A17:A22"/>
    <mergeCell ref="A24:A26"/>
    <mergeCell ref="A28:A29"/>
    <mergeCell ref="A31:A33"/>
    <mergeCell ref="A37:A38"/>
    <mergeCell ref="A40:A44"/>
    <mergeCell ref="A46:A49"/>
    <mergeCell ref="A51:A52"/>
    <mergeCell ref="A54:A5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F94"/>
  <sheetViews>
    <sheetView zoomScaleNormal="100" zoomScaleSheetLayoutView="80" zoomScalePageLayoutView="55" workbookViewId="0">
      <selection sqref="H1"/>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6" ht="17.25" customHeight="1" thickBot="1">
      <c r="A1" s="540" t="s">
        <v>4</v>
      </c>
      <c r="B1" s="541"/>
      <c r="C1" s="541"/>
      <c r="D1" s="541"/>
      <c r="E1" s="541"/>
      <c r="F1" s="542"/>
    </row>
    <row r="2" spans="1:6" ht="17.25" customHeight="1" thickBot="1">
      <c r="A2" s="289" t="s">
        <v>337</v>
      </c>
      <c r="B2" s="290"/>
      <c r="C2" s="290"/>
      <c r="D2" s="290"/>
      <c r="E2" s="290"/>
      <c r="F2" s="291"/>
    </row>
    <row r="3" spans="1:6" s="2" customFormat="1" ht="17.25" customHeight="1" thickBot="1">
      <c r="A3" s="577" t="s">
        <v>3</v>
      </c>
      <c r="B3" s="578"/>
      <c r="C3" s="578"/>
      <c r="D3" s="578"/>
      <c r="E3" s="578"/>
      <c r="F3" s="579"/>
    </row>
    <row r="4" spans="1:6" s="2" customFormat="1" ht="17.25" customHeight="1" thickBot="1">
      <c r="A4" s="264" t="s">
        <v>336</v>
      </c>
      <c r="B4" s="265"/>
      <c r="C4" s="265"/>
      <c r="D4" s="265"/>
      <c r="E4" s="265"/>
      <c r="F4" s="266"/>
    </row>
    <row r="5" spans="1:6" customFormat="1" ht="27.75" customHeight="1" thickBot="1">
      <c r="A5" s="589" t="s">
        <v>1205</v>
      </c>
      <c r="B5" s="590"/>
      <c r="C5" s="590"/>
      <c r="D5" s="590"/>
      <c r="E5" s="590"/>
      <c r="F5" s="591"/>
    </row>
    <row r="6" spans="1:6" customFormat="1" ht="22.5" customHeight="1" thickBot="1">
      <c r="A6" s="592" t="s">
        <v>447</v>
      </c>
      <c r="B6" s="593"/>
      <c r="C6" s="593"/>
      <c r="D6" s="593"/>
      <c r="E6" s="593"/>
      <c r="F6" s="594"/>
    </row>
    <row r="7" spans="1:6" ht="17.25" thickBot="1"/>
    <row r="8" spans="1:6" ht="15.75" customHeight="1" thickBot="1">
      <c r="A8" s="583" t="s">
        <v>448</v>
      </c>
      <c r="B8" s="584"/>
      <c r="C8" s="584"/>
      <c r="D8" s="584"/>
      <c r="E8" s="585"/>
      <c r="F8" s="86"/>
    </row>
    <row r="9" spans="1:6" ht="33" customHeight="1" thickBot="1">
      <c r="A9" s="84" t="s">
        <v>449</v>
      </c>
      <c r="B9" s="85" t="s">
        <v>450</v>
      </c>
      <c r="C9" s="85" t="s">
        <v>451</v>
      </c>
      <c r="D9" s="87" t="s">
        <v>452</v>
      </c>
      <c r="E9" s="88" t="s">
        <v>189</v>
      </c>
      <c r="F9" s="89"/>
    </row>
    <row r="10" spans="1:6" ht="15">
      <c r="A10" s="90" t="s">
        <v>453</v>
      </c>
      <c r="B10" s="91" t="s">
        <v>454</v>
      </c>
      <c r="C10" s="91">
        <v>1</v>
      </c>
      <c r="D10" s="92"/>
      <c r="E10" s="93"/>
    </row>
    <row r="11" spans="1:6" ht="25.5">
      <c r="A11" s="143" t="s">
        <v>1206</v>
      </c>
      <c r="B11" s="95" t="s">
        <v>455</v>
      </c>
      <c r="C11" s="95">
        <v>1</v>
      </c>
      <c r="D11" s="96"/>
      <c r="E11" s="97"/>
    </row>
    <row r="12" spans="1:6" ht="15">
      <c r="A12" s="94" t="s">
        <v>456</v>
      </c>
      <c r="B12" s="95" t="s">
        <v>457</v>
      </c>
      <c r="C12" s="95">
        <v>1</v>
      </c>
      <c r="D12" s="96"/>
      <c r="E12" s="97"/>
    </row>
    <row r="13" spans="1:6" ht="25.5">
      <c r="A13" s="94" t="s">
        <v>458</v>
      </c>
      <c r="B13" s="95" t="s">
        <v>459</v>
      </c>
      <c r="C13" s="95">
        <v>1</v>
      </c>
      <c r="D13" s="96"/>
      <c r="E13" s="97"/>
    </row>
    <row r="14" spans="1:6" ht="15">
      <c r="A14" s="94" t="s">
        <v>460</v>
      </c>
      <c r="B14" s="95" t="s">
        <v>455</v>
      </c>
      <c r="C14" s="95">
        <v>1</v>
      </c>
      <c r="D14" s="96"/>
      <c r="E14" s="97"/>
    </row>
    <row r="15" spans="1:6" ht="15">
      <c r="A15" s="94" t="s">
        <v>461</v>
      </c>
      <c r="B15" s="95" t="s">
        <v>455</v>
      </c>
      <c r="C15" s="95">
        <v>1</v>
      </c>
      <c r="D15" s="96"/>
      <c r="E15" s="97"/>
    </row>
    <row r="16" spans="1:6" ht="15">
      <c r="A16" s="94" t="s">
        <v>462</v>
      </c>
      <c r="B16" s="95" t="s">
        <v>455</v>
      </c>
      <c r="C16" s="95">
        <v>1</v>
      </c>
      <c r="D16" s="96"/>
      <c r="E16" s="97"/>
    </row>
    <row r="17" spans="1:5" ht="25.5">
      <c r="A17" s="94" t="s">
        <v>463</v>
      </c>
      <c r="B17" s="95" t="s">
        <v>455</v>
      </c>
      <c r="C17" s="95">
        <v>1</v>
      </c>
      <c r="D17" s="96"/>
      <c r="E17" s="97"/>
    </row>
    <row r="18" spans="1:5" ht="25.5">
      <c r="A18" s="94" t="s">
        <v>463</v>
      </c>
      <c r="B18" s="95" t="s">
        <v>455</v>
      </c>
      <c r="C18" s="95">
        <v>1</v>
      </c>
      <c r="D18" s="96"/>
      <c r="E18" s="97"/>
    </row>
    <row r="19" spans="1:5" ht="29.25" customHeight="1">
      <c r="A19" s="94" t="s">
        <v>464</v>
      </c>
      <c r="B19" s="95" t="s">
        <v>465</v>
      </c>
      <c r="C19" s="95">
        <v>1</v>
      </c>
      <c r="D19" s="96"/>
      <c r="E19" s="97"/>
    </row>
    <row r="20" spans="1:5" ht="25.5">
      <c r="A20" s="94" t="s">
        <v>466</v>
      </c>
      <c r="B20" s="95" t="s">
        <v>455</v>
      </c>
      <c r="C20" s="95">
        <v>2</v>
      </c>
      <c r="D20" s="96"/>
      <c r="E20" s="97"/>
    </row>
    <row r="21" spans="1:5" ht="25.5">
      <c r="A21" s="94" t="s">
        <v>467</v>
      </c>
      <c r="B21" s="95" t="s">
        <v>455</v>
      </c>
      <c r="C21" s="95">
        <v>1</v>
      </c>
      <c r="D21" s="96"/>
      <c r="E21" s="97"/>
    </row>
    <row r="22" spans="1:5" ht="26.25" thickBot="1">
      <c r="A22" s="98" t="s">
        <v>468</v>
      </c>
      <c r="B22" s="99" t="s">
        <v>455</v>
      </c>
      <c r="C22" s="99">
        <v>1</v>
      </c>
      <c r="D22" s="100"/>
      <c r="E22" s="101"/>
    </row>
    <row r="23" spans="1:5" ht="15">
      <c r="A23" s="102"/>
      <c r="B23" s="102"/>
      <c r="C23" s="102"/>
    </row>
    <row r="24" spans="1:5" ht="15.75" thickBot="1">
      <c r="A24" s="102"/>
      <c r="B24" s="102"/>
      <c r="C24" s="102"/>
    </row>
    <row r="25" spans="1:5" ht="15.75" customHeight="1" thickBot="1">
      <c r="A25" s="586" t="s">
        <v>469</v>
      </c>
      <c r="B25" s="587"/>
      <c r="C25" s="587"/>
      <c r="D25" s="587"/>
      <c r="E25" s="588"/>
    </row>
    <row r="26" spans="1:5" ht="26.25" thickBot="1">
      <c r="A26" s="84" t="s">
        <v>449</v>
      </c>
      <c r="B26" s="85" t="s">
        <v>450</v>
      </c>
      <c r="C26" s="85" t="s">
        <v>451</v>
      </c>
      <c r="D26" s="87" t="s">
        <v>452</v>
      </c>
      <c r="E26" s="88" t="s">
        <v>189</v>
      </c>
    </row>
    <row r="27" spans="1:5" ht="15">
      <c r="A27" s="90" t="s">
        <v>453</v>
      </c>
      <c r="B27" s="91" t="s">
        <v>470</v>
      </c>
      <c r="C27" s="91">
        <v>1</v>
      </c>
      <c r="D27" s="103"/>
      <c r="E27" s="104"/>
    </row>
    <row r="28" spans="1:5" ht="15">
      <c r="A28" s="94" t="s">
        <v>471</v>
      </c>
      <c r="B28" s="95" t="s">
        <v>472</v>
      </c>
      <c r="C28" s="95">
        <v>20</v>
      </c>
      <c r="D28" s="96"/>
      <c r="E28" s="97"/>
    </row>
    <row r="29" spans="1:5" ht="25.5">
      <c r="A29" s="94" t="s">
        <v>473</v>
      </c>
      <c r="B29" s="95" t="s">
        <v>455</v>
      </c>
      <c r="C29" s="95">
        <v>4</v>
      </c>
      <c r="D29" s="96"/>
      <c r="E29" s="97"/>
    </row>
    <row r="30" spans="1:5" ht="25.5">
      <c r="A30" s="94" t="s">
        <v>474</v>
      </c>
      <c r="B30" s="95" t="s">
        <v>455</v>
      </c>
      <c r="C30" s="95">
        <v>2</v>
      </c>
      <c r="D30" s="96"/>
      <c r="E30" s="97"/>
    </row>
    <row r="31" spans="1:5" ht="15">
      <c r="A31" s="94" t="s">
        <v>456</v>
      </c>
      <c r="B31" s="95" t="s">
        <v>457</v>
      </c>
      <c r="C31" s="95">
        <v>2</v>
      </c>
      <c r="D31" s="96"/>
      <c r="E31" s="97"/>
    </row>
    <row r="32" spans="1:5" ht="15">
      <c r="A32" s="94" t="s">
        <v>460</v>
      </c>
      <c r="B32" s="95" t="s">
        <v>455</v>
      </c>
      <c r="C32" s="95">
        <v>2</v>
      </c>
      <c r="D32" s="96"/>
      <c r="E32" s="97"/>
    </row>
    <row r="33" spans="1:5" ht="15">
      <c r="A33" s="94" t="s">
        <v>461</v>
      </c>
      <c r="B33" s="95" t="s">
        <v>455</v>
      </c>
      <c r="C33" s="95">
        <v>2</v>
      </c>
      <c r="D33" s="96"/>
      <c r="E33" s="97"/>
    </row>
    <row r="34" spans="1:5" ht="15">
      <c r="A34" s="94" t="s">
        <v>462</v>
      </c>
      <c r="B34" s="95" t="s">
        <v>455</v>
      </c>
      <c r="C34" s="95">
        <v>2</v>
      </c>
      <c r="D34" s="96"/>
      <c r="E34" s="97"/>
    </row>
    <row r="35" spans="1:5" ht="25.5">
      <c r="A35" s="94" t="s">
        <v>463</v>
      </c>
      <c r="B35" s="95" t="s">
        <v>455</v>
      </c>
      <c r="C35" s="95">
        <v>2</v>
      </c>
      <c r="D35" s="96"/>
      <c r="E35" s="97"/>
    </row>
    <row r="36" spans="1:5" ht="25.5">
      <c r="A36" s="94" t="s">
        <v>475</v>
      </c>
      <c r="B36" s="95" t="s">
        <v>455</v>
      </c>
      <c r="C36" s="95">
        <v>2</v>
      </c>
      <c r="D36" s="96"/>
      <c r="E36" s="97"/>
    </row>
    <row r="37" spans="1:5" ht="38.25">
      <c r="A37" s="94" t="s">
        <v>476</v>
      </c>
      <c r="B37" s="95" t="s">
        <v>477</v>
      </c>
      <c r="C37" s="95">
        <v>1</v>
      </c>
      <c r="D37" s="96"/>
      <c r="E37" s="97"/>
    </row>
    <row r="38" spans="1:5" ht="25.5">
      <c r="A38" s="94" t="s">
        <v>466</v>
      </c>
      <c r="B38" s="95" t="s">
        <v>455</v>
      </c>
      <c r="C38" s="95">
        <v>5</v>
      </c>
      <c r="D38" s="96"/>
      <c r="E38" s="97"/>
    </row>
    <row r="39" spans="1:5" ht="25.5">
      <c r="A39" s="94" t="s">
        <v>458</v>
      </c>
      <c r="B39" s="95" t="s">
        <v>459</v>
      </c>
      <c r="C39" s="95">
        <v>1</v>
      </c>
      <c r="D39" s="96"/>
      <c r="E39" s="97"/>
    </row>
    <row r="40" spans="1:5" ht="25.5">
      <c r="A40" s="94" t="s">
        <v>478</v>
      </c>
      <c r="B40" s="95" t="s">
        <v>455</v>
      </c>
      <c r="C40" s="95">
        <v>1</v>
      </c>
      <c r="D40" s="96"/>
      <c r="E40" s="97"/>
    </row>
    <row r="41" spans="1:5" ht="25.5">
      <c r="A41" s="94" t="s">
        <v>468</v>
      </c>
      <c r="B41" s="95" t="s">
        <v>455</v>
      </c>
      <c r="C41" s="95">
        <v>1</v>
      </c>
      <c r="D41" s="96"/>
      <c r="E41" s="97"/>
    </row>
    <row r="42" spans="1:5" ht="15">
      <c r="A42" s="94" t="s">
        <v>479</v>
      </c>
      <c r="B42" s="95" t="s">
        <v>455</v>
      </c>
      <c r="C42" s="95">
        <v>1</v>
      </c>
      <c r="D42" s="96"/>
      <c r="E42" s="97"/>
    </row>
    <row r="43" spans="1:5" ht="15">
      <c r="A43" s="94" t="s">
        <v>480</v>
      </c>
      <c r="B43" s="95" t="s">
        <v>455</v>
      </c>
      <c r="C43" s="95">
        <v>1</v>
      </c>
      <c r="D43" s="96"/>
      <c r="E43" s="97"/>
    </row>
    <row r="44" spans="1:5" ht="15">
      <c r="A44" s="94" t="s">
        <v>481</v>
      </c>
      <c r="B44" s="95" t="s">
        <v>482</v>
      </c>
      <c r="C44" s="95">
        <v>4</v>
      </c>
      <c r="D44" s="96"/>
      <c r="E44" s="97"/>
    </row>
    <row r="45" spans="1:5" ht="15">
      <c r="A45" s="94" t="s">
        <v>483</v>
      </c>
      <c r="B45" s="95" t="s">
        <v>455</v>
      </c>
      <c r="C45" s="95">
        <v>1</v>
      </c>
      <c r="D45" s="96"/>
      <c r="E45" s="97"/>
    </row>
    <row r="46" spans="1:5" ht="15">
      <c r="A46" s="94" t="s">
        <v>484</v>
      </c>
      <c r="B46" s="95" t="s">
        <v>455</v>
      </c>
      <c r="C46" s="95">
        <v>2</v>
      </c>
      <c r="D46" s="96"/>
      <c r="E46" s="97"/>
    </row>
    <row r="47" spans="1:5" ht="15">
      <c r="A47" s="94" t="s">
        <v>485</v>
      </c>
      <c r="B47" s="95" t="s">
        <v>455</v>
      </c>
      <c r="C47" s="95">
        <v>2</v>
      </c>
      <c r="D47" s="96"/>
      <c r="E47" s="97"/>
    </row>
    <row r="48" spans="1:5" ht="38.25">
      <c r="A48" s="94" t="s">
        <v>486</v>
      </c>
      <c r="B48" s="95" t="s">
        <v>455</v>
      </c>
      <c r="C48" s="95">
        <v>1</v>
      </c>
      <c r="D48" s="96"/>
      <c r="E48" s="97"/>
    </row>
    <row r="49" spans="1:5" ht="38.25">
      <c r="A49" s="94" t="s">
        <v>487</v>
      </c>
      <c r="B49" s="95" t="s">
        <v>455</v>
      </c>
      <c r="C49" s="95">
        <v>1</v>
      </c>
      <c r="D49" s="96"/>
      <c r="E49" s="97"/>
    </row>
    <row r="50" spans="1:5" ht="25.5">
      <c r="A50" s="94" t="s">
        <v>488</v>
      </c>
      <c r="B50" s="95" t="s">
        <v>455</v>
      </c>
      <c r="C50" s="95">
        <v>1</v>
      </c>
      <c r="D50" s="96"/>
      <c r="E50" s="97"/>
    </row>
    <row r="51" spans="1:5" ht="25.5">
      <c r="A51" s="94" t="s">
        <v>489</v>
      </c>
      <c r="B51" s="95" t="s">
        <v>455</v>
      </c>
      <c r="C51" s="95">
        <v>1</v>
      </c>
      <c r="D51" s="96"/>
      <c r="E51" s="97"/>
    </row>
    <row r="52" spans="1:5" ht="15">
      <c r="A52" s="94" t="s">
        <v>490</v>
      </c>
      <c r="B52" s="95" t="s">
        <v>491</v>
      </c>
      <c r="C52" s="95">
        <v>1</v>
      </c>
      <c r="D52" s="96"/>
      <c r="E52" s="97"/>
    </row>
    <row r="53" spans="1:5" ht="15">
      <c r="A53" s="94" t="s">
        <v>492</v>
      </c>
      <c r="B53" s="95" t="s">
        <v>455</v>
      </c>
      <c r="C53" s="95">
        <v>1</v>
      </c>
      <c r="D53" s="96"/>
      <c r="E53" s="97"/>
    </row>
    <row r="54" spans="1:5" ht="15">
      <c r="A54" s="94" t="s">
        <v>493</v>
      </c>
      <c r="B54" s="95" t="s">
        <v>455</v>
      </c>
      <c r="C54" s="95">
        <v>1</v>
      </c>
      <c r="D54" s="96"/>
      <c r="E54" s="97"/>
    </row>
    <row r="55" spans="1:5" ht="25.5">
      <c r="A55" s="94" t="s">
        <v>494</v>
      </c>
      <c r="B55" s="95" t="s">
        <v>495</v>
      </c>
      <c r="C55" s="95">
        <v>2</v>
      </c>
      <c r="D55" s="96"/>
      <c r="E55" s="97"/>
    </row>
    <row r="56" spans="1:5" ht="25.5">
      <c r="A56" s="94" t="s">
        <v>496</v>
      </c>
      <c r="B56" s="95" t="s">
        <v>495</v>
      </c>
      <c r="C56" s="95">
        <v>1</v>
      </c>
      <c r="D56" s="96"/>
      <c r="E56" s="97"/>
    </row>
    <row r="57" spans="1:5" ht="15">
      <c r="A57" s="94" t="s">
        <v>497</v>
      </c>
      <c r="B57" s="95" t="s">
        <v>495</v>
      </c>
      <c r="C57" s="95">
        <v>1</v>
      </c>
      <c r="D57" s="96"/>
      <c r="E57" s="97"/>
    </row>
    <row r="58" spans="1:5" ht="26.25" thickBot="1">
      <c r="A58" s="98" t="s">
        <v>498</v>
      </c>
      <c r="B58" s="99" t="s">
        <v>455</v>
      </c>
      <c r="C58" s="99">
        <v>2</v>
      </c>
      <c r="D58" s="100"/>
      <c r="E58" s="101"/>
    </row>
    <row r="59" spans="1:5" ht="15">
      <c r="A59" s="105"/>
      <c r="B59" s="105"/>
      <c r="C59" s="105"/>
    </row>
    <row r="60" spans="1:5" ht="15.75" thickBot="1">
      <c r="A60" s="102"/>
      <c r="B60" s="102"/>
      <c r="C60" s="102"/>
    </row>
    <row r="61" spans="1:5" ht="15.75" customHeight="1" thickBot="1">
      <c r="A61" s="586" t="s">
        <v>499</v>
      </c>
      <c r="B61" s="587"/>
      <c r="C61" s="587"/>
      <c r="D61" s="587"/>
      <c r="E61" s="588"/>
    </row>
    <row r="62" spans="1:5" ht="26.25" thickBot="1">
      <c r="A62" s="84" t="s">
        <v>449</v>
      </c>
      <c r="B62" s="85" t="s">
        <v>450</v>
      </c>
      <c r="C62" s="85" t="s">
        <v>451</v>
      </c>
      <c r="D62" s="87" t="s">
        <v>452</v>
      </c>
      <c r="E62" s="88" t="s">
        <v>189</v>
      </c>
    </row>
    <row r="63" spans="1:5" ht="15">
      <c r="A63" s="90" t="s">
        <v>453</v>
      </c>
      <c r="B63" s="91" t="s">
        <v>470</v>
      </c>
      <c r="C63" s="91">
        <v>2</v>
      </c>
      <c r="D63" s="103"/>
      <c r="E63" s="104"/>
    </row>
    <row r="64" spans="1:5" ht="15">
      <c r="A64" s="94" t="s">
        <v>471</v>
      </c>
      <c r="B64" s="95" t="s">
        <v>472</v>
      </c>
      <c r="C64" s="95">
        <v>20</v>
      </c>
      <c r="D64" s="96"/>
      <c r="E64" s="97"/>
    </row>
    <row r="65" spans="1:5" ht="25.5">
      <c r="A65" s="94" t="s">
        <v>500</v>
      </c>
      <c r="B65" s="95" t="s">
        <v>455</v>
      </c>
      <c r="C65" s="95">
        <v>8</v>
      </c>
      <c r="D65" s="96"/>
      <c r="E65" s="97"/>
    </row>
    <row r="66" spans="1:5" ht="25.5">
      <c r="A66" s="94" t="s">
        <v>474</v>
      </c>
      <c r="B66" s="95" t="s">
        <v>455</v>
      </c>
      <c r="C66" s="95">
        <v>4</v>
      </c>
      <c r="D66" s="96"/>
      <c r="E66" s="97"/>
    </row>
    <row r="67" spans="1:5" ht="15">
      <c r="A67" s="94" t="s">
        <v>456</v>
      </c>
      <c r="B67" s="95" t="s">
        <v>457</v>
      </c>
      <c r="C67" s="95">
        <v>4</v>
      </c>
      <c r="D67" s="96"/>
      <c r="E67" s="97"/>
    </row>
    <row r="68" spans="1:5" ht="15">
      <c r="A68" s="94" t="s">
        <v>460</v>
      </c>
      <c r="B68" s="95" t="s">
        <v>455</v>
      </c>
      <c r="C68" s="95">
        <v>4</v>
      </c>
      <c r="D68" s="96"/>
      <c r="E68" s="97"/>
    </row>
    <row r="69" spans="1:5" ht="15">
      <c r="A69" s="94" t="s">
        <v>461</v>
      </c>
      <c r="B69" s="95" t="s">
        <v>455</v>
      </c>
      <c r="C69" s="95">
        <v>4</v>
      </c>
      <c r="D69" s="96"/>
      <c r="E69" s="97"/>
    </row>
    <row r="70" spans="1:5" ht="15">
      <c r="A70" s="94" t="s">
        <v>462</v>
      </c>
      <c r="B70" s="95" t="s">
        <v>455</v>
      </c>
      <c r="C70" s="95">
        <v>4</v>
      </c>
      <c r="D70" s="96"/>
      <c r="E70" s="97"/>
    </row>
    <row r="71" spans="1:5" ht="25.5">
      <c r="A71" s="94" t="s">
        <v>463</v>
      </c>
      <c r="B71" s="95" t="s">
        <v>455</v>
      </c>
      <c r="C71" s="95">
        <v>4</v>
      </c>
      <c r="D71" s="96"/>
      <c r="E71" s="97"/>
    </row>
    <row r="72" spans="1:5" ht="25.5">
      <c r="A72" s="94" t="s">
        <v>475</v>
      </c>
      <c r="B72" s="95" t="s">
        <v>455</v>
      </c>
      <c r="C72" s="95">
        <v>4</v>
      </c>
      <c r="D72" s="96"/>
      <c r="E72" s="97"/>
    </row>
    <row r="73" spans="1:5" ht="38.25">
      <c r="A73" s="94" t="s">
        <v>501</v>
      </c>
      <c r="B73" s="95" t="s">
        <v>477</v>
      </c>
      <c r="C73" s="95">
        <v>2</v>
      </c>
      <c r="D73" s="96"/>
      <c r="E73" s="97"/>
    </row>
    <row r="74" spans="1:5" ht="25.5">
      <c r="A74" s="94" t="s">
        <v>466</v>
      </c>
      <c r="B74" s="95" t="s">
        <v>455</v>
      </c>
      <c r="C74" s="95">
        <v>10</v>
      </c>
      <c r="D74" s="96"/>
      <c r="E74" s="97"/>
    </row>
    <row r="75" spans="1:5" ht="25.5">
      <c r="A75" s="94" t="s">
        <v>458</v>
      </c>
      <c r="B75" s="95" t="s">
        <v>459</v>
      </c>
      <c r="C75" s="95">
        <v>2</v>
      </c>
      <c r="D75" s="96"/>
      <c r="E75" s="97"/>
    </row>
    <row r="76" spans="1:5" ht="25.5">
      <c r="A76" s="94" t="s">
        <v>478</v>
      </c>
      <c r="B76" s="95" t="s">
        <v>455</v>
      </c>
      <c r="C76" s="95">
        <v>2</v>
      </c>
      <c r="D76" s="96"/>
      <c r="E76" s="97"/>
    </row>
    <row r="77" spans="1:5" ht="25.5">
      <c r="A77" s="94" t="s">
        <v>468</v>
      </c>
      <c r="B77" s="95" t="s">
        <v>455</v>
      </c>
      <c r="C77" s="95">
        <v>2</v>
      </c>
      <c r="D77" s="96"/>
      <c r="E77" s="97"/>
    </row>
    <row r="78" spans="1:5" ht="15">
      <c r="A78" s="94" t="s">
        <v>479</v>
      </c>
      <c r="B78" s="95" t="s">
        <v>455</v>
      </c>
      <c r="C78" s="95">
        <v>2</v>
      </c>
      <c r="D78" s="96"/>
      <c r="E78" s="97"/>
    </row>
    <row r="79" spans="1:5" ht="15">
      <c r="A79" s="94" t="s">
        <v>480</v>
      </c>
      <c r="B79" s="95" t="s">
        <v>455</v>
      </c>
      <c r="C79" s="95">
        <v>4</v>
      </c>
      <c r="D79" s="96"/>
      <c r="E79" s="97"/>
    </row>
    <row r="80" spans="1:5" ht="15">
      <c r="A80" s="94" t="s">
        <v>481</v>
      </c>
      <c r="B80" s="95" t="s">
        <v>482</v>
      </c>
      <c r="C80" s="95">
        <v>4</v>
      </c>
      <c r="D80" s="96"/>
      <c r="E80" s="97"/>
    </row>
    <row r="81" spans="1:5" ht="15">
      <c r="A81" s="94" t="s">
        <v>483</v>
      </c>
      <c r="B81" s="95" t="s">
        <v>455</v>
      </c>
      <c r="C81" s="95">
        <v>1</v>
      </c>
      <c r="D81" s="96"/>
      <c r="E81" s="97"/>
    </row>
    <row r="82" spans="1:5" ht="15">
      <c r="A82" s="94" t="s">
        <v>484</v>
      </c>
      <c r="B82" s="95" t="s">
        <v>455</v>
      </c>
      <c r="C82" s="95">
        <v>4</v>
      </c>
      <c r="D82" s="96"/>
      <c r="E82" s="97"/>
    </row>
    <row r="83" spans="1:5" ht="15">
      <c r="A83" s="94" t="s">
        <v>485</v>
      </c>
      <c r="B83" s="95" t="s">
        <v>455</v>
      </c>
      <c r="C83" s="95">
        <v>4</v>
      </c>
      <c r="D83" s="96"/>
      <c r="E83" s="97"/>
    </row>
    <row r="84" spans="1:5" ht="38.25">
      <c r="A84" s="94" t="s">
        <v>486</v>
      </c>
      <c r="B84" s="95" t="s">
        <v>455</v>
      </c>
      <c r="C84" s="95">
        <v>2</v>
      </c>
      <c r="D84" s="96"/>
      <c r="E84" s="97"/>
    </row>
    <row r="85" spans="1:5" ht="38.25">
      <c r="A85" s="94" t="s">
        <v>487</v>
      </c>
      <c r="B85" s="95" t="s">
        <v>455</v>
      </c>
      <c r="C85" s="95">
        <v>2</v>
      </c>
      <c r="D85" s="96"/>
      <c r="E85" s="97"/>
    </row>
    <row r="86" spans="1:5" ht="25.5">
      <c r="A86" s="94" t="s">
        <v>488</v>
      </c>
      <c r="B86" s="95" t="s">
        <v>455</v>
      </c>
      <c r="C86" s="95">
        <v>2</v>
      </c>
      <c r="D86" s="96"/>
      <c r="E86" s="97"/>
    </row>
    <row r="87" spans="1:5" ht="25.5">
      <c r="A87" s="94" t="s">
        <v>489</v>
      </c>
      <c r="B87" s="95" t="s">
        <v>455</v>
      </c>
      <c r="C87" s="95">
        <v>2</v>
      </c>
      <c r="D87" s="96"/>
      <c r="E87" s="97"/>
    </row>
    <row r="88" spans="1:5" ht="15">
      <c r="A88" s="94" t="s">
        <v>490</v>
      </c>
      <c r="B88" s="95" t="s">
        <v>491</v>
      </c>
      <c r="C88" s="95">
        <v>2</v>
      </c>
      <c r="D88" s="96"/>
      <c r="E88" s="97"/>
    </row>
    <row r="89" spans="1:5" ht="15">
      <c r="A89" s="94" t="s">
        <v>492</v>
      </c>
      <c r="B89" s="95" t="s">
        <v>455</v>
      </c>
      <c r="C89" s="95">
        <v>2</v>
      </c>
      <c r="D89" s="96"/>
      <c r="E89" s="97"/>
    </row>
    <row r="90" spans="1:5" ht="15">
      <c r="A90" s="94" t="s">
        <v>493</v>
      </c>
      <c r="B90" s="95" t="s">
        <v>455</v>
      </c>
      <c r="C90" s="95">
        <v>2</v>
      </c>
      <c r="D90" s="96"/>
      <c r="E90" s="97"/>
    </row>
    <row r="91" spans="1:5" ht="25.5">
      <c r="A91" s="94" t="s">
        <v>494</v>
      </c>
      <c r="B91" s="95" t="s">
        <v>495</v>
      </c>
      <c r="C91" s="95">
        <v>4</v>
      </c>
      <c r="D91" s="96"/>
      <c r="E91" s="97"/>
    </row>
    <row r="92" spans="1:5" ht="25.5">
      <c r="A92" s="94" t="s">
        <v>496</v>
      </c>
      <c r="B92" s="95" t="s">
        <v>495</v>
      </c>
      <c r="C92" s="95">
        <v>4</v>
      </c>
      <c r="D92" s="96"/>
      <c r="E92" s="97"/>
    </row>
    <row r="93" spans="1:5" ht="15">
      <c r="A93" s="94" t="s">
        <v>497</v>
      </c>
      <c r="B93" s="95" t="s">
        <v>495</v>
      </c>
      <c r="C93" s="95">
        <v>2</v>
      </c>
      <c r="D93" s="96"/>
      <c r="E93" s="97"/>
    </row>
    <row r="94" spans="1:5" ht="26.25" thickBot="1">
      <c r="A94" s="98" t="s">
        <v>498</v>
      </c>
      <c r="B94" s="99" t="s">
        <v>455</v>
      </c>
      <c r="C94" s="99">
        <v>2</v>
      </c>
      <c r="D94" s="100"/>
      <c r="E94" s="101"/>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K30"/>
  <sheetViews>
    <sheetView zoomScaleNormal="100" zoomScaleSheetLayoutView="80" zoomScalePageLayoutView="55" workbookViewId="0">
      <selection sqref="H1"/>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11" ht="17.25" customHeight="1" thickBot="1">
      <c r="A1" s="255" t="s">
        <v>4</v>
      </c>
      <c r="B1" s="256"/>
      <c r="C1" s="256"/>
      <c r="D1" s="256"/>
      <c r="E1" s="256"/>
      <c r="F1" s="256"/>
      <c r="G1" s="256"/>
      <c r="H1" s="256"/>
      <c r="I1" s="256"/>
      <c r="J1" s="256"/>
      <c r="K1" s="257"/>
    </row>
    <row r="2" spans="1:11" ht="17.25" customHeight="1" thickBot="1">
      <c r="A2" s="596" t="s">
        <v>337</v>
      </c>
      <c r="B2" s="597"/>
      <c r="C2" s="597"/>
      <c r="D2" s="597"/>
      <c r="E2" s="597"/>
      <c r="F2" s="597"/>
      <c r="G2" s="597"/>
      <c r="H2" s="597"/>
      <c r="I2" s="597"/>
      <c r="J2" s="597"/>
      <c r="K2" s="598"/>
    </row>
    <row r="3" spans="1:11" s="2" customFormat="1" ht="17.25" customHeight="1" thickBot="1">
      <c r="A3" s="261" t="s">
        <v>3</v>
      </c>
      <c r="B3" s="262"/>
      <c r="C3" s="262"/>
      <c r="D3" s="262"/>
      <c r="E3" s="262"/>
      <c r="F3" s="262"/>
      <c r="G3" s="262"/>
      <c r="H3" s="262"/>
      <c r="I3" s="262"/>
      <c r="J3" s="262"/>
      <c r="K3" s="263"/>
    </row>
    <row r="4" spans="1:11" s="2" customFormat="1" ht="17.25" customHeight="1" thickBot="1">
      <c r="A4" s="599" t="s">
        <v>336</v>
      </c>
      <c r="B4" s="600"/>
      <c r="C4" s="600"/>
      <c r="D4" s="600"/>
      <c r="E4" s="600"/>
      <c r="F4" s="600"/>
      <c r="G4" s="600"/>
      <c r="H4" s="600"/>
      <c r="I4" s="600"/>
      <c r="J4" s="600"/>
      <c r="K4" s="601"/>
    </row>
    <row r="5" spans="1:11" customFormat="1" ht="27.75" customHeight="1" thickBot="1">
      <c r="A5" s="602" t="s">
        <v>1205</v>
      </c>
      <c r="B5" s="603"/>
      <c r="C5" s="603"/>
      <c r="D5" s="603"/>
      <c r="E5" s="603"/>
      <c r="F5" s="603"/>
      <c r="G5" s="603"/>
      <c r="H5" s="603"/>
      <c r="I5" s="603"/>
      <c r="J5" s="603"/>
      <c r="K5" s="604"/>
    </row>
    <row r="6" spans="1:11" customFormat="1" ht="22.5" customHeight="1" thickBot="1">
      <c r="A6" s="605" t="s">
        <v>445</v>
      </c>
      <c r="B6" s="606"/>
      <c r="C6" s="606"/>
      <c r="D6" s="606"/>
      <c r="E6" s="606"/>
      <c r="F6" s="606"/>
      <c r="G6" s="606"/>
      <c r="H6" s="606"/>
      <c r="I6" s="606"/>
      <c r="J6" s="606"/>
      <c r="K6" s="607"/>
    </row>
    <row r="7" spans="1:11" ht="17.25" thickBot="1"/>
    <row r="8" spans="1:11" ht="17.25" thickBot="1">
      <c r="A8" s="73" t="s">
        <v>186</v>
      </c>
      <c r="B8" s="74"/>
    </row>
    <row r="9" spans="1:11" ht="17.25" thickBot="1"/>
    <row r="10" spans="1:11" ht="30">
      <c r="A10" s="75" t="s">
        <v>142</v>
      </c>
      <c r="B10" s="76" t="s">
        <v>187</v>
      </c>
      <c r="C10" s="76" t="s">
        <v>188</v>
      </c>
      <c r="D10" s="76" t="s">
        <v>76</v>
      </c>
      <c r="E10" s="77" t="s">
        <v>77</v>
      </c>
    </row>
    <row r="11" spans="1:11" ht="28.5" customHeight="1">
      <c r="A11" s="24" t="s">
        <v>190</v>
      </c>
      <c r="B11" s="12">
        <v>1</v>
      </c>
      <c r="C11" s="15"/>
      <c r="D11" s="78"/>
      <c r="E11" s="79"/>
    </row>
    <row r="12" spans="1:11" ht="15">
      <c r="A12" s="14" t="s">
        <v>191</v>
      </c>
      <c r="B12" s="12">
        <v>1</v>
      </c>
      <c r="C12" s="15"/>
      <c r="D12" s="78"/>
      <c r="E12" s="79"/>
    </row>
    <row r="13" spans="1:11" ht="15">
      <c r="A13" s="14" t="s">
        <v>192</v>
      </c>
      <c r="B13" s="12">
        <v>1</v>
      </c>
      <c r="C13" s="15"/>
      <c r="D13" s="78"/>
      <c r="E13" s="79"/>
    </row>
    <row r="14" spans="1:11" ht="15">
      <c r="A14" s="14" t="s">
        <v>193</v>
      </c>
      <c r="B14" s="12">
        <v>2</v>
      </c>
      <c r="C14" s="15"/>
      <c r="D14" s="78"/>
      <c r="E14" s="79"/>
    </row>
    <row r="15" spans="1:11" ht="15">
      <c r="A15" s="14" t="s">
        <v>194</v>
      </c>
      <c r="B15" s="12">
        <v>2</v>
      </c>
      <c r="C15" s="15"/>
      <c r="D15" s="78"/>
      <c r="E15" s="79"/>
    </row>
    <row r="16" spans="1:11" ht="15">
      <c r="A16" s="14" t="s">
        <v>195</v>
      </c>
      <c r="B16" s="12">
        <v>2</v>
      </c>
      <c r="C16" s="15"/>
      <c r="D16" s="78"/>
      <c r="E16" s="79"/>
    </row>
    <row r="17" spans="1:11" ht="15">
      <c r="A17" s="14" t="s">
        <v>196</v>
      </c>
      <c r="B17" s="12">
        <v>1</v>
      </c>
      <c r="C17" s="15"/>
      <c r="D17" s="78"/>
      <c r="E17" s="79"/>
    </row>
    <row r="18" spans="1:11" ht="15">
      <c r="A18" s="14" t="s">
        <v>197</v>
      </c>
      <c r="B18" s="12">
        <v>1</v>
      </c>
      <c r="C18" s="15"/>
      <c r="D18" s="78"/>
      <c r="E18" s="79"/>
    </row>
    <row r="19" spans="1:11" ht="15">
      <c r="A19" s="14" t="s">
        <v>1207</v>
      </c>
      <c r="B19" s="12">
        <v>0</v>
      </c>
      <c r="C19" s="15"/>
      <c r="D19" s="78"/>
      <c r="E19" s="79"/>
    </row>
    <row r="20" spans="1:11" ht="15.75" thickBot="1">
      <c r="A20" s="11" t="s">
        <v>1208</v>
      </c>
      <c r="B20" s="13">
        <v>0</v>
      </c>
      <c r="C20" s="17"/>
      <c r="D20" s="80"/>
      <c r="E20" s="81"/>
    </row>
    <row r="22" spans="1:11" ht="17.25" thickBot="1"/>
    <row r="23" spans="1:11" ht="64.5">
      <c r="A23" s="75" t="s">
        <v>200</v>
      </c>
      <c r="B23" s="82" t="s">
        <v>190</v>
      </c>
      <c r="C23" s="82" t="s">
        <v>191</v>
      </c>
      <c r="D23" s="82" t="s">
        <v>192</v>
      </c>
      <c r="E23" s="82" t="s">
        <v>193</v>
      </c>
      <c r="F23" s="82" t="s">
        <v>194</v>
      </c>
      <c r="G23" s="82" t="s">
        <v>195</v>
      </c>
      <c r="H23" s="82" t="s">
        <v>196</v>
      </c>
      <c r="I23" s="82" t="s">
        <v>197</v>
      </c>
      <c r="J23" s="82" t="s">
        <v>198</v>
      </c>
      <c r="K23" s="83" t="s">
        <v>199</v>
      </c>
    </row>
    <row r="24" spans="1:11" ht="15">
      <c r="A24" s="14"/>
      <c r="B24" s="12"/>
      <c r="C24" s="15"/>
      <c r="D24" s="15"/>
      <c r="E24" s="15"/>
      <c r="F24" s="15"/>
      <c r="G24" s="15"/>
      <c r="H24" s="15"/>
      <c r="I24" s="15"/>
      <c r="J24" s="15"/>
      <c r="K24" s="16"/>
    </row>
    <row r="25" spans="1:11" ht="15">
      <c r="A25" s="14"/>
      <c r="B25" s="12"/>
      <c r="C25" s="15"/>
      <c r="D25" s="15"/>
      <c r="E25" s="15"/>
      <c r="F25" s="15"/>
      <c r="G25" s="15"/>
      <c r="H25" s="15"/>
      <c r="I25" s="15"/>
      <c r="J25" s="15"/>
      <c r="K25" s="16"/>
    </row>
    <row r="26" spans="1:11" ht="15">
      <c r="A26" s="14"/>
      <c r="B26" s="12"/>
      <c r="C26" s="15"/>
      <c r="D26" s="15"/>
      <c r="E26" s="15"/>
      <c r="F26" s="15"/>
      <c r="G26" s="15"/>
      <c r="H26" s="15"/>
      <c r="I26" s="15"/>
      <c r="J26" s="15"/>
      <c r="K26" s="16"/>
    </row>
    <row r="27" spans="1:11" ht="15">
      <c r="A27" s="14"/>
      <c r="B27" s="12"/>
      <c r="C27" s="15"/>
      <c r="D27" s="15"/>
      <c r="E27" s="15"/>
      <c r="F27" s="15"/>
      <c r="G27" s="15"/>
      <c r="H27" s="15"/>
      <c r="I27" s="15"/>
      <c r="J27" s="15"/>
      <c r="K27" s="16"/>
    </row>
    <row r="28" spans="1:11" ht="15">
      <c r="A28" s="14"/>
      <c r="B28" s="12"/>
      <c r="C28" s="15"/>
      <c r="D28" s="15"/>
      <c r="E28" s="15"/>
      <c r="F28" s="15"/>
      <c r="G28" s="15"/>
      <c r="H28" s="15"/>
      <c r="I28" s="15"/>
      <c r="J28" s="15"/>
      <c r="K28" s="16"/>
    </row>
    <row r="29" spans="1:11" ht="15.75" thickBot="1">
      <c r="A29" s="11"/>
      <c r="B29" s="13"/>
      <c r="C29" s="17"/>
      <c r="D29" s="17"/>
      <c r="E29" s="17"/>
      <c r="F29" s="17"/>
      <c r="G29" s="17"/>
      <c r="H29" s="17"/>
      <c r="I29" s="17"/>
      <c r="J29" s="17"/>
      <c r="K29" s="18"/>
    </row>
    <row r="30" spans="1:11" ht="21" customHeight="1">
      <c r="A30" s="595" t="s">
        <v>446</v>
      </c>
      <c r="B30" s="595"/>
      <c r="C30" s="595"/>
    </row>
  </sheetData>
  <mergeCells count="7">
    <mergeCell ref="A30:C30"/>
    <mergeCell ref="A1:K1"/>
    <mergeCell ref="A2:K2"/>
    <mergeCell ref="A3:K3"/>
    <mergeCell ref="A4:K4"/>
    <mergeCell ref="A5:K5"/>
    <mergeCell ref="A6:K6"/>
  </mergeCells>
  <conditionalFormatting sqref="C23 D24:D29">
    <cfRule type="cellIs" dxfId="3" priority="1" operator="equal">
      <formula>"NO CUMPLE"</formula>
    </cfRule>
    <cfRule type="cellIs" dxfId="2"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BD39"/>
  <sheetViews>
    <sheetView zoomScaleNormal="100" zoomScaleSheetLayoutView="80" zoomScalePageLayoutView="55" workbookViewId="0">
      <selection sqref="H1"/>
    </sheetView>
  </sheetViews>
  <sheetFormatPr baseColWidth="10" defaultColWidth="11.42578125" defaultRowHeight="16.5"/>
  <cols>
    <col min="1" max="1" width="40.85546875" style="3" customWidth="1"/>
    <col min="2" max="2" width="20.5703125" style="4" customWidth="1"/>
    <col min="3" max="3" width="6.85546875" style="5" customWidth="1"/>
    <col min="4" max="4" width="6" style="4" customWidth="1"/>
    <col min="5" max="5" width="6.42578125" style="4" customWidth="1"/>
    <col min="6" max="6" width="6.140625" style="4"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50" width="5.28515625" style="1" customWidth="1"/>
    <col min="51" max="16384" width="11.42578125" style="1"/>
  </cols>
  <sheetData>
    <row r="1" spans="1:56" ht="17.25" customHeight="1" thickBot="1">
      <c r="A1" s="255" t="s">
        <v>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7"/>
    </row>
    <row r="2" spans="1:56" ht="17.25" customHeight="1" thickBot="1">
      <c r="A2" s="596" t="s">
        <v>337</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8"/>
    </row>
    <row r="3" spans="1:56" s="2" customFormat="1" ht="17.25" customHeight="1" thickBot="1">
      <c r="A3" s="261" t="s">
        <v>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3"/>
    </row>
    <row r="4" spans="1:56" s="2" customFormat="1" ht="17.25" customHeight="1" thickBot="1">
      <c r="A4" s="599" t="s">
        <v>336</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1"/>
    </row>
    <row r="5" spans="1:56" customFormat="1" ht="27.75" customHeight="1" thickBot="1">
      <c r="A5" s="602" t="s">
        <v>1205</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c r="AM5" s="603"/>
      <c r="AN5" s="603"/>
      <c r="AO5" s="603"/>
      <c r="AP5" s="603"/>
      <c r="AQ5" s="603"/>
      <c r="AR5" s="603"/>
      <c r="AS5" s="603"/>
      <c r="AT5" s="603"/>
      <c r="AU5" s="603"/>
      <c r="AV5" s="603"/>
      <c r="AW5" s="603"/>
      <c r="AX5" s="604"/>
    </row>
    <row r="6" spans="1:56" customFormat="1" ht="22.5" customHeight="1" thickBot="1">
      <c r="A6" s="605" t="s">
        <v>1210</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row>
    <row r="7" spans="1:56" ht="17.25" thickBot="1"/>
    <row r="8" spans="1:56" ht="17.25" thickBot="1">
      <c r="A8" s="608" t="s">
        <v>201</v>
      </c>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10"/>
      <c r="AY8" s="3"/>
      <c r="AZ8" s="4"/>
      <c r="BA8" s="5"/>
      <c r="BB8" s="4"/>
      <c r="BC8" s="4"/>
      <c r="BD8" s="4"/>
    </row>
    <row r="9" spans="1:56" ht="144" customHeight="1" thickBot="1">
      <c r="A9" s="613" t="s">
        <v>202</v>
      </c>
      <c r="B9" s="615" t="s">
        <v>1209</v>
      </c>
      <c r="C9" s="617" t="s">
        <v>203</v>
      </c>
      <c r="D9" s="617"/>
      <c r="E9" s="618" t="s">
        <v>204</v>
      </c>
      <c r="F9" s="619"/>
      <c r="G9" s="611" t="s">
        <v>205</v>
      </c>
      <c r="H9" s="612"/>
      <c r="I9" s="611" t="s">
        <v>206</v>
      </c>
      <c r="J9" s="612"/>
      <c r="K9" s="611" t="s">
        <v>207</v>
      </c>
      <c r="L9" s="612"/>
      <c r="M9" s="611" t="s">
        <v>208</v>
      </c>
      <c r="N9" s="612"/>
      <c r="O9" s="611" t="s">
        <v>209</v>
      </c>
      <c r="P9" s="612"/>
      <c r="Q9" s="611" t="s">
        <v>210</v>
      </c>
      <c r="R9" s="612"/>
      <c r="S9" s="611" t="s">
        <v>211</v>
      </c>
      <c r="T9" s="612"/>
      <c r="U9" s="611" t="s">
        <v>212</v>
      </c>
      <c r="V9" s="612"/>
      <c r="W9" s="611" t="s">
        <v>213</v>
      </c>
      <c r="X9" s="612"/>
      <c r="Y9" s="611" t="s">
        <v>214</v>
      </c>
      <c r="Z9" s="612"/>
      <c r="AA9" s="611" t="s">
        <v>215</v>
      </c>
      <c r="AB9" s="612"/>
      <c r="AC9" s="611" t="s">
        <v>216</v>
      </c>
      <c r="AD9" s="612"/>
      <c r="AE9" s="611" t="s">
        <v>217</v>
      </c>
      <c r="AF9" s="612"/>
      <c r="AG9" s="611" t="s">
        <v>218</v>
      </c>
      <c r="AH9" s="612"/>
      <c r="AI9" s="611" t="s">
        <v>219</v>
      </c>
      <c r="AJ9" s="612"/>
      <c r="AK9" s="611" t="s">
        <v>220</v>
      </c>
      <c r="AL9" s="612"/>
      <c r="AM9" s="611" t="s">
        <v>221</v>
      </c>
      <c r="AN9" s="612"/>
      <c r="AO9" s="611" t="s">
        <v>222</v>
      </c>
      <c r="AP9" s="612"/>
      <c r="AQ9" s="611" t="s">
        <v>223</v>
      </c>
      <c r="AR9" s="612"/>
      <c r="AS9" s="611" t="s">
        <v>224</v>
      </c>
      <c r="AT9" s="612"/>
      <c r="AU9" s="617" t="s">
        <v>225</v>
      </c>
      <c r="AV9" s="617"/>
      <c r="AW9" s="617" t="s">
        <v>226</v>
      </c>
      <c r="AX9" s="620"/>
      <c r="AY9" s="3"/>
      <c r="AZ9" s="4"/>
      <c r="BA9" s="5"/>
      <c r="BB9" s="4"/>
      <c r="BC9" s="4"/>
      <c r="BD9" s="4"/>
    </row>
    <row r="10" spans="1:56" ht="17.25" thickBot="1">
      <c r="A10" s="614"/>
      <c r="B10" s="616"/>
      <c r="C10" s="68" t="s">
        <v>443</v>
      </c>
      <c r="D10" s="69" t="s">
        <v>444</v>
      </c>
      <c r="E10" s="69" t="s">
        <v>443</v>
      </c>
      <c r="F10" s="69" t="s">
        <v>444</v>
      </c>
      <c r="G10" s="69" t="s">
        <v>443</v>
      </c>
      <c r="H10" s="69" t="s">
        <v>444</v>
      </c>
      <c r="I10" s="69" t="s">
        <v>443</v>
      </c>
      <c r="J10" s="69" t="s">
        <v>444</v>
      </c>
      <c r="K10" s="69" t="s">
        <v>443</v>
      </c>
      <c r="L10" s="69" t="s">
        <v>444</v>
      </c>
      <c r="M10" s="69" t="s">
        <v>443</v>
      </c>
      <c r="N10" s="69" t="s">
        <v>444</v>
      </c>
      <c r="O10" s="69" t="s">
        <v>443</v>
      </c>
      <c r="P10" s="69" t="s">
        <v>444</v>
      </c>
      <c r="Q10" s="69" t="s">
        <v>443</v>
      </c>
      <c r="R10" s="69" t="s">
        <v>444</v>
      </c>
      <c r="S10" s="69" t="s">
        <v>443</v>
      </c>
      <c r="T10" s="69" t="s">
        <v>444</v>
      </c>
      <c r="U10" s="69" t="s">
        <v>443</v>
      </c>
      <c r="V10" s="69" t="s">
        <v>444</v>
      </c>
      <c r="W10" s="69" t="s">
        <v>443</v>
      </c>
      <c r="X10" s="69" t="s">
        <v>444</v>
      </c>
      <c r="Y10" s="69" t="s">
        <v>443</v>
      </c>
      <c r="Z10" s="69" t="s">
        <v>444</v>
      </c>
      <c r="AA10" s="69" t="s">
        <v>443</v>
      </c>
      <c r="AB10" s="69" t="s">
        <v>444</v>
      </c>
      <c r="AC10" s="69" t="s">
        <v>443</v>
      </c>
      <c r="AD10" s="69" t="s">
        <v>444</v>
      </c>
      <c r="AE10" s="69" t="s">
        <v>443</v>
      </c>
      <c r="AF10" s="69" t="s">
        <v>444</v>
      </c>
      <c r="AG10" s="69" t="s">
        <v>443</v>
      </c>
      <c r="AH10" s="69" t="s">
        <v>444</v>
      </c>
      <c r="AI10" s="69" t="s">
        <v>443</v>
      </c>
      <c r="AJ10" s="69" t="s">
        <v>444</v>
      </c>
      <c r="AK10" s="69" t="s">
        <v>443</v>
      </c>
      <c r="AL10" s="69" t="s">
        <v>444</v>
      </c>
      <c r="AM10" s="69" t="s">
        <v>443</v>
      </c>
      <c r="AN10" s="69" t="s">
        <v>444</v>
      </c>
      <c r="AO10" s="69" t="s">
        <v>443</v>
      </c>
      <c r="AP10" s="69" t="s">
        <v>444</v>
      </c>
      <c r="AQ10" s="69" t="s">
        <v>443</v>
      </c>
      <c r="AR10" s="69" t="s">
        <v>444</v>
      </c>
      <c r="AS10" s="69" t="s">
        <v>443</v>
      </c>
      <c r="AT10" s="69" t="s">
        <v>444</v>
      </c>
      <c r="AU10" s="69" t="s">
        <v>443</v>
      </c>
      <c r="AV10" s="69" t="s">
        <v>444</v>
      </c>
      <c r="AW10" s="69" t="s">
        <v>443</v>
      </c>
      <c r="AX10" s="70" t="s">
        <v>444</v>
      </c>
      <c r="AY10" s="3"/>
      <c r="AZ10" s="4"/>
      <c r="BA10" s="5"/>
      <c r="BB10" s="4"/>
      <c r="BC10" s="4"/>
      <c r="BD10" s="4"/>
    </row>
    <row r="11" spans="1:56">
      <c r="A11" s="14"/>
      <c r="B11" s="140"/>
      <c r="C11" s="43">
        <v>0</v>
      </c>
      <c r="D11" s="43"/>
      <c r="E11" s="43">
        <v>0</v>
      </c>
      <c r="F11" s="43"/>
      <c r="G11" s="43">
        <v>0</v>
      </c>
      <c r="H11" s="43"/>
      <c r="I11" s="43">
        <v>0</v>
      </c>
      <c r="J11" s="43"/>
      <c r="K11" s="43">
        <v>4</v>
      </c>
      <c r="L11" s="43"/>
      <c r="M11" s="43">
        <v>2</v>
      </c>
      <c r="N11" s="43"/>
      <c r="O11" s="43">
        <v>6</v>
      </c>
      <c r="P11" s="43"/>
      <c r="Q11" s="43">
        <v>6</v>
      </c>
      <c r="R11" s="43"/>
      <c r="S11" s="43">
        <v>3</v>
      </c>
      <c r="T11" s="43"/>
      <c r="U11" s="43">
        <v>3</v>
      </c>
      <c r="V11" s="43"/>
      <c r="W11" s="43">
        <v>1</v>
      </c>
      <c r="X11" s="43"/>
      <c r="Y11" s="43">
        <v>2</v>
      </c>
      <c r="Z11" s="43"/>
      <c r="AA11" s="43">
        <v>1</v>
      </c>
      <c r="AB11" s="43"/>
      <c r="AC11" s="43">
        <v>1</v>
      </c>
      <c r="AD11" s="43"/>
      <c r="AE11" s="43">
        <v>4</v>
      </c>
      <c r="AF11" s="43"/>
      <c r="AG11" s="43">
        <v>1</v>
      </c>
      <c r="AH11" s="43"/>
      <c r="AI11" s="43">
        <v>1</v>
      </c>
      <c r="AJ11" s="43"/>
      <c r="AK11" s="43">
        <v>0</v>
      </c>
      <c r="AL11" s="43"/>
      <c r="AM11" s="43">
        <v>1</v>
      </c>
      <c r="AN11" s="43"/>
      <c r="AO11" s="43">
        <v>0</v>
      </c>
      <c r="AP11" s="43"/>
      <c r="AQ11" s="43">
        <v>0</v>
      </c>
      <c r="AR11" s="43"/>
      <c r="AS11" s="43">
        <v>0</v>
      </c>
      <c r="AT11" s="43"/>
      <c r="AU11" s="43">
        <v>0</v>
      </c>
      <c r="AV11" s="43"/>
      <c r="AW11" s="43">
        <v>2</v>
      </c>
      <c r="AX11" s="49"/>
      <c r="AY11" s="3"/>
      <c r="AZ11" s="4"/>
      <c r="BA11" s="5"/>
      <c r="BB11" s="4"/>
      <c r="BC11" s="4"/>
      <c r="BD11" s="4"/>
    </row>
    <row r="12" spans="1:56">
      <c r="A12" s="14"/>
      <c r="B12" s="140"/>
      <c r="C12" s="12">
        <v>0</v>
      </c>
      <c r="D12" s="12"/>
      <c r="E12" s="12">
        <v>0</v>
      </c>
      <c r="F12" s="12"/>
      <c r="G12" s="12">
        <v>0</v>
      </c>
      <c r="H12" s="12"/>
      <c r="I12" s="12">
        <v>0</v>
      </c>
      <c r="J12" s="12"/>
      <c r="K12" s="12">
        <v>4</v>
      </c>
      <c r="L12" s="12"/>
      <c r="M12" s="12">
        <v>2</v>
      </c>
      <c r="N12" s="12"/>
      <c r="O12" s="12">
        <v>6</v>
      </c>
      <c r="P12" s="12"/>
      <c r="Q12" s="12">
        <v>6</v>
      </c>
      <c r="R12" s="12"/>
      <c r="S12" s="12">
        <v>3</v>
      </c>
      <c r="T12" s="12"/>
      <c r="U12" s="12">
        <v>3</v>
      </c>
      <c r="V12" s="12"/>
      <c r="W12" s="12">
        <v>1</v>
      </c>
      <c r="X12" s="12"/>
      <c r="Y12" s="12">
        <v>2</v>
      </c>
      <c r="Z12" s="12"/>
      <c r="AA12" s="12">
        <v>1</v>
      </c>
      <c r="AB12" s="12"/>
      <c r="AC12" s="12">
        <v>1</v>
      </c>
      <c r="AD12" s="12"/>
      <c r="AE12" s="12">
        <v>4</v>
      </c>
      <c r="AF12" s="12"/>
      <c r="AG12" s="12">
        <v>1</v>
      </c>
      <c r="AH12" s="12"/>
      <c r="AI12" s="12">
        <v>1</v>
      </c>
      <c r="AJ12" s="12"/>
      <c r="AK12" s="12">
        <v>0</v>
      </c>
      <c r="AL12" s="12"/>
      <c r="AM12" s="12">
        <v>1</v>
      </c>
      <c r="AN12" s="12"/>
      <c r="AO12" s="12">
        <v>0</v>
      </c>
      <c r="AP12" s="12"/>
      <c r="AQ12" s="12">
        <v>0</v>
      </c>
      <c r="AR12" s="12"/>
      <c r="AS12" s="12">
        <v>0</v>
      </c>
      <c r="AT12" s="12"/>
      <c r="AU12" s="12">
        <v>0</v>
      </c>
      <c r="AV12" s="12"/>
      <c r="AW12" s="12">
        <v>2</v>
      </c>
      <c r="AX12" s="16"/>
      <c r="AY12" s="3"/>
      <c r="AZ12" s="4"/>
      <c r="BA12" s="5"/>
      <c r="BB12" s="4"/>
      <c r="BC12" s="4"/>
      <c r="BD12" s="4"/>
    </row>
    <row r="13" spans="1:56">
      <c r="A13" s="14"/>
      <c r="B13" s="140"/>
      <c r="C13" s="12">
        <v>0</v>
      </c>
      <c r="D13" s="12"/>
      <c r="E13" s="12">
        <v>0</v>
      </c>
      <c r="F13" s="12"/>
      <c r="G13" s="12">
        <v>0</v>
      </c>
      <c r="H13" s="12"/>
      <c r="I13" s="12">
        <v>0</v>
      </c>
      <c r="J13" s="12"/>
      <c r="K13" s="12">
        <v>4</v>
      </c>
      <c r="L13" s="12"/>
      <c r="M13" s="12">
        <v>2</v>
      </c>
      <c r="N13" s="12"/>
      <c r="O13" s="12">
        <v>6</v>
      </c>
      <c r="P13" s="12"/>
      <c r="Q13" s="12">
        <v>6</v>
      </c>
      <c r="R13" s="12"/>
      <c r="S13" s="12">
        <v>3</v>
      </c>
      <c r="T13" s="12"/>
      <c r="U13" s="12">
        <v>3</v>
      </c>
      <c r="V13" s="12"/>
      <c r="W13" s="12">
        <v>1</v>
      </c>
      <c r="X13" s="12"/>
      <c r="Y13" s="12">
        <v>2</v>
      </c>
      <c r="Z13" s="12"/>
      <c r="AA13" s="12">
        <v>1</v>
      </c>
      <c r="AB13" s="12"/>
      <c r="AC13" s="12">
        <v>1</v>
      </c>
      <c r="AD13" s="12"/>
      <c r="AE13" s="12">
        <v>4</v>
      </c>
      <c r="AF13" s="12"/>
      <c r="AG13" s="12">
        <v>1</v>
      </c>
      <c r="AH13" s="12"/>
      <c r="AI13" s="12">
        <v>1</v>
      </c>
      <c r="AJ13" s="12"/>
      <c r="AK13" s="12">
        <v>0</v>
      </c>
      <c r="AL13" s="12"/>
      <c r="AM13" s="12">
        <v>1</v>
      </c>
      <c r="AN13" s="12"/>
      <c r="AO13" s="12">
        <v>0</v>
      </c>
      <c r="AP13" s="12"/>
      <c r="AQ13" s="12">
        <v>0</v>
      </c>
      <c r="AR13" s="12"/>
      <c r="AS13" s="12">
        <v>0</v>
      </c>
      <c r="AT13" s="12"/>
      <c r="AU13" s="12">
        <v>0</v>
      </c>
      <c r="AV13" s="12"/>
      <c r="AW13" s="12">
        <v>2</v>
      </c>
      <c r="AX13" s="16"/>
      <c r="AY13" s="3"/>
      <c r="AZ13" s="4"/>
      <c r="BA13" s="5"/>
      <c r="BB13" s="4"/>
      <c r="BC13" s="4"/>
      <c r="BD13" s="4"/>
    </row>
    <row r="14" spans="1:56">
      <c r="A14" s="14"/>
      <c r="B14" s="140"/>
      <c r="C14" s="12">
        <v>0</v>
      </c>
      <c r="D14" s="12"/>
      <c r="E14" s="12">
        <v>0</v>
      </c>
      <c r="F14" s="12"/>
      <c r="G14" s="12">
        <v>0</v>
      </c>
      <c r="H14" s="12"/>
      <c r="I14" s="12">
        <v>0</v>
      </c>
      <c r="J14" s="12"/>
      <c r="K14" s="12">
        <v>4</v>
      </c>
      <c r="L14" s="12"/>
      <c r="M14" s="12">
        <v>2</v>
      </c>
      <c r="N14" s="12"/>
      <c r="O14" s="12">
        <v>6</v>
      </c>
      <c r="P14" s="12"/>
      <c r="Q14" s="12">
        <v>6</v>
      </c>
      <c r="R14" s="12"/>
      <c r="S14" s="12">
        <v>3</v>
      </c>
      <c r="T14" s="12"/>
      <c r="U14" s="12">
        <v>3</v>
      </c>
      <c r="V14" s="12"/>
      <c r="W14" s="12">
        <v>1</v>
      </c>
      <c r="X14" s="12"/>
      <c r="Y14" s="12">
        <v>2</v>
      </c>
      <c r="Z14" s="12"/>
      <c r="AA14" s="12">
        <v>1</v>
      </c>
      <c r="AB14" s="12"/>
      <c r="AC14" s="12">
        <v>1</v>
      </c>
      <c r="AD14" s="12"/>
      <c r="AE14" s="12">
        <v>4</v>
      </c>
      <c r="AF14" s="12"/>
      <c r="AG14" s="12">
        <v>1</v>
      </c>
      <c r="AH14" s="12"/>
      <c r="AI14" s="12">
        <v>1</v>
      </c>
      <c r="AJ14" s="12"/>
      <c r="AK14" s="12">
        <v>0</v>
      </c>
      <c r="AL14" s="12"/>
      <c r="AM14" s="12">
        <v>1</v>
      </c>
      <c r="AN14" s="12"/>
      <c r="AO14" s="12">
        <v>0</v>
      </c>
      <c r="AP14" s="12"/>
      <c r="AQ14" s="12">
        <v>0</v>
      </c>
      <c r="AR14" s="12"/>
      <c r="AS14" s="12">
        <v>0</v>
      </c>
      <c r="AT14" s="12"/>
      <c r="AU14" s="12">
        <v>0</v>
      </c>
      <c r="AV14" s="12"/>
      <c r="AW14" s="12">
        <v>2</v>
      </c>
      <c r="AX14" s="16"/>
      <c r="AY14" s="3"/>
      <c r="AZ14" s="4"/>
      <c r="BA14" s="5"/>
      <c r="BB14" s="4"/>
      <c r="BC14" s="4"/>
      <c r="BD14" s="4"/>
    </row>
    <row r="15" spans="1:56">
      <c r="A15" s="14"/>
      <c r="B15" s="140"/>
      <c r="C15" s="12">
        <v>0</v>
      </c>
      <c r="D15" s="12"/>
      <c r="E15" s="12">
        <v>0</v>
      </c>
      <c r="F15" s="12"/>
      <c r="G15" s="12">
        <v>0</v>
      </c>
      <c r="H15" s="12"/>
      <c r="I15" s="12">
        <v>0</v>
      </c>
      <c r="J15" s="12"/>
      <c r="K15" s="12">
        <v>4</v>
      </c>
      <c r="L15" s="12"/>
      <c r="M15" s="12">
        <v>2</v>
      </c>
      <c r="N15" s="12"/>
      <c r="O15" s="12">
        <v>6</v>
      </c>
      <c r="P15" s="12"/>
      <c r="Q15" s="12">
        <v>6</v>
      </c>
      <c r="R15" s="12"/>
      <c r="S15" s="12">
        <v>3</v>
      </c>
      <c r="T15" s="12"/>
      <c r="U15" s="12">
        <v>3</v>
      </c>
      <c r="V15" s="12"/>
      <c r="W15" s="12">
        <v>1</v>
      </c>
      <c r="X15" s="12"/>
      <c r="Y15" s="12">
        <v>2</v>
      </c>
      <c r="Z15" s="12"/>
      <c r="AA15" s="12">
        <v>1</v>
      </c>
      <c r="AB15" s="12"/>
      <c r="AC15" s="12">
        <v>1</v>
      </c>
      <c r="AD15" s="12"/>
      <c r="AE15" s="12">
        <v>4</v>
      </c>
      <c r="AF15" s="12"/>
      <c r="AG15" s="12">
        <v>1</v>
      </c>
      <c r="AH15" s="12"/>
      <c r="AI15" s="12">
        <v>1</v>
      </c>
      <c r="AJ15" s="12"/>
      <c r="AK15" s="12">
        <v>0</v>
      </c>
      <c r="AL15" s="12"/>
      <c r="AM15" s="12">
        <v>1</v>
      </c>
      <c r="AN15" s="12"/>
      <c r="AO15" s="12">
        <v>0</v>
      </c>
      <c r="AP15" s="12"/>
      <c r="AQ15" s="12">
        <v>0</v>
      </c>
      <c r="AR15" s="12"/>
      <c r="AS15" s="12">
        <v>0</v>
      </c>
      <c r="AT15" s="12"/>
      <c r="AU15" s="12">
        <v>0</v>
      </c>
      <c r="AV15" s="12"/>
      <c r="AW15" s="12">
        <v>2</v>
      </c>
      <c r="AX15" s="16"/>
      <c r="AY15" s="3"/>
      <c r="AZ15" s="4"/>
      <c r="BA15" s="5"/>
      <c r="BB15" s="4"/>
      <c r="BC15" s="4"/>
      <c r="BD15" s="4"/>
    </row>
    <row r="16" spans="1:56">
      <c r="A16" s="14"/>
      <c r="B16" s="140"/>
      <c r="C16" s="12">
        <v>0</v>
      </c>
      <c r="D16" s="12"/>
      <c r="E16" s="12">
        <v>0</v>
      </c>
      <c r="F16" s="12"/>
      <c r="G16" s="12">
        <v>0</v>
      </c>
      <c r="H16" s="12"/>
      <c r="I16" s="12">
        <v>0</v>
      </c>
      <c r="J16" s="12"/>
      <c r="K16" s="12">
        <v>4</v>
      </c>
      <c r="L16" s="12"/>
      <c r="M16" s="12">
        <v>2</v>
      </c>
      <c r="N16" s="12"/>
      <c r="O16" s="12">
        <v>6</v>
      </c>
      <c r="P16" s="12"/>
      <c r="Q16" s="12">
        <v>6</v>
      </c>
      <c r="R16" s="12"/>
      <c r="S16" s="12">
        <v>3</v>
      </c>
      <c r="T16" s="12"/>
      <c r="U16" s="12">
        <v>3</v>
      </c>
      <c r="V16" s="12"/>
      <c r="W16" s="12">
        <v>1</v>
      </c>
      <c r="X16" s="12"/>
      <c r="Y16" s="12">
        <v>2</v>
      </c>
      <c r="Z16" s="12"/>
      <c r="AA16" s="12">
        <v>1</v>
      </c>
      <c r="AB16" s="12"/>
      <c r="AC16" s="12">
        <v>1</v>
      </c>
      <c r="AD16" s="12"/>
      <c r="AE16" s="12">
        <v>4</v>
      </c>
      <c r="AF16" s="12"/>
      <c r="AG16" s="12">
        <v>1</v>
      </c>
      <c r="AH16" s="12"/>
      <c r="AI16" s="12">
        <v>1</v>
      </c>
      <c r="AJ16" s="12"/>
      <c r="AK16" s="12">
        <v>0</v>
      </c>
      <c r="AL16" s="12"/>
      <c r="AM16" s="12">
        <v>1</v>
      </c>
      <c r="AN16" s="12"/>
      <c r="AO16" s="12">
        <v>0</v>
      </c>
      <c r="AP16" s="12"/>
      <c r="AQ16" s="12">
        <v>0</v>
      </c>
      <c r="AR16" s="12"/>
      <c r="AS16" s="12">
        <v>0</v>
      </c>
      <c r="AT16" s="12"/>
      <c r="AU16" s="12">
        <v>0</v>
      </c>
      <c r="AV16" s="12"/>
      <c r="AW16" s="12">
        <v>2</v>
      </c>
      <c r="AX16" s="16"/>
      <c r="AY16" s="3"/>
      <c r="AZ16" s="4"/>
      <c r="BA16" s="5"/>
      <c r="BB16" s="4"/>
      <c r="BC16" s="4"/>
      <c r="BD16" s="4"/>
    </row>
    <row r="17" spans="1:56">
      <c r="A17" s="14"/>
      <c r="B17" s="140"/>
      <c r="C17" s="12">
        <v>0</v>
      </c>
      <c r="D17" s="12"/>
      <c r="E17" s="12">
        <v>0</v>
      </c>
      <c r="F17" s="12"/>
      <c r="G17" s="12">
        <v>0</v>
      </c>
      <c r="H17" s="12"/>
      <c r="I17" s="12">
        <v>0</v>
      </c>
      <c r="J17" s="12"/>
      <c r="K17" s="12">
        <v>4</v>
      </c>
      <c r="L17" s="12"/>
      <c r="M17" s="12">
        <v>2</v>
      </c>
      <c r="N17" s="12"/>
      <c r="O17" s="12">
        <v>6</v>
      </c>
      <c r="P17" s="12"/>
      <c r="Q17" s="12">
        <v>6</v>
      </c>
      <c r="R17" s="12"/>
      <c r="S17" s="12">
        <v>3</v>
      </c>
      <c r="T17" s="12"/>
      <c r="U17" s="12">
        <v>3</v>
      </c>
      <c r="V17" s="12"/>
      <c r="W17" s="12">
        <v>1</v>
      </c>
      <c r="X17" s="12"/>
      <c r="Y17" s="12">
        <v>2</v>
      </c>
      <c r="Z17" s="12"/>
      <c r="AA17" s="12">
        <v>1</v>
      </c>
      <c r="AB17" s="12"/>
      <c r="AC17" s="12">
        <v>1</v>
      </c>
      <c r="AD17" s="12"/>
      <c r="AE17" s="12">
        <v>4</v>
      </c>
      <c r="AF17" s="12"/>
      <c r="AG17" s="12">
        <v>1</v>
      </c>
      <c r="AH17" s="12"/>
      <c r="AI17" s="12">
        <v>1</v>
      </c>
      <c r="AJ17" s="12"/>
      <c r="AK17" s="12">
        <v>0</v>
      </c>
      <c r="AL17" s="12"/>
      <c r="AM17" s="12">
        <v>1</v>
      </c>
      <c r="AN17" s="12"/>
      <c r="AO17" s="12">
        <v>0</v>
      </c>
      <c r="AP17" s="12"/>
      <c r="AQ17" s="12">
        <v>0</v>
      </c>
      <c r="AR17" s="12"/>
      <c r="AS17" s="12">
        <v>0</v>
      </c>
      <c r="AT17" s="12"/>
      <c r="AU17" s="12">
        <v>0</v>
      </c>
      <c r="AV17" s="12"/>
      <c r="AW17" s="12">
        <v>2</v>
      </c>
      <c r="AX17" s="16"/>
      <c r="AY17" s="3"/>
      <c r="AZ17" s="4"/>
      <c r="BA17" s="5"/>
      <c r="BB17" s="4"/>
      <c r="BC17" s="4"/>
      <c r="BD17" s="4"/>
    </row>
    <row r="18" spans="1:56">
      <c r="A18" s="14"/>
      <c r="B18" s="140"/>
      <c r="C18" s="12">
        <v>0</v>
      </c>
      <c r="D18" s="12"/>
      <c r="E18" s="12">
        <v>0</v>
      </c>
      <c r="F18" s="12"/>
      <c r="G18" s="12">
        <v>0</v>
      </c>
      <c r="H18" s="12"/>
      <c r="I18" s="12">
        <v>0</v>
      </c>
      <c r="J18" s="12"/>
      <c r="K18" s="12">
        <v>4</v>
      </c>
      <c r="L18" s="12"/>
      <c r="M18" s="12">
        <v>2</v>
      </c>
      <c r="N18" s="12"/>
      <c r="O18" s="12">
        <v>6</v>
      </c>
      <c r="P18" s="12"/>
      <c r="Q18" s="12">
        <v>6</v>
      </c>
      <c r="R18" s="12"/>
      <c r="S18" s="12">
        <v>3</v>
      </c>
      <c r="T18" s="12"/>
      <c r="U18" s="12">
        <v>3</v>
      </c>
      <c r="V18" s="12"/>
      <c r="W18" s="12">
        <v>1</v>
      </c>
      <c r="X18" s="12"/>
      <c r="Y18" s="12">
        <v>2</v>
      </c>
      <c r="Z18" s="12"/>
      <c r="AA18" s="12">
        <v>1</v>
      </c>
      <c r="AB18" s="12"/>
      <c r="AC18" s="12">
        <v>1</v>
      </c>
      <c r="AD18" s="12"/>
      <c r="AE18" s="12">
        <v>4</v>
      </c>
      <c r="AF18" s="12"/>
      <c r="AG18" s="12">
        <v>1</v>
      </c>
      <c r="AH18" s="12"/>
      <c r="AI18" s="12">
        <v>1</v>
      </c>
      <c r="AJ18" s="12"/>
      <c r="AK18" s="12">
        <v>0</v>
      </c>
      <c r="AL18" s="12"/>
      <c r="AM18" s="12">
        <v>1</v>
      </c>
      <c r="AN18" s="12"/>
      <c r="AO18" s="12">
        <v>0</v>
      </c>
      <c r="AP18" s="12"/>
      <c r="AQ18" s="12">
        <v>0</v>
      </c>
      <c r="AR18" s="12"/>
      <c r="AS18" s="12">
        <v>0</v>
      </c>
      <c r="AT18" s="12"/>
      <c r="AU18" s="12">
        <v>0</v>
      </c>
      <c r="AV18" s="12"/>
      <c r="AW18" s="12">
        <v>2</v>
      </c>
      <c r="AX18" s="16"/>
      <c r="AY18" s="3"/>
      <c r="AZ18" s="4"/>
      <c r="BA18" s="5"/>
      <c r="BB18" s="4"/>
      <c r="BC18" s="4"/>
      <c r="BD18" s="4"/>
    </row>
    <row r="19" spans="1:56">
      <c r="A19" s="14"/>
      <c r="B19" s="140"/>
      <c r="C19" s="12">
        <v>0</v>
      </c>
      <c r="D19" s="12"/>
      <c r="E19" s="12">
        <v>0</v>
      </c>
      <c r="F19" s="12"/>
      <c r="G19" s="12">
        <v>0</v>
      </c>
      <c r="H19" s="12"/>
      <c r="I19" s="12">
        <v>0</v>
      </c>
      <c r="J19" s="12"/>
      <c r="K19" s="12">
        <v>4</v>
      </c>
      <c r="L19" s="12"/>
      <c r="M19" s="12">
        <v>2</v>
      </c>
      <c r="N19" s="12"/>
      <c r="O19" s="12">
        <v>6</v>
      </c>
      <c r="P19" s="12"/>
      <c r="Q19" s="12">
        <v>6</v>
      </c>
      <c r="R19" s="12"/>
      <c r="S19" s="12">
        <v>3</v>
      </c>
      <c r="T19" s="12"/>
      <c r="U19" s="12">
        <v>3</v>
      </c>
      <c r="V19" s="12"/>
      <c r="W19" s="12">
        <v>1</v>
      </c>
      <c r="X19" s="12"/>
      <c r="Y19" s="12">
        <v>2</v>
      </c>
      <c r="Z19" s="12"/>
      <c r="AA19" s="12">
        <v>1</v>
      </c>
      <c r="AB19" s="12"/>
      <c r="AC19" s="12">
        <v>1</v>
      </c>
      <c r="AD19" s="12"/>
      <c r="AE19" s="12">
        <v>4</v>
      </c>
      <c r="AF19" s="12"/>
      <c r="AG19" s="12">
        <v>1</v>
      </c>
      <c r="AH19" s="12"/>
      <c r="AI19" s="12">
        <v>1</v>
      </c>
      <c r="AJ19" s="12"/>
      <c r="AK19" s="12">
        <v>0</v>
      </c>
      <c r="AL19" s="12"/>
      <c r="AM19" s="12">
        <v>1</v>
      </c>
      <c r="AN19" s="12"/>
      <c r="AO19" s="12">
        <v>0</v>
      </c>
      <c r="AP19" s="12"/>
      <c r="AQ19" s="12">
        <v>0</v>
      </c>
      <c r="AR19" s="12"/>
      <c r="AS19" s="12">
        <v>0</v>
      </c>
      <c r="AT19" s="12"/>
      <c r="AU19" s="12">
        <v>0</v>
      </c>
      <c r="AV19" s="12"/>
      <c r="AW19" s="12">
        <v>2</v>
      </c>
      <c r="AX19" s="16"/>
      <c r="AY19" s="3"/>
      <c r="AZ19" s="4"/>
      <c r="BA19" s="5"/>
      <c r="BB19" s="4"/>
      <c r="BC19" s="4"/>
      <c r="BD19" s="4"/>
    </row>
    <row r="20" spans="1:56">
      <c r="A20" s="14"/>
      <c r="B20" s="140"/>
      <c r="C20" s="12">
        <v>0</v>
      </c>
      <c r="D20" s="12"/>
      <c r="E20" s="12">
        <v>0</v>
      </c>
      <c r="F20" s="12"/>
      <c r="G20" s="12">
        <v>0</v>
      </c>
      <c r="H20" s="12"/>
      <c r="I20" s="12">
        <v>0</v>
      </c>
      <c r="J20" s="12"/>
      <c r="K20" s="12">
        <v>4</v>
      </c>
      <c r="L20" s="12"/>
      <c r="M20" s="12">
        <v>2</v>
      </c>
      <c r="N20" s="12"/>
      <c r="O20" s="12">
        <v>6</v>
      </c>
      <c r="P20" s="12"/>
      <c r="Q20" s="12">
        <v>6</v>
      </c>
      <c r="R20" s="12"/>
      <c r="S20" s="12">
        <v>3</v>
      </c>
      <c r="T20" s="12"/>
      <c r="U20" s="12">
        <v>3</v>
      </c>
      <c r="V20" s="12"/>
      <c r="W20" s="12">
        <v>1</v>
      </c>
      <c r="X20" s="12"/>
      <c r="Y20" s="12">
        <v>2</v>
      </c>
      <c r="Z20" s="12"/>
      <c r="AA20" s="12">
        <v>1</v>
      </c>
      <c r="AB20" s="12"/>
      <c r="AC20" s="12">
        <v>1</v>
      </c>
      <c r="AD20" s="12"/>
      <c r="AE20" s="12">
        <v>4</v>
      </c>
      <c r="AF20" s="12"/>
      <c r="AG20" s="12">
        <v>1</v>
      </c>
      <c r="AH20" s="12"/>
      <c r="AI20" s="12">
        <v>1</v>
      </c>
      <c r="AJ20" s="12"/>
      <c r="AK20" s="12">
        <v>0</v>
      </c>
      <c r="AL20" s="12"/>
      <c r="AM20" s="12">
        <v>1</v>
      </c>
      <c r="AN20" s="12"/>
      <c r="AO20" s="12">
        <v>0</v>
      </c>
      <c r="AP20" s="12"/>
      <c r="AQ20" s="12">
        <v>0</v>
      </c>
      <c r="AR20" s="12"/>
      <c r="AS20" s="12">
        <v>0</v>
      </c>
      <c r="AT20" s="12"/>
      <c r="AU20" s="12">
        <v>0</v>
      </c>
      <c r="AV20" s="12"/>
      <c r="AW20" s="12">
        <v>2</v>
      </c>
      <c r="AX20" s="16"/>
      <c r="AY20" s="3"/>
      <c r="AZ20" s="4"/>
      <c r="BA20" s="5"/>
      <c r="BB20" s="4"/>
      <c r="BC20" s="4"/>
      <c r="BD20" s="4"/>
    </row>
    <row r="21" spans="1:56">
      <c r="A21" s="14"/>
      <c r="B21" s="140"/>
      <c r="C21" s="12">
        <v>0</v>
      </c>
      <c r="D21" s="12"/>
      <c r="E21" s="12">
        <v>0</v>
      </c>
      <c r="F21" s="12"/>
      <c r="G21" s="12">
        <v>0</v>
      </c>
      <c r="H21" s="12"/>
      <c r="I21" s="12">
        <v>0</v>
      </c>
      <c r="J21" s="12"/>
      <c r="K21" s="12">
        <v>4</v>
      </c>
      <c r="L21" s="12"/>
      <c r="M21" s="12">
        <v>2</v>
      </c>
      <c r="N21" s="12"/>
      <c r="O21" s="12">
        <v>6</v>
      </c>
      <c r="P21" s="12"/>
      <c r="Q21" s="12">
        <v>6</v>
      </c>
      <c r="R21" s="12"/>
      <c r="S21" s="12">
        <v>3</v>
      </c>
      <c r="T21" s="12"/>
      <c r="U21" s="12">
        <v>3</v>
      </c>
      <c r="V21" s="12"/>
      <c r="W21" s="12">
        <v>1</v>
      </c>
      <c r="X21" s="12"/>
      <c r="Y21" s="12">
        <v>2</v>
      </c>
      <c r="Z21" s="12"/>
      <c r="AA21" s="12">
        <v>1</v>
      </c>
      <c r="AB21" s="12"/>
      <c r="AC21" s="12">
        <v>1</v>
      </c>
      <c r="AD21" s="12"/>
      <c r="AE21" s="12">
        <v>4</v>
      </c>
      <c r="AF21" s="12"/>
      <c r="AG21" s="12">
        <v>1</v>
      </c>
      <c r="AH21" s="12"/>
      <c r="AI21" s="12">
        <v>1</v>
      </c>
      <c r="AJ21" s="12"/>
      <c r="AK21" s="12">
        <v>0</v>
      </c>
      <c r="AL21" s="12"/>
      <c r="AM21" s="12">
        <v>1</v>
      </c>
      <c r="AN21" s="12"/>
      <c r="AO21" s="12">
        <v>0</v>
      </c>
      <c r="AP21" s="12"/>
      <c r="AQ21" s="12">
        <v>0</v>
      </c>
      <c r="AR21" s="12"/>
      <c r="AS21" s="12">
        <v>0</v>
      </c>
      <c r="AT21" s="12"/>
      <c r="AU21" s="12">
        <v>0</v>
      </c>
      <c r="AV21" s="12"/>
      <c r="AW21" s="12">
        <v>2</v>
      </c>
      <c r="AX21" s="16"/>
      <c r="AY21" s="3"/>
      <c r="AZ21" s="4"/>
      <c r="BA21" s="5"/>
      <c r="BB21" s="4"/>
      <c r="BC21" s="4"/>
      <c r="BD21" s="4"/>
    </row>
    <row r="22" spans="1:56">
      <c r="A22" s="14"/>
      <c r="B22" s="140"/>
      <c r="C22" s="12">
        <v>0</v>
      </c>
      <c r="D22" s="12"/>
      <c r="E22" s="12">
        <v>0</v>
      </c>
      <c r="F22" s="12"/>
      <c r="G22" s="12">
        <v>0</v>
      </c>
      <c r="H22" s="12"/>
      <c r="I22" s="12">
        <v>0</v>
      </c>
      <c r="J22" s="12"/>
      <c r="K22" s="12">
        <v>4</v>
      </c>
      <c r="L22" s="12"/>
      <c r="M22" s="12">
        <v>2</v>
      </c>
      <c r="N22" s="12"/>
      <c r="O22" s="12">
        <v>6</v>
      </c>
      <c r="P22" s="12"/>
      <c r="Q22" s="12">
        <v>6</v>
      </c>
      <c r="R22" s="12"/>
      <c r="S22" s="12">
        <v>3</v>
      </c>
      <c r="T22" s="12"/>
      <c r="U22" s="12">
        <v>3</v>
      </c>
      <c r="V22" s="12"/>
      <c r="W22" s="12">
        <v>1</v>
      </c>
      <c r="X22" s="12"/>
      <c r="Y22" s="12">
        <v>2</v>
      </c>
      <c r="Z22" s="12"/>
      <c r="AA22" s="12">
        <v>1</v>
      </c>
      <c r="AB22" s="12"/>
      <c r="AC22" s="12">
        <v>1</v>
      </c>
      <c r="AD22" s="12"/>
      <c r="AE22" s="12">
        <v>4</v>
      </c>
      <c r="AF22" s="12"/>
      <c r="AG22" s="12">
        <v>1</v>
      </c>
      <c r="AH22" s="12"/>
      <c r="AI22" s="12">
        <v>1</v>
      </c>
      <c r="AJ22" s="12"/>
      <c r="AK22" s="12">
        <v>0</v>
      </c>
      <c r="AL22" s="12"/>
      <c r="AM22" s="12">
        <v>1</v>
      </c>
      <c r="AN22" s="12"/>
      <c r="AO22" s="12">
        <v>0</v>
      </c>
      <c r="AP22" s="12"/>
      <c r="AQ22" s="12">
        <v>0</v>
      </c>
      <c r="AR22" s="12"/>
      <c r="AS22" s="12">
        <v>0</v>
      </c>
      <c r="AT22" s="12"/>
      <c r="AU22" s="12">
        <v>0</v>
      </c>
      <c r="AV22" s="12"/>
      <c r="AW22" s="12">
        <v>2</v>
      </c>
      <c r="AX22" s="16"/>
      <c r="AY22" s="3"/>
      <c r="AZ22" s="4"/>
      <c r="BA22" s="5"/>
      <c r="BB22" s="4"/>
      <c r="BC22" s="4"/>
      <c r="BD22" s="4"/>
    </row>
    <row r="23" spans="1:56">
      <c r="A23" s="14"/>
      <c r="B23" s="140"/>
      <c r="C23" s="12">
        <v>0</v>
      </c>
      <c r="D23" s="12"/>
      <c r="E23" s="12">
        <v>0</v>
      </c>
      <c r="F23" s="12"/>
      <c r="G23" s="12">
        <v>0</v>
      </c>
      <c r="H23" s="12"/>
      <c r="I23" s="12">
        <v>0</v>
      </c>
      <c r="J23" s="12"/>
      <c r="K23" s="12">
        <v>4</v>
      </c>
      <c r="L23" s="12"/>
      <c r="M23" s="12">
        <v>2</v>
      </c>
      <c r="N23" s="12"/>
      <c r="O23" s="12">
        <v>6</v>
      </c>
      <c r="P23" s="12"/>
      <c r="Q23" s="12">
        <v>6</v>
      </c>
      <c r="R23" s="12"/>
      <c r="S23" s="12">
        <v>3</v>
      </c>
      <c r="T23" s="12"/>
      <c r="U23" s="12">
        <v>3</v>
      </c>
      <c r="V23" s="12"/>
      <c r="W23" s="12">
        <v>1</v>
      </c>
      <c r="X23" s="12"/>
      <c r="Y23" s="12">
        <v>2</v>
      </c>
      <c r="Z23" s="12"/>
      <c r="AA23" s="12">
        <v>1</v>
      </c>
      <c r="AB23" s="12"/>
      <c r="AC23" s="12">
        <v>1</v>
      </c>
      <c r="AD23" s="12"/>
      <c r="AE23" s="12">
        <v>4</v>
      </c>
      <c r="AF23" s="12"/>
      <c r="AG23" s="12">
        <v>1</v>
      </c>
      <c r="AH23" s="12"/>
      <c r="AI23" s="12">
        <v>1</v>
      </c>
      <c r="AJ23" s="12"/>
      <c r="AK23" s="12">
        <v>0</v>
      </c>
      <c r="AL23" s="12"/>
      <c r="AM23" s="12">
        <v>1</v>
      </c>
      <c r="AN23" s="12"/>
      <c r="AO23" s="12">
        <v>0</v>
      </c>
      <c r="AP23" s="12"/>
      <c r="AQ23" s="12">
        <v>0</v>
      </c>
      <c r="AR23" s="12"/>
      <c r="AS23" s="12">
        <v>0</v>
      </c>
      <c r="AT23" s="12"/>
      <c r="AU23" s="12">
        <v>0</v>
      </c>
      <c r="AV23" s="12"/>
      <c r="AW23" s="12">
        <v>2</v>
      </c>
      <c r="AX23" s="16"/>
      <c r="AY23" s="3"/>
      <c r="AZ23" s="4"/>
      <c r="BA23" s="5"/>
      <c r="BB23" s="4"/>
      <c r="BC23" s="4"/>
      <c r="BD23" s="4"/>
    </row>
    <row r="24" spans="1:56" ht="17.25" thickBot="1">
      <c r="A24" s="71"/>
      <c r="B24" s="141"/>
      <c r="C24" s="72">
        <v>0</v>
      </c>
      <c r="D24" s="72"/>
      <c r="E24" s="72">
        <v>0</v>
      </c>
      <c r="F24" s="72"/>
      <c r="G24" s="72">
        <v>0</v>
      </c>
      <c r="H24" s="72"/>
      <c r="I24" s="72">
        <v>0</v>
      </c>
      <c r="J24" s="72"/>
      <c r="K24" s="72">
        <v>4</v>
      </c>
      <c r="L24" s="72"/>
      <c r="M24" s="72">
        <v>2</v>
      </c>
      <c r="N24" s="72"/>
      <c r="O24" s="72">
        <v>6</v>
      </c>
      <c r="P24" s="72"/>
      <c r="Q24" s="72">
        <v>6</v>
      </c>
      <c r="R24" s="72"/>
      <c r="S24" s="72">
        <v>3</v>
      </c>
      <c r="T24" s="72"/>
      <c r="U24" s="72">
        <v>3</v>
      </c>
      <c r="V24" s="72"/>
      <c r="W24" s="72">
        <v>1</v>
      </c>
      <c r="X24" s="72"/>
      <c r="Y24" s="72">
        <v>2</v>
      </c>
      <c r="Z24" s="72"/>
      <c r="AA24" s="72">
        <v>1</v>
      </c>
      <c r="AB24" s="72"/>
      <c r="AC24" s="72">
        <v>1</v>
      </c>
      <c r="AD24" s="72"/>
      <c r="AE24" s="72">
        <v>4</v>
      </c>
      <c r="AF24" s="72"/>
      <c r="AG24" s="72">
        <v>1</v>
      </c>
      <c r="AH24" s="72"/>
      <c r="AI24" s="72">
        <v>1</v>
      </c>
      <c r="AJ24" s="72"/>
      <c r="AK24" s="72">
        <v>0</v>
      </c>
      <c r="AL24" s="72"/>
      <c r="AM24" s="72">
        <v>1</v>
      </c>
      <c r="AN24" s="72"/>
      <c r="AO24" s="72">
        <v>0</v>
      </c>
      <c r="AP24" s="72"/>
      <c r="AQ24" s="72">
        <v>0</v>
      </c>
      <c r="AR24" s="72"/>
      <c r="AS24" s="72">
        <v>0</v>
      </c>
      <c r="AT24" s="72"/>
      <c r="AU24" s="72">
        <v>0</v>
      </c>
      <c r="AV24" s="72"/>
      <c r="AW24" s="72">
        <v>2</v>
      </c>
      <c r="AX24" s="56"/>
      <c r="AY24" s="3"/>
      <c r="AZ24" s="4"/>
      <c r="BA24" s="5"/>
      <c r="BB24" s="4"/>
      <c r="BC24" s="4"/>
      <c r="BD24" s="4"/>
    </row>
    <row r="25" spans="1:56" ht="17.25" thickBot="1">
      <c r="A25" s="608" t="s">
        <v>228</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10"/>
      <c r="AY25" s="3"/>
      <c r="AZ25" s="4"/>
      <c r="BA25" s="5"/>
      <c r="BB25" s="4"/>
      <c r="BC25" s="4"/>
      <c r="BD25" s="4"/>
    </row>
    <row r="26" spans="1:56">
      <c r="A26" s="42"/>
      <c r="B26" s="142"/>
      <c r="C26" s="43">
        <v>0</v>
      </c>
      <c r="D26" s="43"/>
      <c r="E26" s="43">
        <v>0</v>
      </c>
      <c r="F26" s="43"/>
      <c r="G26" s="43">
        <v>0</v>
      </c>
      <c r="H26" s="43"/>
      <c r="I26" s="43">
        <v>0</v>
      </c>
      <c r="J26" s="43"/>
      <c r="K26" s="43">
        <v>4</v>
      </c>
      <c r="L26" s="43"/>
      <c r="M26" s="43">
        <v>2</v>
      </c>
      <c r="N26" s="43"/>
      <c r="O26" s="43">
        <v>6</v>
      </c>
      <c r="P26" s="43"/>
      <c r="Q26" s="43">
        <v>6</v>
      </c>
      <c r="R26" s="43"/>
      <c r="S26" s="43">
        <v>3</v>
      </c>
      <c r="T26" s="43"/>
      <c r="U26" s="43">
        <v>3</v>
      </c>
      <c r="V26" s="43"/>
      <c r="W26" s="43">
        <v>1</v>
      </c>
      <c r="X26" s="43"/>
      <c r="Y26" s="43">
        <v>2</v>
      </c>
      <c r="Z26" s="43"/>
      <c r="AA26" s="43">
        <v>1</v>
      </c>
      <c r="AB26" s="43"/>
      <c r="AC26" s="43">
        <v>1</v>
      </c>
      <c r="AD26" s="43"/>
      <c r="AE26" s="43">
        <v>4</v>
      </c>
      <c r="AF26" s="43"/>
      <c r="AG26" s="43">
        <v>1</v>
      </c>
      <c r="AH26" s="43"/>
      <c r="AI26" s="43">
        <v>1</v>
      </c>
      <c r="AJ26" s="43"/>
      <c r="AK26" s="43">
        <v>0</v>
      </c>
      <c r="AL26" s="43"/>
      <c r="AM26" s="43">
        <v>1</v>
      </c>
      <c r="AN26" s="43"/>
      <c r="AO26" s="43">
        <v>0</v>
      </c>
      <c r="AP26" s="43"/>
      <c r="AQ26" s="43">
        <v>0</v>
      </c>
      <c r="AR26" s="43"/>
      <c r="AS26" s="43">
        <v>0</v>
      </c>
      <c r="AT26" s="43"/>
      <c r="AU26" s="43">
        <v>0</v>
      </c>
      <c r="AV26" s="43"/>
      <c r="AW26" s="43">
        <v>2</v>
      </c>
      <c r="AX26" s="49"/>
      <c r="AY26" s="3"/>
      <c r="AZ26" s="4"/>
      <c r="BA26" s="5"/>
      <c r="BB26" s="4"/>
      <c r="BC26" s="4"/>
      <c r="BD26" s="4"/>
    </row>
    <row r="27" spans="1:56">
      <c r="A27" s="14"/>
      <c r="B27" s="140"/>
      <c r="C27" s="12">
        <v>0</v>
      </c>
      <c r="D27" s="12"/>
      <c r="E27" s="12">
        <v>0</v>
      </c>
      <c r="F27" s="12"/>
      <c r="G27" s="12">
        <v>0</v>
      </c>
      <c r="H27" s="12"/>
      <c r="I27" s="12">
        <v>0</v>
      </c>
      <c r="J27" s="12"/>
      <c r="K27" s="12">
        <v>4</v>
      </c>
      <c r="L27" s="12"/>
      <c r="M27" s="12">
        <v>2</v>
      </c>
      <c r="N27" s="12"/>
      <c r="O27" s="12">
        <v>6</v>
      </c>
      <c r="P27" s="12"/>
      <c r="Q27" s="12">
        <v>6</v>
      </c>
      <c r="R27" s="12"/>
      <c r="S27" s="12">
        <v>3</v>
      </c>
      <c r="T27" s="12"/>
      <c r="U27" s="12">
        <v>3</v>
      </c>
      <c r="V27" s="12"/>
      <c r="W27" s="12">
        <v>1</v>
      </c>
      <c r="X27" s="12"/>
      <c r="Y27" s="12">
        <v>2</v>
      </c>
      <c r="Z27" s="12"/>
      <c r="AA27" s="12">
        <v>1</v>
      </c>
      <c r="AB27" s="12"/>
      <c r="AC27" s="12">
        <v>1</v>
      </c>
      <c r="AD27" s="12"/>
      <c r="AE27" s="12">
        <v>4</v>
      </c>
      <c r="AF27" s="12"/>
      <c r="AG27" s="12">
        <v>1</v>
      </c>
      <c r="AH27" s="12"/>
      <c r="AI27" s="12">
        <v>1</v>
      </c>
      <c r="AJ27" s="12"/>
      <c r="AK27" s="12">
        <v>0</v>
      </c>
      <c r="AL27" s="12"/>
      <c r="AM27" s="12">
        <v>1</v>
      </c>
      <c r="AN27" s="12"/>
      <c r="AO27" s="12">
        <v>0</v>
      </c>
      <c r="AP27" s="12"/>
      <c r="AQ27" s="12">
        <v>0</v>
      </c>
      <c r="AR27" s="12"/>
      <c r="AS27" s="12">
        <v>0</v>
      </c>
      <c r="AT27" s="12"/>
      <c r="AU27" s="12">
        <v>0</v>
      </c>
      <c r="AV27" s="12"/>
      <c r="AW27" s="12">
        <v>2</v>
      </c>
      <c r="AX27" s="16"/>
      <c r="AY27" s="3"/>
      <c r="AZ27" s="4"/>
      <c r="BA27" s="5"/>
      <c r="BB27" s="4"/>
      <c r="BC27" s="4"/>
      <c r="BD27" s="4"/>
    </row>
    <row r="28" spans="1:56">
      <c r="A28" s="14"/>
      <c r="B28" s="140"/>
      <c r="C28" s="12">
        <v>0</v>
      </c>
      <c r="D28" s="12"/>
      <c r="E28" s="12">
        <v>0</v>
      </c>
      <c r="F28" s="12"/>
      <c r="G28" s="12">
        <v>0</v>
      </c>
      <c r="H28" s="12"/>
      <c r="I28" s="12">
        <v>0</v>
      </c>
      <c r="J28" s="12"/>
      <c r="K28" s="12">
        <v>4</v>
      </c>
      <c r="L28" s="12"/>
      <c r="M28" s="12">
        <v>2</v>
      </c>
      <c r="N28" s="12"/>
      <c r="O28" s="12">
        <v>6</v>
      </c>
      <c r="P28" s="12"/>
      <c r="Q28" s="12">
        <v>6</v>
      </c>
      <c r="R28" s="12"/>
      <c r="S28" s="12">
        <v>3</v>
      </c>
      <c r="T28" s="12"/>
      <c r="U28" s="12">
        <v>3</v>
      </c>
      <c r="V28" s="12"/>
      <c r="W28" s="12">
        <v>1</v>
      </c>
      <c r="X28" s="12"/>
      <c r="Y28" s="12">
        <v>2</v>
      </c>
      <c r="Z28" s="12"/>
      <c r="AA28" s="12">
        <v>1</v>
      </c>
      <c r="AB28" s="12"/>
      <c r="AC28" s="12">
        <v>1</v>
      </c>
      <c r="AD28" s="12"/>
      <c r="AE28" s="12">
        <v>4</v>
      </c>
      <c r="AF28" s="12"/>
      <c r="AG28" s="12">
        <v>1</v>
      </c>
      <c r="AH28" s="12"/>
      <c r="AI28" s="12">
        <v>1</v>
      </c>
      <c r="AJ28" s="12"/>
      <c r="AK28" s="12">
        <v>0</v>
      </c>
      <c r="AL28" s="12"/>
      <c r="AM28" s="12">
        <v>1</v>
      </c>
      <c r="AN28" s="12"/>
      <c r="AO28" s="12">
        <v>0</v>
      </c>
      <c r="AP28" s="12"/>
      <c r="AQ28" s="12">
        <v>0</v>
      </c>
      <c r="AR28" s="12"/>
      <c r="AS28" s="12">
        <v>0</v>
      </c>
      <c r="AT28" s="12"/>
      <c r="AU28" s="12">
        <v>0</v>
      </c>
      <c r="AV28" s="12"/>
      <c r="AW28" s="12">
        <v>2</v>
      </c>
      <c r="AX28" s="16"/>
      <c r="AY28" s="3"/>
      <c r="AZ28" s="4"/>
      <c r="BA28" s="5"/>
      <c r="BB28" s="4"/>
      <c r="BC28" s="4"/>
      <c r="BD28" s="4"/>
    </row>
    <row r="29" spans="1:56">
      <c r="A29" s="14"/>
      <c r="B29" s="140"/>
      <c r="C29" s="12">
        <v>0</v>
      </c>
      <c r="D29" s="12"/>
      <c r="E29" s="12">
        <v>0</v>
      </c>
      <c r="F29" s="12"/>
      <c r="G29" s="12">
        <v>0</v>
      </c>
      <c r="H29" s="12"/>
      <c r="I29" s="12">
        <v>0</v>
      </c>
      <c r="J29" s="12"/>
      <c r="K29" s="12">
        <v>4</v>
      </c>
      <c r="L29" s="12"/>
      <c r="M29" s="12">
        <v>2</v>
      </c>
      <c r="N29" s="12"/>
      <c r="O29" s="12">
        <v>6</v>
      </c>
      <c r="P29" s="12"/>
      <c r="Q29" s="12">
        <v>6</v>
      </c>
      <c r="R29" s="12"/>
      <c r="S29" s="12">
        <v>3</v>
      </c>
      <c r="T29" s="12"/>
      <c r="U29" s="12">
        <v>3</v>
      </c>
      <c r="V29" s="12"/>
      <c r="W29" s="12">
        <v>1</v>
      </c>
      <c r="X29" s="12"/>
      <c r="Y29" s="12">
        <v>2</v>
      </c>
      <c r="Z29" s="12"/>
      <c r="AA29" s="12">
        <v>1</v>
      </c>
      <c r="AB29" s="12"/>
      <c r="AC29" s="12">
        <v>1</v>
      </c>
      <c r="AD29" s="12"/>
      <c r="AE29" s="12">
        <v>4</v>
      </c>
      <c r="AF29" s="12"/>
      <c r="AG29" s="12">
        <v>1</v>
      </c>
      <c r="AH29" s="12"/>
      <c r="AI29" s="12">
        <v>1</v>
      </c>
      <c r="AJ29" s="12"/>
      <c r="AK29" s="12">
        <v>0</v>
      </c>
      <c r="AL29" s="12"/>
      <c r="AM29" s="12">
        <v>1</v>
      </c>
      <c r="AN29" s="12"/>
      <c r="AO29" s="12">
        <v>0</v>
      </c>
      <c r="AP29" s="12"/>
      <c r="AQ29" s="12">
        <v>0</v>
      </c>
      <c r="AR29" s="12"/>
      <c r="AS29" s="12">
        <v>0</v>
      </c>
      <c r="AT29" s="12"/>
      <c r="AU29" s="12">
        <v>0</v>
      </c>
      <c r="AV29" s="12"/>
      <c r="AW29" s="12">
        <v>2</v>
      </c>
      <c r="AX29" s="16"/>
      <c r="AY29" s="3"/>
      <c r="AZ29" s="4"/>
      <c r="BA29" s="5"/>
      <c r="BB29" s="4"/>
      <c r="BC29" s="4"/>
      <c r="BD29" s="4"/>
    </row>
    <row r="30" spans="1:56">
      <c r="A30" s="14"/>
      <c r="B30" s="140"/>
      <c r="C30" s="12">
        <v>0</v>
      </c>
      <c r="D30" s="12"/>
      <c r="E30" s="12">
        <v>0</v>
      </c>
      <c r="F30" s="12"/>
      <c r="G30" s="12">
        <v>0</v>
      </c>
      <c r="H30" s="12"/>
      <c r="I30" s="12">
        <v>0</v>
      </c>
      <c r="J30" s="12"/>
      <c r="K30" s="12">
        <v>4</v>
      </c>
      <c r="L30" s="12"/>
      <c r="M30" s="12">
        <v>2</v>
      </c>
      <c r="N30" s="12"/>
      <c r="O30" s="12">
        <v>6</v>
      </c>
      <c r="P30" s="12"/>
      <c r="Q30" s="12">
        <v>6</v>
      </c>
      <c r="R30" s="12"/>
      <c r="S30" s="12">
        <v>3</v>
      </c>
      <c r="T30" s="12"/>
      <c r="U30" s="12">
        <v>3</v>
      </c>
      <c r="V30" s="12"/>
      <c r="W30" s="12">
        <v>1</v>
      </c>
      <c r="X30" s="12"/>
      <c r="Y30" s="12">
        <v>2</v>
      </c>
      <c r="Z30" s="12"/>
      <c r="AA30" s="12">
        <v>1</v>
      </c>
      <c r="AB30" s="12"/>
      <c r="AC30" s="12">
        <v>1</v>
      </c>
      <c r="AD30" s="12"/>
      <c r="AE30" s="12">
        <v>4</v>
      </c>
      <c r="AF30" s="12"/>
      <c r="AG30" s="12">
        <v>1</v>
      </c>
      <c r="AH30" s="12"/>
      <c r="AI30" s="12">
        <v>1</v>
      </c>
      <c r="AJ30" s="12"/>
      <c r="AK30" s="12">
        <v>0</v>
      </c>
      <c r="AL30" s="12"/>
      <c r="AM30" s="12">
        <v>1</v>
      </c>
      <c r="AN30" s="12"/>
      <c r="AO30" s="12">
        <v>0</v>
      </c>
      <c r="AP30" s="12"/>
      <c r="AQ30" s="12">
        <v>0</v>
      </c>
      <c r="AR30" s="12"/>
      <c r="AS30" s="12">
        <v>0</v>
      </c>
      <c r="AT30" s="12"/>
      <c r="AU30" s="12">
        <v>0</v>
      </c>
      <c r="AV30" s="12"/>
      <c r="AW30" s="12">
        <v>2</v>
      </c>
      <c r="AX30" s="16"/>
      <c r="AY30" s="3"/>
      <c r="AZ30" s="4"/>
      <c r="BA30" s="5"/>
      <c r="BB30" s="4"/>
      <c r="BC30" s="4"/>
      <c r="BD30" s="4"/>
    </row>
    <row r="31" spans="1:56">
      <c r="A31" s="14"/>
      <c r="B31" s="140"/>
      <c r="C31" s="12">
        <v>0</v>
      </c>
      <c r="D31" s="12"/>
      <c r="E31" s="12">
        <v>0</v>
      </c>
      <c r="F31" s="12"/>
      <c r="G31" s="12">
        <v>0</v>
      </c>
      <c r="H31" s="12"/>
      <c r="I31" s="12">
        <v>0</v>
      </c>
      <c r="J31" s="12"/>
      <c r="K31" s="12">
        <v>4</v>
      </c>
      <c r="L31" s="12"/>
      <c r="M31" s="12">
        <v>2</v>
      </c>
      <c r="N31" s="12"/>
      <c r="O31" s="12">
        <v>6</v>
      </c>
      <c r="P31" s="12"/>
      <c r="Q31" s="12">
        <v>6</v>
      </c>
      <c r="R31" s="12"/>
      <c r="S31" s="12">
        <v>3</v>
      </c>
      <c r="T31" s="12"/>
      <c r="U31" s="12">
        <v>3</v>
      </c>
      <c r="V31" s="12"/>
      <c r="W31" s="12">
        <v>1</v>
      </c>
      <c r="X31" s="12"/>
      <c r="Y31" s="12">
        <v>2</v>
      </c>
      <c r="Z31" s="12"/>
      <c r="AA31" s="12">
        <v>1</v>
      </c>
      <c r="AB31" s="12"/>
      <c r="AC31" s="12">
        <v>1</v>
      </c>
      <c r="AD31" s="12"/>
      <c r="AE31" s="12">
        <v>4</v>
      </c>
      <c r="AF31" s="12"/>
      <c r="AG31" s="12">
        <v>1</v>
      </c>
      <c r="AH31" s="12"/>
      <c r="AI31" s="12">
        <v>1</v>
      </c>
      <c r="AJ31" s="12"/>
      <c r="AK31" s="12">
        <v>0</v>
      </c>
      <c r="AL31" s="12"/>
      <c r="AM31" s="12">
        <v>1</v>
      </c>
      <c r="AN31" s="12"/>
      <c r="AO31" s="12">
        <v>0</v>
      </c>
      <c r="AP31" s="12"/>
      <c r="AQ31" s="12">
        <v>0</v>
      </c>
      <c r="AR31" s="12"/>
      <c r="AS31" s="12">
        <v>0</v>
      </c>
      <c r="AT31" s="12"/>
      <c r="AU31" s="12">
        <v>0</v>
      </c>
      <c r="AV31" s="12"/>
      <c r="AW31" s="12">
        <v>2</v>
      </c>
      <c r="AX31" s="16"/>
      <c r="AY31" s="3"/>
      <c r="AZ31" s="4"/>
      <c r="BA31" s="5"/>
      <c r="BB31" s="4"/>
      <c r="BC31" s="4"/>
      <c r="BD31" s="4"/>
    </row>
    <row r="32" spans="1:56">
      <c r="A32" s="14"/>
      <c r="B32" s="140"/>
      <c r="C32" s="12">
        <v>0</v>
      </c>
      <c r="D32" s="12"/>
      <c r="E32" s="12">
        <v>0</v>
      </c>
      <c r="F32" s="12"/>
      <c r="G32" s="12">
        <v>0</v>
      </c>
      <c r="H32" s="12"/>
      <c r="I32" s="12">
        <v>0</v>
      </c>
      <c r="J32" s="12"/>
      <c r="K32" s="12">
        <v>4</v>
      </c>
      <c r="L32" s="12"/>
      <c r="M32" s="12">
        <v>2</v>
      </c>
      <c r="N32" s="12"/>
      <c r="O32" s="12">
        <v>6</v>
      </c>
      <c r="P32" s="12"/>
      <c r="Q32" s="12">
        <v>6</v>
      </c>
      <c r="R32" s="12"/>
      <c r="S32" s="12">
        <v>3</v>
      </c>
      <c r="T32" s="12"/>
      <c r="U32" s="12">
        <v>3</v>
      </c>
      <c r="V32" s="12"/>
      <c r="W32" s="12">
        <v>1</v>
      </c>
      <c r="X32" s="12"/>
      <c r="Y32" s="12">
        <v>2</v>
      </c>
      <c r="Z32" s="12"/>
      <c r="AA32" s="12">
        <v>1</v>
      </c>
      <c r="AB32" s="12"/>
      <c r="AC32" s="12">
        <v>1</v>
      </c>
      <c r="AD32" s="12"/>
      <c r="AE32" s="12">
        <v>4</v>
      </c>
      <c r="AF32" s="12"/>
      <c r="AG32" s="12">
        <v>1</v>
      </c>
      <c r="AH32" s="12"/>
      <c r="AI32" s="12">
        <v>1</v>
      </c>
      <c r="AJ32" s="12"/>
      <c r="AK32" s="12">
        <v>0</v>
      </c>
      <c r="AL32" s="12"/>
      <c r="AM32" s="12">
        <v>1</v>
      </c>
      <c r="AN32" s="12"/>
      <c r="AO32" s="12">
        <v>0</v>
      </c>
      <c r="AP32" s="12"/>
      <c r="AQ32" s="12">
        <v>0</v>
      </c>
      <c r="AR32" s="12"/>
      <c r="AS32" s="12">
        <v>0</v>
      </c>
      <c r="AT32" s="12"/>
      <c r="AU32" s="12">
        <v>0</v>
      </c>
      <c r="AV32" s="12"/>
      <c r="AW32" s="12">
        <v>2</v>
      </c>
      <c r="AX32" s="16"/>
      <c r="AY32" s="3"/>
      <c r="AZ32" s="4"/>
      <c r="BA32" s="5"/>
      <c r="BB32" s="4"/>
      <c r="BC32" s="4"/>
      <c r="BD32" s="4"/>
    </row>
    <row r="33" spans="1:56">
      <c r="A33" s="14"/>
      <c r="B33" s="140"/>
      <c r="C33" s="12">
        <v>0</v>
      </c>
      <c r="D33" s="12"/>
      <c r="E33" s="12">
        <v>0</v>
      </c>
      <c r="F33" s="12"/>
      <c r="G33" s="12">
        <v>0</v>
      </c>
      <c r="H33" s="12"/>
      <c r="I33" s="12">
        <v>0</v>
      </c>
      <c r="J33" s="12"/>
      <c r="K33" s="12">
        <v>4</v>
      </c>
      <c r="L33" s="12"/>
      <c r="M33" s="12">
        <v>2</v>
      </c>
      <c r="N33" s="12"/>
      <c r="O33" s="12">
        <v>6</v>
      </c>
      <c r="P33" s="12"/>
      <c r="Q33" s="12">
        <v>6</v>
      </c>
      <c r="R33" s="12"/>
      <c r="S33" s="12">
        <v>3</v>
      </c>
      <c r="T33" s="12"/>
      <c r="U33" s="12">
        <v>3</v>
      </c>
      <c r="V33" s="12"/>
      <c r="W33" s="12">
        <v>1</v>
      </c>
      <c r="X33" s="12"/>
      <c r="Y33" s="12">
        <v>2</v>
      </c>
      <c r="Z33" s="12"/>
      <c r="AA33" s="12">
        <v>1</v>
      </c>
      <c r="AB33" s="12"/>
      <c r="AC33" s="12">
        <v>1</v>
      </c>
      <c r="AD33" s="12"/>
      <c r="AE33" s="12">
        <v>4</v>
      </c>
      <c r="AF33" s="12"/>
      <c r="AG33" s="12">
        <v>1</v>
      </c>
      <c r="AH33" s="12"/>
      <c r="AI33" s="12">
        <v>1</v>
      </c>
      <c r="AJ33" s="12"/>
      <c r="AK33" s="12">
        <v>0</v>
      </c>
      <c r="AL33" s="12"/>
      <c r="AM33" s="12">
        <v>1</v>
      </c>
      <c r="AN33" s="12"/>
      <c r="AO33" s="12">
        <v>0</v>
      </c>
      <c r="AP33" s="12"/>
      <c r="AQ33" s="12">
        <v>0</v>
      </c>
      <c r="AR33" s="12"/>
      <c r="AS33" s="12">
        <v>0</v>
      </c>
      <c r="AT33" s="12"/>
      <c r="AU33" s="12">
        <v>0</v>
      </c>
      <c r="AV33" s="12"/>
      <c r="AW33" s="12">
        <v>2</v>
      </c>
      <c r="AX33" s="16"/>
      <c r="AY33" s="3"/>
      <c r="AZ33" s="4"/>
      <c r="BA33" s="5"/>
      <c r="BB33" s="4"/>
      <c r="BC33" s="4"/>
      <c r="BD33" s="4"/>
    </row>
    <row r="34" spans="1:56">
      <c r="A34" s="14"/>
      <c r="B34" s="140"/>
      <c r="C34" s="12">
        <v>0</v>
      </c>
      <c r="D34" s="12"/>
      <c r="E34" s="12">
        <v>0</v>
      </c>
      <c r="F34" s="12"/>
      <c r="G34" s="12">
        <v>0</v>
      </c>
      <c r="H34" s="12"/>
      <c r="I34" s="12">
        <v>0</v>
      </c>
      <c r="J34" s="12"/>
      <c r="K34" s="12">
        <v>4</v>
      </c>
      <c r="L34" s="12"/>
      <c r="M34" s="12">
        <v>2</v>
      </c>
      <c r="N34" s="12"/>
      <c r="O34" s="12">
        <v>6</v>
      </c>
      <c r="P34" s="12"/>
      <c r="Q34" s="12">
        <v>6</v>
      </c>
      <c r="R34" s="12"/>
      <c r="S34" s="12">
        <v>3</v>
      </c>
      <c r="T34" s="12"/>
      <c r="U34" s="12">
        <v>3</v>
      </c>
      <c r="V34" s="12"/>
      <c r="W34" s="12">
        <v>1</v>
      </c>
      <c r="X34" s="12"/>
      <c r="Y34" s="12">
        <v>2</v>
      </c>
      <c r="Z34" s="12"/>
      <c r="AA34" s="12">
        <v>1</v>
      </c>
      <c r="AB34" s="12"/>
      <c r="AC34" s="12">
        <v>1</v>
      </c>
      <c r="AD34" s="12"/>
      <c r="AE34" s="12">
        <v>4</v>
      </c>
      <c r="AF34" s="12"/>
      <c r="AG34" s="12">
        <v>1</v>
      </c>
      <c r="AH34" s="12"/>
      <c r="AI34" s="12">
        <v>1</v>
      </c>
      <c r="AJ34" s="12"/>
      <c r="AK34" s="12">
        <v>0</v>
      </c>
      <c r="AL34" s="12"/>
      <c r="AM34" s="12">
        <v>1</v>
      </c>
      <c r="AN34" s="12"/>
      <c r="AO34" s="12">
        <v>0</v>
      </c>
      <c r="AP34" s="12"/>
      <c r="AQ34" s="12">
        <v>0</v>
      </c>
      <c r="AR34" s="12"/>
      <c r="AS34" s="12">
        <v>0</v>
      </c>
      <c r="AT34" s="12"/>
      <c r="AU34" s="12">
        <v>0</v>
      </c>
      <c r="AV34" s="12"/>
      <c r="AW34" s="12">
        <v>2</v>
      </c>
      <c r="AX34" s="16"/>
      <c r="AY34" s="3"/>
      <c r="AZ34" s="4"/>
      <c r="BA34" s="5"/>
      <c r="BB34" s="4"/>
      <c r="BC34" s="4"/>
      <c r="BD34" s="4"/>
    </row>
    <row r="35" spans="1:56">
      <c r="A35" s="14"/>
      <c r="B35" s="140"/>
      <c r="C35" s="12">
        <v>0</v>
      </c>
      <c r="D35" s="12"/>
      <c r="E35" s="12">
        <v>0</v>
      </c>
      <c r="F35" s="12"/>
      <c r="G35" s="12">
        <v>0</v>
      </c>
      <c r="H35" s="12"/>
      <c r="I35" s="12">
        <v>0</v>
      </c>
      <c r="J35" s="12"/>
      <c r="K35" s="12">
        <v>4</v>
      </c>
      <c r="L35" s="12"/>
      <c r="M35" s="12">
        <v>2</v>
      </c>
      <c r="N35" s="12"/>
      <c r="O35" s="12">
        <v>6</v>
      </c>
      <c r="P35" s="12"/>
      <c r="Q35" s="12">
        <v>6</v>
      </c>
      <c r="R35" s="12"/>
      <c r="S35" s="12">
        <v>3</v>
      </c>
      <c r="T35" s="12"/>
      <c r="U35" s="12">
        <v>3</v>
      </c>
      <c r="V35" s="12"/>
      <c r="W35" s="12">
        <v>1</v>
      </c>
      <c r="X35" s="12"/>
      <c r="Y35" s="12">
        <v>2</v>
      </c>
      <c r="Z35" s="12"/>
      <c r="AA35" s="12">
        <v>1</v>
      </c>
      <c r="AB35" s="12"/>
      <c r="AC35" s="12">
        <v>1</v>
      </c>
      <c r="AD35" s="12"/>
      <c r="AE35" s="12">
        <v>4</v>
      </c>
      <c r="AF35" s="12"/>
      <c r="AG35" s="12">
        <v>1</v>
      </c>
      <c r="AH35" s="12"/>
      <c r="AI35" s="12">
        <v>1</v>
      </c>
      <c r="AJ35" s="12"/>
      <c r="AK35" s="12">
        <v>0</v>
      </c>
      <c r="AL35" s="12"/>
      <c r="AM35" s="12">
        <v>1</v>
      </c>
      <c r="AN35" s="12"/>
      <c r="AO35" s="12">
        <v>0</v>
      </c>
      <c r="AP35" s="12"/>
      <c r="AQ35" s="12">
        <v>0</v>
      </c>
      <c r="AR35" s="12"/>
      <c r="AS35" s="12">
        <v>0</v>
      </c>
      <c r="AT35" s="12"/>
      <c r="AU35" s="12">
        <v>0</v>
      </c>
      <c r="AV35" s="12"/>
      <c r="AW35" s="12">
        <v>2</v>
      </c>
      <c r="AX35" s="16"/>
      <c r="AY35" s="3"/>
      <c r="AZ35" s="4"/>
      <c r="BA35" s="5"/>
      <c r="BB35" s="4"/>
      <c r="BC35" s="4"/>
      <c r="BD35" s="4"/>
    </row>
    <row r="36" spans="1:56">
      <c r="A36" s="14"/>
      <c r="B36" s="140"/>
      <c r="C36" s="12">
        <v>0</v>
      </c>
      <c r="D36" s="12"/>
      <c r="E36" s="12">
        <v>0</v>
      </c>
      <c r="F36" s="12"/>
      <c r="G36" s="12">
        <v>0</v>
      </c>
      <c r="H36" s="12"/>
      <c r="I36" s="12">
        <v>0</v>
      </c>
      <c r="J36" s="12"/>
      <c r="K36" s="12">
        <v>4</v>
      </c>
      <c r="L36" s="12"/>
      <c r="M36" s="12">
        <v>2</v>
      </c>
      <c r="N36" s="12"/>
      <c r="O36" s="12">
        <v>6</v>
      </c>
      <c r="P36" s="12"/>
      <c r="Q36" s="12">
        <v>6</v>
      </c>
      <c r="R36" s="12"/>
      <c r="S36" s="12">
        <v>3</v>
      </c>
      <c r="T36" s="12"/>
      <c r="U36" s="12">
        <v>3</v>
      </c>
      <c r="V36" s="12"/>
      <c r="W36" s="12">
        <v>1</v>
      </c>
      <c r="X36" s="12"/>
      <c r="Y36" s="12">
        <v>2</v>
      </c>
      <c r="Z36" s="12"/>
      <c r="AA36" s="12">
        <v>1</v>
      </c>
      <c r="AB36" s="12"/>
      <c r="AC36" s="12">
        <v>1</v>
      </c>
      <c r="AD36" s="12"/>
      <c r="AE36" s="12">
        <v>4</v>
      </c>
      <c r="AF36" s="12"/>
      <c r="AG36" s="12">
        <v>1</v>
      </c>
      <c r="AH36" s="12"/>
      <c r="AI36" s="12">
        <v>1</v>
      </c>
      <c r="AJ36" s="12"/>
      <c r="AK36" s="12">
        <v>0</v>
      </c>
      <c r="AL36" s="12"/>
      <c r="AM36" s="12">
        <v>1</v>
      </c>
      <c r="AN36" s="12"/>
      <c r="AO36" s="12">
        <v>0</v>
      </c>
      <c r="AP36" s="12"/>
      <c r="AQ36" s="12">
        <v>0</v>
      </c>
      <c r="AR36" s="12"/>
      <c r="AS36" s="12">
        <v>0</v>
      </c>
      <c r="AT36" s="12"/>
      <c r="AU36" s="12">
        <v>0</v>
      </c>
      <c r="AV36" s="12"/>
      <c r="AW36" s="12">
        <v>2</v>
      </c>
      <c r="AX36" s="16"/>
      <c r="AY36" s="3"/>
      <c r="AZ36" s="4"/>
      <c r="BA36" s="5"/>
      <c r="BB36" s="4"/>
      <c r="BC36" s="4"/>
      <c r="BD36" s="4"/>
    </row>
    <row r="37" spans="1:56">
      <c r="A37" s="14"/>
      <c r="B37" s="140"/>
      <c r="C37" s="12">
        <v>0</v>
      </c>
      <c r="D37" s="12"/>
      <c r="E37" s="12">
        <v>0</v>
      </c>
      <c r="F37" s="12"/>
      <c r="G37" s="12">
        <v>0</v>
      </c>
      <c r="H37" s="12"/>
      <c r="I37" s="12">
        <v>0</v>
      </c>
      <c r="J37" s="12"/>
      <c r="K37" s="12">
        <v>4</v>
      </c>
      <c r="L37" s="12"/>
      <c r="M37" s="12">
        <v>2</v>
      </c>
      <c r="N37" s="12"/>
      <c r="O37" s="12">
        <v>6</v>
      </c>
      <c r="P37" s="12"/>
      <c r="Q37" s="12">
        <v>6</v>
      </c>
      <c r="R37" s="12"/>
      <c r="S37" s="12">
        <v>3</v>
      </c>
      <c r="T37" s="12"/>
      <c r="U37" s="12">
        <v>3</v>
      </c>
      <c r="V37" s="12"/>
      <c r="W37" s="12">
        <v>1</v>
      </c>
      <c r="X37" s="12"/>
      <c r="Y37" s="12">
        <v>2</v>
      </c>
      <c r="Z37" s="12"/>
      <c r="AA37" s="12">
        <v>1</v>
      </c>
      <c r="AB37" s="12"/>
      <c r="AC37" s="12">
        <v>1</v>
      </c>
      <c r="AD37" s="12"/>
      <c r="AE37" s="12">
        <v>4</v>
      </c>
      <c r="AF37" s="12"/>
      <c r="AG37" s="12">
        <v>1</v>
      </c>
      <c r="AH37" s="12"/>
      <c r="AI37" s="12">
        <v>1</v>
      </c>
      <c r="AJ37" s="12"/>
      <c r="AK37" s="12">
        <v>0</v>
      </c>
      <c r="AL37" s="12"/>
      <c r="AM37" s="12">
        <v>1</v>
      </c>
      <c r="AN37" s="12"/>
      <c r="AO37" s="12">
        <v>0</v>
      </c>
      <c r="AP37" s="12"/>
      <c r="AQ37" s="12">
        <v>0</v>
      </c>
      <c r="AR37" s="12"/>
      <c r="AS37" s="12">
        <v>0</v>
      </c>
      <c r="AT37" s="12"/>
      <c r="AU37" s="12">
        <v>0</v>
      </c>
      <c r="AV37" s="12"/>
      <c r="AW37" s="12">
        <v>2</v>
      </c>
      <c r="AX37" s="16"/>
      <c r="AY37" s="3"/>
      <c r="AZ37" s="4"/>
      <c r="BA37" s="5"/>
      <c r="BB37" s="4"/>
      <c r="BC37" s="4"/>
      <c r="BD37" s="4"/>
    </row>
    <row r="38" spans="1:56">
      <c r="A38" s="14"/>
      <c r="B38" s="140"/>
      <c r="C38" s="12">
        <v>0</v>
      </c>
      <c r="D38" s="12"/>
      <c r="E38" s="12">
        <v>0</v>
      </c>
      <c r="F38" s="12"/>
      <c r="G38" s="12">
        <v>0</v>
      </c>
      <c r="H38" s="12"/>
      <c r="I38" s="12">
        <v>0</v>
      </c>
      <c r="J38" s="12"/>
      <c r="K38" s="12">
        <v>4</v>
      </c>
      <c r="L38" s="12"/>
      <c r="M38" s="12">
        <v>2</v>
      </c>
      <c r="N38" s="12"/>
      <c r="O38" s="12">
        <v>6</v>
      </c>
      <c r="P38" s="12"/>
      <c r="Q38" s="12">
        <v>6</v>
      </c>
      <c r="R38" s="12"/>
      <c r="S38" s="12">
        <v>3</v>
      </c>
      <c r="T38" s="12"/>
      <c r="U38" s="12">
        <v>3</v>
      </c>
      <c r="V38" s="12"/>
      <c r="W38" s="12">
        <v>1</v>
      </c>
      <c r="X38" s="12"/>
      <c r="Y38" s="12">
        <v>2</v>
      </c>
      <c r="Z38" s="12"/>
      <c r="AA38" s="12">
        <v>1</v>
      </c>
      <c r="AB38" s="12"/>
      <c r="AC38" s="12">
        <v>1</v>
      </c>
      <c r="AD38" s="12"/>
      <c r="AE38" s="12">
        <v>4</v>
      </c>
      <c r="AF38" s="12"/>
      <c r="AG38" s="12">
        <v>1</v>
      </c>
      <c r="AH38" s="12"/>
      <c r="AI38" s="12">
        <v>1</v>
      </c>
      <c r="AJ38" s="12"/>
      <c r="AK38" s="12">
        <v>0</v>
      </c>
      <c r="AL38" s="12"/>
      <c r="AM38" s="12">
        <v>1</v>
      </c>
      <c r="AN38" s="12"/>
      <c r="AO38" s="12">
        <v>0</v>
      </c>
      <c r="AP38" s="12"/>
      <c r="AQ38" s="12">
        <v>0</v>
      </c>
      <c r="AR38" s="12"/>
      <c r="AS38" s="12">
        <v>0</v>
      </c>
      <c r="AT38" s="12"/>
      <c r="AU38" s="12">
        <v>0</v>
      </c>
      <c r="AV38" s="12"/>
      <c r="AW38" s="12">
        <v>2</v>
      </c>
      <c r="AX38" s="16"/>
      <c r="AY38" s="3"/>
      <c r="AZ38" s="4"/>
      <c r="BA38" s="5"/>
      <c r="BB38" s="4"/>
      <c r="BC38" s="4"/>
      <c r="BD38" s="4"/>
    </row>
    <row r="39" spans="1:56" ht="17.25" thickBot="1">
      <c r="A39" s="11"/>
      <c r="B39" s="139"/>
      <c r="C39" s="13">
        <v>0</v>
      </c>
      <c r="D39" s="13"/>
      <c r="E39" s="13">
        <v>0</v>
      </c>
      <c r="F39" s="13"/>
      <c r="G39" s="13">
        <v>0</v>
      </c>
      <c r="H39" s="13"/>
      <c r="I39" s="13">
        <v>0</v>
      </c>
      <c r="J39" s="13"/>
      <c r="K39" s="13">
        <v>4</v>
      </c>
      <c r="L39" s="13"/>
      <c r="M39" s="13">
        <v>2</v>
      </c>
      <c r="N39" s="13"/>
      <c r="O39" s="13">
        <v>6</v>
      </c>
      <c r="P39" s="13"/>
      <c r="Q39" s="13">
        <v>6</v>
      </c>
      <c r="R39" s="13"/>
      <c r="S39" s="13">
        <v>3</v>
      </c>
      <c r="T39" s="13"/>
      <c r="U39" s="13">
        <v>3</v>
      </c>
      <c r="V39" s="13"/>
      <c r="W39" s="13">
        <v>1</v>
      </c>
      <c r="X39" s="13"/>
      <c r="Y39" s="13">
        <v>2</v>
      </c>
      <c r="Z39" s="13"/>
      <c r="AA39" s="13">
        <v>1</v>
      </c>
      <c r="AB39" s="13"/>
      <c r="AC39" s="13">
        <v>1</v>
      </c>
      <c r="AD39" s="13"/>
      <c r="AE39" s="13">
        <v>4</v>
      </c>
      <c r="AF39" s="13"/>
      <c r="AG39" s="13">
        <v>1</v>
      </c>
      <c r="AH39" s="13"/>
      <c r="AI39" s="13">
        <v>1</v>
      </c>
      <c r="AJ39" s="13"/>
      <c r="AK39" s="13">
        <v>0</v>
      </c>
      <c r="AL39" s="13"/>
      <c r="AM39" s="13">
        <v>1</v>
      </c>
      <c r="AN39" s="13"/>
      <c r="AO39" s="13">
        <v>0</v>
      </c>
      <c r="AP39" s="13"/>
      <c r="AQ39" s="13">
        <v>0</v>
      </c>
      <c r="AR39" s="13"/>
      <c r="AS39" s="13">
        <v>0</v>
      </c>
      <c r="AT39" s="13"/>
      <c r="AU39" s="13">
        <v>0</v>
      </c>
      <c r="AV39" s="13"/>
      <c r="AW39" s="13">
        <v>2</v>
      </c>
      <c r="AX39" s="18"/>
      <c r="AY39" s="3"/>
      <c r="AZ39" s="4"/>
      <c r="BA39" s="5"/>
      <c r="BB39" s="4"/>
      <c r="BC39" s="4"/>
      <c r="BD39" s="4"/>
    </row>
  </sheetData>
  <mergeCells count="34">
    <mergeCell ref="A6:AX6"/>
    <mergeCell ref="A1:AX1"/>
    <mergeCell ref="A2:AX2"/>
    <mergeCell ref="A3:AX3"/>
    <mergeCell ref="A4:AX4"/>
    <mergeCell ref="A5:AX5"/>
    <mergeCell ref="A8:AX8"/>
    <mergeCell ref="A9:A10"/>
    <mergeCell ref="B9:B10"/>
    <mergeCell ref="C9:D9"/>
    <mergeCell ref="E9:F9"/>
    <mergeCell ref="G9:H9"/>
    <mergeCell ref="I9:J9"/>
    <mergeCell ref="K9:L9"/>
    <mergeCell ref="M9:N9"/>
    <mergeCell ref="O9:P9"/>
    <mergeCell ref="AU9:AV9"/>
    <mergeCell ref="AW9:AX9"/>
    <mergeCell ref="A25:AX25"/>
    <mergeCell ref="AC9:AD9"/>
    <mergeCell ref="AE9:AF9"/>
    <mergeCell ref="AG9:AH9"/>
    <mergeCell ref="AI9:AJ9"/>
    <mergeCell ref="AK9:AL9"/>
    <mergeCell ref="AM9:AN9"/>
    <mergeCell ref="Q9:R9"/>
    <mergeCell ref="S9:T9"/>
    <mergeCell ref="U9:V9"/>
    <mergeCell ref="W9:X9"/>
    <mergeCell ref="Y9:Z9"/>
    <mergeCell ref="AA9:AB9"/>
    <mergeCell ref="AO9:AP9"/>
    <mergeCell ref="AQ9:AR9"/>
    <mergeCell ref="AS9:AT9"/>
  </mergeCells>
  <conditionalFormatting sqref="E9 O9">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S54"/>
  <sheetViews>
    <sheetView zoomScaleNormal="100" zoomScaleSheetLayoutView="80" zoomScalePageLayoutView="55" workbookViewId="0">
      <selection sqref="H1"/>
    </sheetView>
  </sheetViews>
  <sheetFormatPr baseColWidth="10" defaultColWidth="11.42578125" defaultRowHeight="16.5"/>
  <cols>
    <col min="1" max="1" width="40.85546875" style="3" customWidth="1"/>
    <col min="2" max="2" width="20.5703125" style="4" customWidth="1"/>
    <col min="3" max="3" width="6.85546875" style="5" customWidth="1"/>
    <col min="4" max="4" width="6" style="4" customWidth="1"/>
    <col min="5" max="5" width="6.42578125" style="4" customWidth="1"/>
    <col min="6" max="6" width="6.140625" style="4"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19" width="5.28515625" style="1" customWidth="1"/>
    <col min="20" max="16384" width="11.42578125" style="1"/>
  </cols>
  <sheetData>
    <row r="1" spans="1:19" ht="17.25" customHeight="1" thickBot="1">
      <c r="A1" s="255" t="s">
        <v>4</v>
      </c>
      <c r="B1" s="256"/>
      <c r="C1" s="256"/>
      <c r="D1" s="256"/>
      <c r="E1" s="256"/>
      <c r="F1" s="256"/>
      <c r="G1" s="256"/>
      <c r="H1" s="256"/>
      <c r="I1" s="256"/>
      <c r="J1" s="256"/>
      <c r="K1" s="256"/>
      <c r="L1" s="256"/>
      <c r="M1" s="256"/>
      <c r="N1" s="256"/>
      <c r="O1" s="256"/>
      <c r="P1" s="256"/>
      <c r="Q1" s="256"/>
      <c r="R1" s="256"/>
      <c r="S1" s="257"/>
    </row>
    <row r="2" spans="1:19" ht="17.25" customHeight="1" thickBot="1">
      <c r="A2" s="289" t="s">
        <v>337</v>
      </c>
      <c r="B2" s="290"/>
      <c r="C2" s="290"/>
      <c r="D2" s="290"/>
      <c r="E2" s="290"/>
      <c r="F2" s="290"/>
      <c r="G2" s="290"/>
      <c r="H2" s="290"/>
      <c r="I2" s="290"/>
      <c r="J2" s="290"/>
      <c r="K2" s="290"/>
      <c r="L2" s="290"/>
      <c r="M2" s="290"/>
      <c r="N2" s="290"/>
      <c r="O2" s="290"/>
      <c r="P2" s="290"/>
      <c r="Q2" s="290"/>
      <c r="R2" s="290"/>
      <c r="S2" s="291"/>
    </row>
    <row r="3" spans="1:19" s="2" customFormat="1" ht="17.25" customHeight="1" thickBot="1">
      <c r="A3" s="261" t="s">
        <v>3</v>
      </c>
      <c r="B3" s="262"/>
      <c r="C3" s="262"/>
      <c r="D3" s="262"/>
      <c r="E3" s="262"/>
      <c r="F3" s="262"/>
      <c r="G3" s="262"/>
      <c r="H3" s="262"/>
      <c r="I3" s="262"/>
      <c r="J3" s="262"/>
      <c r="K3" s="262"/>
      <c r="L3" s="262"/>
      <c r="M3" s="262"/>
      <c r="N3" s="262"/>
      <c r="O3" s="262"/>
      <c r="P3" s="262"/>
      <c r="Q3" s="262"/>
      <c r="R3" s="262"/>
      <c r="S3" s="263"/>
    </row>
    <row r="4" spans="1:19" s="2" customFormat="1" ht="17.25" customHeight="1" thickBot="1">
      <c r="A4" s="264" t="s">
        <v>426</v>
      </c>
      <c r="B4" s="265"/>
      <c r="C4" s="265"/>
      <c r="D4" s="265"/>
      <c r="E4" s="265"/>
      <c r="F4" s="265"/>
      <c r="G4" s="265"/>
      <c r="H4" s="265"/>
      <c r="I4" s="265"/>
      <c r="J4" s="265"/>
      <c r="K4" s="265"/>
      <c r="L4" s="265"/>
      <c r="M4" s="265"/>
      <c r="N4" s="265"/>
      <c r="O4" s="265"/>
      <c r="P4" s="265"/>
      <c r="Q4" s="265"/>
      <c r="R4" s="265"/>
      <c r="S4" s="266"/>
    </row>
    <row r="5" spans="1:19" customFormat="1" ht="27.75" customHeight="1" thickBot="1">
      <c r="A5" s="602" t="s">
        <v>1205</v>
      </c>
      <c r="B5" s="603"/>
      <c r="C5" s="603"/>
      <c r="D5" s="603"/>
      <c r="E5" s="603"/>
      <c r="F5" s="603"/>
      <c r="G5" s="603"/>
      <c r="H5" s="603"/>
      <c r="I5" s="603"/>
      <c r="J5" s="603"/>
      <c r="K5" s="603"/>
      <c r="L5" s="603"/>
      <c r="M5" s="603"/>
      <c r="N5" s="603"/>
      <c r="O5" s="603"/>
      <c r="P5" s="603"/>
      <c r="Q5" s="603"/>
      <c r="R5" s="603"/>
      <c r="S5" s="604"/>
    </row>
    <row r="6" spans="1:19" customFormat="1" ht="22.5" customHeight="1" thickBot="1">
      <c r="A6" s="592" t="s">
        <v>436</v>
      </c>
      <c r="B6" s="593"/>
      <c r="C6" s="593"/>
      <c r="D6" s="593"/>
      <c r="E6" s="593"/>
      <c r="F6" s="593"/>
      <c r="G6" s="593"/>
      <c r="H6" s="593"/>
      <c r="I6" s="593"/>
      <c r="J6" s="593"/>
      <c r="K6" s="593"/>
      <c r="L6" s="593"/>
      <c r="M6" s="593"/>
      <c r="N6" s="593"/>
      <c r="O6" s="593"/>
      <c r="P6" s="593"/>
      <c r="Q6" s="593"/>
      <c r="R6" s="593"/>
      <c r="S6" s="594"/>
    </row>
    <row r="7" spans="1:19" ht="17.25" thickBot="1"/>
    <row r="8" spans="1:19" ht="129" customHeight="1" thickBot="1">
      <c r="A8" s="59" t="s">
        <v>73</v>
      </c>
      <c r="B8" s="60" t="s">
        <v>1211</v>
      </c>
      <c r="C8" s="61" t="s">
        <v>229</v>
      </c>
      <c r="D8" s="61" t="s">
        <v>230</v>
      </c>
      <c r="E8" s="61" t="s">
        <v>231</v>
      </c>
      <c r="F8" s="61" t="s">
        <v>232</v>
      </c>
      <c r="G8" s="61" t="s">
        <v>233</v>
      </c>
      <c r="H8" s="61" t="s">
        <v>234</v>
      </c>
      <c r="I8" s="61" t="s">
        <v>235</v>
      </c>
      <c r="J8" s="61" t="s">
        <v>236</v>
      </c>
      <c r="K8" s="61" t="s">
        <v>237</v>
      </c>
      <c r="L8" s="61" t="s">
        <v>238</v>
      </c>
      <c r="M8" s="61" t="s">
        <v>239</v>
      </c>
      <c r="N8" s="61" t="s">
        <v>240</v>
      </c>
      <c r="O8" s="61" t="s">
        <v>241</v>
      </c>
      <c r="P8" s="61" t="s">
        <v>242</v>
      </c>
      <c r="Q8" s="61" t="s">
        <v>243</v>
      </c>
      <c r="R8" s="61" t="s">
        <v>244</v>
      </c>
      <c r="S8" s="62" t="s">
        <v>245</v>
      </c>
    </row>
    <row r="9" spans="1:19" ht="18.75" customHeight="1">
      <c r="A9" s="63"/>
      <c r="B9" s="43" t="s">
        <v>227</v>
      </c>
      <c r="C9" s="48"/>
      <c r="D9" s="48"/>
      <c r="E9" s="48"/>
      <c r="F9" s="48"/>
      <c r="G9" s="48"/>
      <c r="H9" s="48"/>
      <c r="I9" s="48"/>
      <c r="J9" s="48"/>
      <c r="K9" s="48"/>
      <c r="L9" s="48"/>
      <c r="M9" s="48"/>
      <c r="N9" s="48"/>
      <c r="O9" s="48"/>
      <c r="P9" s="48"/>
      <c r="Q9" s="48"/>
      <c r="R9" s="48"/>
      <c r="S9" s="49"/>
    </row>
    <row r="10" spans="1:19" ht="18.75" customHeight="1">
      <c r="A10" s="64"/>
      <c r="B10" s="12" t="s">
        <v>227</v>
      </c>
      <c r="C10" s="15"/>
      <c r="D10" s="15"/>
      <c r="E10" s="15"/>
      <c r="F10" s="15"/>
      <c r="G10" s="15"/>
      <c r="H10" s="15"/>
      <c r="I10" s="15"/>
      <c r="J10" s="15"/>
      <c r="K10" s="15"/>
      <c r="L10" s="15"/>
      <c r="M10" s="15"/>
      <c r="N10" s="15"/>
      <c r="O10" s="15"/>
      <c r="P10" s="15"/>
      <c r="Q10" s="15"/>
      <c r="R10" s="15"/>
      <c r="S10" s="16"/>
    </row>
    <row r="11" spans="1:19" ht="18.75" customHeight="1">
      <c r="A11" s="64"/>
      <c r="B11" s="12" t="s">
        <v>227</v>
      </c>
      <c r="C11" s="15"/>
      <c r="D11" s="15"/>
      <c r="E11" s="15"/>
      <c r="F11" s="15"/>
      <c r="G11" s="15"/>
      <c r="H11" s="15"/>
      <c r="I11" s="15"/>
      <c r="J11" s="15"/>
      <c r="K11" s="15"/>
      <c r="L11" s="15"/>
      <c r="M11" s="15"/>
      <c r="N11" s="15"/>
      <c r="O11" s="15"/>
      <c r="P11" s="15"/>
      <c r="Q11" s="15"/>
      <c r="R11" s="15"/>
      <c r="S11" s="16"/>
    </row>
    <row r="12" spans="1:19" ht="18.75" customHeight="1">
      <c r="A12" s="64"/>
      <c r="B12" s="12" t="s">
        <v>227</v>
      </c>
      <c r="C12" s="15"/>
      <c r="D12" s="15"/>
      <c r="E12" s="15"/>
      <c r="F12" s="15"/>
      <c r="G12" s="15"/>
      <c r="H12" s="15"/>
      <c r="I12" s="15"/>
      <c r="J12" s="15"/>
      <c r="K12" s="15"/>
      <c r="L12" s="15"/>
      <c r="M12" s="15"/>
      <c r="N12" s="15"/>
      <c r="O12" s="15"/>
      <c r="P12" s="15"/>
      <c r="Q12" s="15"/>
      <c r="R12" s="15"/>
      <c r="S12" s="16"/>
    </row>
    <row r="13" spans="1:19" ht="18.75" customHeight="1">
      <c r="A13" s="64"/>
      <c r="B13" s="12" t="s">
        <v>227</v>
      </c>
      <c r="C13" s="15"/>
      <c r="D13" s="15"/>
      <c r="E13" s="15"/>
      <c r="F13" s="15"/>
      <c r="G13" s="15"/>
      <c r="H13" s="15"/>
      <c r="I13" s="15"/>
      <c r="J13" s="15"/>
      <c r="K13" s="15"/>
      <c r="L13" s="15"/>
      <c r="M13" s="15"/>
      <c r="N13" s="15"/>
      <c r="O13" s="15"/>
      <c r="P13" s="15"/>
      <c r="Q13" s="15"/>
      <c r="R13" s="15"/>
      <c r="S13" s="16"/>
    </row>
    <row r="14" spans="1:19" ht="18.75" customHeight="1">
      <c r="A14" s="64"/>
      <c r="B14" s="12" t="s">
        <v>227</v>
      </c>
      <c r="C14" s="15"/>
      <c r="D14" s="15"/>
      <c r="E14" s="15"/>
      <c r="F14" s="15"/>
      <c r="G14" s="15"/>
      <c r="H14" s="15"/>
      <c r="I14" s="15"/>
      <c r="J14" s="15"/>
      <c r="K14" s="15"/>
      <c r="L14" s="15"/>
      <c r="M14" s="15"/>
      <c r="N14" s="15"/>
      <c r="O14" s="15"/>
      <c r="P14" s="15"/>
      <c r="Q14" s="15"/>
      <c r="R14" s="15"/>
      <c r="S14" s="16"/>
    </row>
    <row r="15" spans="1:19" ht="18.75" customHeight="1">
      <c r="A15" s="64"/>
      <c r="B15" s="12" t="s">
        <v>227</v>
      </c>
      <c r="C15" s="15"/>
      <c r="D15" s="15"/>
      <c r="E15" s="15"/>
      <c r="F15" s="15"/>
      <c r="G15" s="15"/>
      <c r="H15" s="15"/>
      <c r="I15" s="15"/>
      <c r="J15" s="15"/>
      <c r="K15" s="15"/>
      <c r="L15" s="15"/>
      <c r="M15" s="15"/>
      <c r="N15" s="15"/>
      <c r="O15" s="15"/>
      <c r="P15" s="15"/>
      <c r="Q15" s="15"/>
      <c r="R15" s="15"/>
      <c r="S15" s="16"/>
    </row>
    <row r="16" spans="1:19" ht="18.75" customHeight="1">
      <c r="A16" s="64"/>
      <c r="B16" s="12" t="s">
        <v>227</v>
      </c>
      <c r="C16" s="15"/>
      <c r="D16" s="15"/>
      <c r="E16" s="15"/>
      <c r="F16" s="15"/>
      <c r="G16" s="15"/>
      <c r="H16" s="15"/>
      <c r="I16" s="15"/>
      <c r="J16" s="15"/>
      <c r="K16" s="15"/>
      <c r="L16" s="15"/>
      <c r="M16" s="15"/>
      <c r="N16" s="15"/>
      <c r="O16" s="15"/>
      <c r="P16" s="15"/>
      <c r="Q16" s="15"/>
      <c r="R16" s="15"/>
      <c r="S16" s="16"/>
    </row>
    <row r="17" spans="1:19" ht="18.75" customHeight="1">
      <c r="A17" s="64"/>
      <c r="B17" s="12" t="s">
        <v>227</v>
      </c>
      <c r="C17" s="15"/>
      <c r="D17" s="15"/>
      <c r="E17" s="15"/>
      <c r="F17" s="15"/>
      <c r="G17" s="15"/>
      <c r="H17" s="15"/>
      <c r="I17" s="15"/>
      <c r="J17" s="15"/>
      <c r="K17" s="15"/>
      <c r="L17" s="15"/>
      <c r="M17" s="15"/>
      <c r="N17" s="15"/>
      <c r="O17" s="15"/>
      <c r="P17" s="15"/>
      <c r="Q17" s="15"/>
      <c r="R17" s="15"/>
      <c r="S17" s="16"/>
    </row>
    <row r="18" spans="1:19" ht="18.75" customHeight="1">
      <c r="A18" s="64"/>
      <c r="B18" s="12" t="s">
        <v>227</v>
      </c>
      <c r="C18" s="15"/>
      <c r="D18" s="15"/>
      <c r="E18" s="15"/>
      <c r="F18" s="15"/>
      <c r="G18" s="15"/>
      <c r="H18" s="15"/>
      <c r="I18" s="15"/>
      <c r="J18" s="15"/>
      <c r="K18" s="15"/>
      <c r="L18" s="15"/>
      <c r="M18" s="15"/>
      <c r="N18" s="15"/>
      <c r="O18" s="15"/>
      <c r="P18" s="15"/>
      <c r="Q18" s="15"/>
      <c r="R18" s="15"/>
      <c r="S18" s="16"/>
    </row>
    <row r="19" spans="1:19" ht="18.75" customHeight="1">
      <c r="A19" s="64"/>
      <c r="B19" s="12" t="s">
        <v>227</v>
      </c>
      <c r="C19" s="15"/>
      <c r="D19" s="15"/>
      <c r="E19" s="15"/>
      <c r="F19" s="15"/>
      <c r="G19" s="15"/>
      <c r="H19" s="15"/>
      <c r="I19" s="15"/>
      <c r="J19" s="15"/>
      <c r="K19" s="15"/>
      <c r="L19" s="15"/>
      <c r="M19" s="15"/>
      <c r="N19" s="15"/>
      <c r="O19" s="15"/>
      <c r="P19" s="15"/>
      <c r="Q19" s="15"/>
      <c r="R19" s="15"/>
      <c r="S19" s="16"/>
    </row>
    <row r="20" spans="1:19" ht="18.75" customHeight="1" thickBot="1">
      <c r="A20" s="65"/>
      <c r="B20" s="13" t="s">
        <v>227</v>
      </c>
      <c r="C20" s="17"/>
      <c r="D20" s="17"/>
      <c r="E20" s="17"/>
      <c r="F20" s="17"/>
      <c r="G20" s="17"/>
      <c r="H20" s="17"/>
      <c r="I20" s="17"/>
      <c r="J20" s="17"/>
      <c r="K20" s="17"/>
      <c r="L20" s="17"/>
      <c r="M20" s="17"/>
      <c r="N20" s="17"/>
      <c r="O20" s="17"/>
      <c r="P20" s="17"/>
      <c r="Q20" s="17"/>
      <c r="R20" s="17"/>
      <c r="S20" s="18"/>
    </row>
    <row r="21" spans="1:19" ht="18.75" customHeight="1">
      <c r="B21"/>
      <c r="C21"/>
      <c r="D21"/>
      <c r="E21"/>
      <c r="F21"/>
      <c r="G21"/>
      <c r="H21"/>
      <c r="I21"/>
      <c r="J21"/>
      <c r="K21"/>
      <c r="L21"/>
      <c r="M21"/>
      <c r="N21"/>
      <c r="O21"/>
      <c r="P21"/>
      <c r="Q21"/>
      <c r="R21"/>
      <c r="S21"/>
    </row>
    <row r="22" spans="1:19" ht="18.75" customHeight="1" thickBot="1">
      <c r="B22"/>
      <c r="C22"/>
      <c r="D22"/>
      <c r="E22"/>
      <c r="F22"/>
      <c r="G22"/>
      <c r="H22"/>
      <c r="I22"/>
      <c r="J22"/>
      <c r="K22"/>
      <c r="L22"/>
      <c r="M22"/>
      <c r="N22"/>
      <c r="O22"/>
      <c r="P22"/>
      <c r="Q22"/>
      <c r="R22"/>
      <c r="S22"/>
    </row>
    <row r="23" spans="1:19" ht="135.75" customHeight="1" thickBot="1">
      <c r="A23" s="59" t="s">
        <v>73</v>
      </c>
      <c r="B23" s="60" t="s">
        <v>1211</v>
      </c>
      <c r="C23" s="61" t="s">
        <v>230</v>
      </c>
      <c r="D23" s="61" t="s">
        <v>231</v>
      </c>
      <c r="E23" s="61" t="s">
        <v>232</v>
      </c>
      <c r="F23" s="61" t="s">
        <v>233</v>
      </c>
      <c r="G23" s="61" t="s">
        <v>234</v>
      </c>
      <c r="H23" s="61" t="s">
        <v>235</v>
      </c>
      <c r="I23" s="61" t="s">
        <v>236</v>
      </c>
      <c r="J23" s="61" t="s">
        <v>237</v>
      </c>
      <c r="K23" s="61" t="s">
        <v>238</v>
      </c>
      <c r="L23" s="61" t="s">
        <v>239</v>
      </c>
      <c r="M23" s="61" t="s">
        <v>240</v>
      </c>
      <c r="N23" s="61" t="s">
        <v>241</v>
      </c>
      <c r="O23" s="61" t="s">
        <v>242</v>
      </c>
      <c r="P23" s="61" t="s">
        <v>243</v>
      </c>
      <c r="Q23" s="61" t="s">
        <v>244</v>
      </c>
      <c r="R23" s="62" t="s">
        <v>245</v>
      </c>
      <c r="S23" s="19"/>
    </row>
    <row r="24" spans="1:19" ht="18.75" customHeight="1">
      <c r="A24" s="66"/>
      <c r="B24" s="43" t="s">
        <v>437</v>
      </c>
      <c r="C24" s="48"/>
      <c r="D24" s="48"/>
      <c r="E24" s="48"/>
      <c r="F24" s="48"/>
      <c r="G24" s="48"/>
      <c r="H24" s="48"/>
      <c r="I24" s="48"/>
      <c r="J24" s="48"/>
      <c r="K24" s="48"/>
      <c r="L24" s="48"/>
      <c r="M24" s="48"/>
      <c r="N24" s="48"/>
      <c r="O24" s="48"/>
      <c r="P24" s="48"/>
      <c r="Q24" s="48"/>
      <c r="R24" s="49"/>
      <c r="S24"/>
    </row>
    <row r="25" spans="1:19" ht="18.75" customHeight="1">
      <c r="A25" s="66"/>
      <c r="B25" s="12" t="s">
        <v>437</v>
      </c>
      <c r="C25" s="15"/>
      <c r="D25" s="15"/>
      <c r="E25" s="15"/>
      <c r="F25" s="15"/>
      <c r="G25" s="15"/>
      <c r="H25" s="15"/>
      <c r="I25" s="15"/>
      <c r="J25" s="15"/>
      <c r="K25" s="15"/>
      <c r="L25" s="15"/>
      <c r="M25" s="15"/>
      <c r="N25" s="15"/>
      <c r="O25" s="15"/>
      <c r="P25" s="15"/>
      <c r="Q25" s="15"/>
      <c r="R25" s="16"/>
      <c r="S25"/>
    </row>
    <row r="26" spans="1:19" ht="18.75" customHeight="1">
      <c r="A26" s="66"/>
      <c r="B26" s="12" t="s">
        <v>437</v>
      </c>
      <c r="C26" s="15"/>
      <c r="D26" s="15"/>
      <c r="E26" s="15"/>
      <c r="F26" s="15"/>
      <c r="G26" s="15"/>
      <c r="H26" s="15"/>
      <c r="I26" s="15"/>
      <c r="J26" s="15"/>
      <c r="K26" s="15"/>
      <c r="L26" s="15"/>
      <c r="M26" s="15"/>
      <c r="N26" s="15"/>
      <c r="O26" s="15"/>
      <c r="P26" s="15"/>
      <c r="Q26" s="15"/>
      <c r="R26" s="16"/>
      <c r="S26"/>
    </row>
    <row r="27" spans="1:19" ht="18.75" customHeight="1">
      <c r="A27" s="66"/>
      <c r="B27" s="12" t="s">
        <v>437</v>
      </c>
      <c r="C27" s="15"/>
      <c r="D27" s="15"/>
      <c r="E27" s="15"/>
      <c r="F27" s="15"/>
      <c r="G27" s="15"/>
      <c r="H27" s="15"/>
      <c r="I27" s="15"/>
      <c r="J27" s="15"/>
      <c r="K27" s="15"/>
      <c r="L27" s="15"/>
      <c r="M27" s="15"/>
      <c r="N27" s="15"/>
      <c r="O27" s="15"/>
      <c r="P27" s="15"/>
      <c r="Q27" s="15"/>
      <c r="R27" s="16"/>
      <c r="S27"/>
    </row>
    <row r="28" spans="1:19" ht="18.75" customHeight="1">
      <c r="A28" s="66"/>
      <c r="B28" s="12" t="s">
        <v>437</v>
      </c>
      <c r="C28" s="15"/>
      <c r="D28" s="15"/>
      <c r="E28" s="15"/>
      <c r="F28" s="15"/>
      <c r="G28" s="15"/>
      <c r="H28" s="15"/>
      <c r="I28" s="15"/>
      <c r="J28" s="15"/>
      <c r="K28" s="15"/>
      <c r="L28" s="15"/>
      <c r="M28" s="15"/>
      <c r="N28" s="15"/>
      <c r="O28" s="15"/>
      <c r="P28" s="15"/>
      <c r="Q28" s="15"/>
      <c r="R28" s="16"/>
      <c r="S28"/>
    </row>
    <row r="29" spans="1:19" ht="18.75" customHeight="1">
      <c r="A29" s="66"/>
      <c r="B29" s="12" t="s">
        <v>437</v>
      </c>
      <c r="C29" s="15"/>
      <c r="D29" s="15"/>
      <c r="E29" s="15"/>
      <c r="F29" s="15"/>
      <c r="G29" s="15"/>
      <c r="H29" s="15"/>
      <c r="I29" s="15"/>
      <c r="J29" s="15"/>
      <c r="K29" s="15"/>
      <c r="L29" s="15"/>
      <c r="M29" s="15"/>
      <c r="N29" s="15"/>
      <c r="O29" s="15"/>
      <c r="P29" s="15"/>
      <c r="Q29" s="15"/>
      <c r="R29" s="16"/>
      <c r="S29"/>
    </row>
    <row r="30" spans="1:19" ht="18.75" customHeight="1">
      <c r="A30" s="66"/>
      <c r="B30" s="12" t="s">
        <v>437</v>
      </c>
      <c r="C30" s="15"/>
      <c r="D30" s="15"/>
      <c r="E30" s="15"/>
      <c r="F30" s="15"/>
      <c r="G30" s="15"/>
      <c r="H30" s="15"/>
      <c r="I30" s="15"/>
      <c r="J30" s="15"/>
      <c r="K30" s="15"/>
      <c r="L30" s="15"/>
      <c r="M30" s="15"/>
      <c r="N30" s="15"/>
      <c r="O30" s="15"/>
      <c r="P30" s="15"/>
      <c r="Q30" s="15"/>
      <c r="R30" s="16"/>
      <c r="S30"/>
    </row>
    <row r="31" spans="1:19" ht="18.75" customHeight="1">
      <c r="A31" s="66"/>
      <c r="B31" s="12" t="s">
        <v>437</v>
      </c>
      <c r="C31" s="15"/>
      <c r="D31" s="15"/>
      <c r="E31" s="15"/>
      <c r="F31" s="15"/>
      <c r="G31" s="15"/>
      <c r="H31" s="15"/>
      <c r="I31" s="15"/>
      <c r="J31" s="15"/>
      <c r="K31" s="15"/>
      <c r="L31" s="15"/>
      <c r="M31" s="15"/>
      <c r="N31" s="15"/>
      <c r="O31" s="15"/>
      <c r="P31" s="15"/>
      <c r="Q31" s="15"/>
      <c r="R31" s="16"/>
      <c r="S31"/>
    </row>
    <row r="32" spans="1:19" ht="18.75" customHeight="1">
      <c r="A32" s="66"/>
      <c r="B32" s="12" t="s">
        <v>437</v>
      </c>
      <c r="C32" s="15"/>
      <c r="D32" s="15"/>
      <c r="E32" s="15"/>
      <c r="F32" s="15"/>
      <c r="G32" s="15"/>
      <c r="H32" s="15"/>
      <c r="I32" s="15"/>
      <c r="J32" s="15"/>
      <c r="K32" s="15"/>
      <c r="L32" s="15"/>
      <c r="M32" s="15"/>
      <c r="N32" s="15"/>
      <c r="O32" s="15"/>
      <c r="P32" s="15"/>
      <c r="Q32" s="15"/>
      <c r="R32" s="16"/>
      <c r="S32"/>
    </row>
    <row r="33" spans="1:19" ht="18.75" customHeight="1">
      <c r="A33" s="66"/>
      <c r="B33" s="12" t="s">
        <v>437</v>
      </c>
      <c r="C33" s="15"/>
      <c r="D33" s="15"/>
      <c r="E33" s="15"/>
      <c r="F33" s="15"/>
      <c r="G33" s="15"/>
      <c r="H33" s="15"/>
      <c r="I33" s="15"/>
      <c r="J33" s="15"/>
      <c r="K33" s="15"/>
      <c r="L33" s="15"/>
      <c r="M33" s="15"/>
      <c r="N33" s="15"/>
      <c r="O33" s="15"/>
      <c r="P33" s="15"/>
      <c r="Q33" s="15"/>
      <c r="R33" s="16"/>
      <c r="S33"/>
    </row>
    <row r="34" spans="1:19" ht="18.75" customHeight="1">
      <c r="A34" s="66"/>
      <c r="B34" s="12" t="s">
        <v>437</v>
      </c>
      <c r="C34" s="15"/>
      <c r="D34" s="15"/>
      <c r="E34" s="15"/>
      <c r="F34" s="15"/>
      <c r="G34" s="15"/>
      <c r="H34" s="15"/>
      <c r="I34" s="15"/>
      <c r="J34" s="15"/>
      <c r="K34" s="15"/>
      <c r="L34" s="15"/>
      <c r="M34" s="15"/>
      <c r="N34" s="15"/>
      <c r="O34" s="15"/>
      <c r="P34" s="15"/>
      <c r="Q34" s="15"/>
      <c r="R34" s="16"/>
      <c r="S34"/>
    </row>
    <row r="35" spans="1:19" ht="18.75" customHeight="1" thickBot="1">
      <c r="A35" s="67"/>
      <c r="B35" s="13" t="s">
        <v>437</v>
      </c>
      <c r="C35" s="17"/>
      <c r="D35" s="17"/>
      <c r="E35" s="17"/>
      <c r="F35" s="17"/>
      <c r="G35" s="17"/>
      <c r="H35" s="17"/>
      <c r="I35" s="17"/>
      <c r="J35" s="17"/>
      <c r="K35" s="17"/>
      <c r="L35" s="17"/>
      <c r="M35" s="17"/>
      <c r="N35" s="17"/>
      <c r="O35" s="17"/>
      <c r="P35" s="17"/>
      <c r="Q35" s="17"/>
      <c r="R35" s="18"/>
      <c r="S35"/>
    </row>
    <row r="36" spans="1:19" ht="15">
      <c r="B36"/>
      <c r="C36"/>
      <c r="D36"/>
      <c r="E36"/>
      <c r="F36"/>
      <c r="G36"/>
      <c r="H36"/>
      <c r="I36"/>
      <c r="J36"/>
      <c r="K36"/>
      <c r="L36"/>
      <c r="M36"/>
      <c r="N36"/>
      <c r="O36"/>
      <c r="P36"/>
      <c r="Q36"/>
      <c r="R36"/>
      <c r="S36"/>
    </row>
    <row r="37" spans="1:19" ht="15">
      <c r="B37"/>
      <c r="C37"/>
      <c r="D37"/>
      <c r="E37"/>
      <c r="F37"/>
      <c r="G37"/>
      <c r="H37"/>
      <c r="I37"/>
      <c r="J37"/>
      <c r="K37"/>
      <c r="L37"/>
      <c r="M37"/>
      <c r="N37"/>
      <c r="O37"/>
      <c r="P37"/>
      <c r="Q37"/>
      <c r="R37"/>
      <c r="S37"/>
    </row>
    <row r="38" spans="1:19" ht="15.75" thickBot="1">
      <c r="B38"/>
      <c r="C38"/>
      <c r="D38"/>
      <c r="E38"/>
      <c r="F38"/>
      <c r="G38"/>
      <c r="H38"/>
      <c r="I38"/>
      <c r="J38"/>
      <c r="K38"/>
      <c r="L38"/>
      <c r="M38"/>
      <c r="N38"/>
      <c r="O38"/>
      <c r="P38"/>
      <c r="Q38"/>
      <c r="R38"/>
      <c r="S38"/>
    </row>
    <row r="39" spans="1:19" ht="138" thickBot="1">
      <c r="A39" s="59" t="s">
        <v>73</v>
      </c>
      <c r="B39" s="60" t="s">
        <v>1211</v>
      </c>
      <c r="C39" s="61" t="s">
        <v>230</v>
      </c>
      <c r="D39" s="61" t="s">
        <v>231</v>
      </c>
      <c r="E39" s="61" t="s">
        <v>232</v>
      </c>
      <c r="F39" s="61" t="s">
        <v>233</v>
      </c>
      <c r="G39" s="61" t="s">
        <v>234</v>
      </c>
      <c r="H39" s="61" t="s">
        <v>235</v>
      </c>
      <c r="I39" s="61" t="s">
        <v>236</v>
      </c>
      <c r="J39" s="61" t="s">
        <v>438</v>
      </c>
      <c r="K39" s="61" t="s">
        <v>238</v>
      </c>
      <c r="L39" s="61" t="s">
        <v>239</v>
      </c>
      <c r="M39" s="61" t="s">
        <v>240</v>
      </c>
      <c r="N39" s="61" t="s">
        <v>241</v>
      </c>
      <c r="O39" s="61" t="s">
        <v>439</v>
      </c>
      <c r="P39" s="61" t="s">
        <v>440</v>
      </c>
      <c r="Q39" s="61" t="s">
        <v>441</v>
      </c>
      <c r="R39" s="62" t="s">
        <v>245</v>
      </c>
      <c r="S39" s="19"/>
    </row>
    <row r="40" spans="1:19" ht="15">
      <c r="A40" s="66"/>
      <c r="B40" s="12" t="s">
        <v>442</v>
      </c>
      <c r="C40" s="15"/>
      <c r="D40" s="15"/>
      <c r="E40" s="15"/>
      <c r="F40" s="15"/>
      <c r="G40" s="15"/>
      <c r="H40" s="15"/>
      <c r="I40" s="15"/>
      <c r="J40" s="15"/>
      <c r="K40" s="15"/>
      <c r="L40" s="15"/>
      <c r="M40" s="15"/>
      <c r="N40" s="15"/>
      <c r="O40" s="15"/>
      <c r="P40" s="15"/>
      <c r="Q40" s="15"/>
      <c r="R40" s="16"/>
      <c r="S40"/>
    </row>
    <row r="41" spans="1:19" ht="15">
      <c r="A41" s="66"/>
      <c r="B41" s="12" t="s">
        <v>442</v>
      </c>
      <c r="C41" s="15"/>
      <c r="D41" s="15"/>
      <c r="E41" s="15"/>
      <c r="F41" s="15"/>
      <c r="G41" s="15"/>
      <c r="H41" s="15"/>
      <c r="I41" s="15"/>
      <c r="J41" s="15"/>
      <c r="K41" s="15"/>
      <c r="L41" s="15"/>
      <c r="M41" s="15"/>
      <c r="N41" s="15"/>
      <c r="O41" s="15"/>
      <c r="P41" s="15"/>
      <c r="Q41" s="15"/>
      <c r="R41" s="16"/>
      <c r="S41"/>
    </row>
    <row r="42" spans="1:19" ht="15">
      <c r="A42" s="66"/>
      <c r="B42" s="12" t="s">
        <v>442</v>
      </c>
      <c r="C42" s="15"/>
      <c r="D42" s="15"/>
      <c r="E42" s="15"/>
      <c r="F42" s="15"/>
      <c r="G42" s="15"/>
      <c r="H42" s="15"/>
      <c r="I42" s="15"/>
      <c r="J42" s="15"/>
      <c r="K42" s="15"/>
      <c r="L42" s="15"/>
      <c r="M42" s="15"/>
      <c r="N42" s="15"/>
      <c r="O42" s="15"/>
      <c r="P42" s="15"/>
      <c r="Q42" s="15"/>
      <c r="R42" s="16"/>
      <c r="S42"/>
    </row>
    <row r="43" spans="1:19" ht="15">
      <c r="A43" s="66"/>
      <c r="B43" s="12" t="s">
        <v>442</v>
      </c>
      <c r="C43" s="15"/>
      <c r="D43" s="15"/>
      <c r="E43" s="15"/>
      <c r="F43" s="15"/>
      <c r="G43" s="15"/>
      <c r="H43" s="15"/>
      <c r="I43" s="15"/>
      <c r="J43" s="15"/>
      <c r="K43" s="15"/>
      <c r="L43" s="15"/>
      <c r="M43" s="15"/>
      <c r="N43" s="15"/>
      <c r="O43" s="15"/>
      <c r="P43" s="15"/>
      <c r="Q43" s="15"/>
      <c r="R43" s="16"/>
      <c r="S43"/>
    </row>
    <row r="44" spans="1:19" ht="15">
      <c r="A44" s="66"/>
      <c r="B44" s="12" t="s">
        <v>442</v>
      </c>
      <c r="C44" s="15"/>
      <c r="D44" s="15"/>
      <c r="E44" s="15"/>
      <c r="F44" s="15"/>
      <c r="G44" s="15"/>
      <c r="H44" s="15"/>
      <c r="I44" s="15"/>
      <c r="J44" s="15"/>
      <c r="K44" s="15"/>
      <c r="L44" s="15"/>
      <c r="M44" s="15"/>
      <c r="N44" s="15"/>
      <c r="O44" s="15"/>
      <c r="P44" s="15"/>
      <c r="Q44" s="15"/>
      <c r="R44" s="16"/>
      <c r="S44"/>
    </row>
    <row r="45" spans="1:19" ht="15">
      <c r="A45" s="66"/>
      <c r="B45" s="12" t="s">
        <v>442</v>
      </c>
      <c r="C45" s="15"/>
      <c r="D45" s="15"/>
      <c r="E45" s="15"/>
      <c r="F45" s="15"/>
      <c r="G45" s="15"/>
      <c r="H45" s="15"/>
      <c r="I45" s="15"/>
      <c r="J45" s="15"/>
      <c r="K45" s="15"/>
      <c r="L45" s="15"/>
      <c r="M45" s="15"/>
      <c r="N45" s="15"/>
      <c r="O45" s="15"/>
      <c r="P45" s="15"/>
      <c r="Q45" s="15"/>
      <c r="R45" s="16"/>
      <c r="S45"/>
    </row>
    <row r="46" spans="1:19" ht="15">
      <c r="A46" s="66"/>
      <c r="B46" s="12" t="s">
        <v>442</v>
      </c>
      <c r="C46" s="15"/>
      <c r="D46" s="15"/>
      <c r="E46" s="15"/>
      <c r="F46" s="15"/>
      <c r="G46" s="15"/>
      <c r="H46" s="15"/>
      <c r="I46" s="15"/>
      <c r="J46" s="15"/>
      <c r="K46" s="15"/>
      <c r="L46" s="15"/>
      <c r="M46" s="15"/>
      <c r="N46" s="15"/>
      <c r="O46" s="15"/>
      <c r="P46" s="15"/>
      <c r="Q46" s="15"/>
      <c r="R46" s="16"/>
      <c r="S46"/>
    </row>
    <row r="47" spans="1:19" ht="15">
      <c r="A47" s="66"/>
      <c r="B47" s="12" t="s">
        <v>442</v>
      </c>
      <c r="C47" s="15"/>
      <c r="D47" s="15"/>
      <c r="E47" s="15"/>
      <c r="F47" s="15"/>
      <c r="G47" s="15"/>
      <c r="H47" s="15"/>
      <c r="I47" s="15"/>
      <c r="J47" s="15"/>
      <c r="K47" s="15"/>
      <c r="L47" s="15"/>
      <c r="M47" s="15"/>
      <c r="N47" s="15"/>
      <c r="O47" s="15"/>
      <c r="P47" s="15"/>
      <c r="Q47" s="15"/>
      <c r="R47" s="16"/>
      <c r="S47"/>
    </row>
    <row r="48" spans="1:19" ht="15">
      <c r="A48" s="66"/>
      <c r="B48" s="12" t="s">
        <v>442</v>
      </c>
      <c r="C48" s="15"/>
      <c r="D48" s="15"/>
      <c r="E48" s="15"/>
      <c r="F48" s="15"/>
      <c r="G48" s="15"/>
      <c r="H48" s="15"/>
      <c r="I48" s="15"/>
      <c r="J48" s="15"/>
      <c r="K48" s="15"/>
      <c r="L48" s="15"/>
      <c r="M48" s="15"/>
      <c r="N48" s="15"/>
      <c r="O48" s="15"/>
      <c r="P48" s="15"/>
      <c r="Q48" s="15"/>
      <c r="R48" s="16"/>
      <c r="S48"/>
    </row>
    <row r="49" spans="1:19" ht="15">
      <c r="A49" s="66"/>
      <c r="B49" s="12" t="s">
        <v>442</v>
      </c>
      <c r="C49" s="15"/>
      <c r="D49" s="15"/>
      <c r="E49" s="15"/>
      <c r="F49" s="15"/>
      <c r="G49" s="15"/>
      <c r="H49" s="15"/>
      <c r="I49" s="15"/>
      <c r="J49" s="15"/>
      <c r="K49" s="15"/>
      <c r="L49" s="15"/>
      <c r="M49" s="15"/>
      <c r="N49" s="15"/>
      <c r="O49" s="15"/>
      <c r="P49" s="15"/>
      <c r="Q49" s="15"/>
      <c r="R49" s="16"/>
      <c r="S49"/>
    </row>
    <row r="50" spans="1:19" ht="15">
      <c r="A50" s="66"/>
      <c r="B50" s="12" t="s">
        <v>442</v>
      </c>
      <c r="C50" s="15"/>
      <c r="D50" s="15"/>
      <c r="E50" s="15"/>
      <c r="F50" s="15"/>
      <c r="G50" s="15"/>
      <c r="H50" s="15"/>
      <c r="I50" s="15"/>
      <c r="J50" s="15"/>
      <c r="K50" s="15"/>
      <c r="L50" s="15"/>
      <c r="M50" s="15"/>
      <c r="N50" s="15"/>
      <c r="O50" s="15"/>
      <c r="P50" s="15"/>
      <c r="Q50" s="15"/>
      <c r="R50" s="16"/>
      <c r="S50"/>
    </row>
    <row r="51" spans="1:19" ht="15.75" thickBot="1">
      <c r="A51" s="67"/>
      <c r="B51" s="13" t="s">
        <v>442</v>
      </c>
      <c r="C51" s="17"/>
      <c r="D51" s="17"/>
      <c r="E51" s="17"/>
      <c r="F51" s="17"/>
      <c r="G51" s="17"/>
      <c r="H51" s="17"/>
      <c r="I51" s="17"/>
      <c r="J51" s="17"/>
      <c r="K51" s="17"/>
      <c r="L51" s="17"/>
      <c r="M51" s="17"/>
      <c r="N51" s="17"/>
      <c r="O51" s="17"/>
      <c r="P51" s="17"/>
      <c r="Q51" s="17"/>
      <c r="R51" s="18"/>
      <c r="S51"/>
    </row>
    <row r="52" spans="1:19">
      <c r="E52" s="1"/>
      <c r="F52" s="1"/>
    </row>
    <row r="53" spans="1:19">
      <c r="E53" s="1"/>
      <c r="F53" s="1"/>
    </row>
    <row r="54" spans="1:19">
      <c r="E54" s="1"/>
      <c r="F54" s="1"/>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31"/>
  <sheetViews>
    <sheetView zoomScaleNormal="100" zoomScaleSheetLayoutView="80" zoomScalePageLayoutView="55" workbookViewId="0">
      <selection sqref="H1"/>
    </sheetView>
  </sheetViews>
  <sheetFormatPr baseColWidth="10" defaultColWidth="11.42578125" defaultRowHeight="16.5"/>
  <cols>
    <col min="1" max="1" width="31.7109375" style="3" customWidth="1"/>
    <col min="2" max="2" width="21.140625" style="4" customWidth="1"/>
    <col min="3" max="3" width="17.42578125" style="5" customWidth="1"/>
    <col min="4" max="4" width="17.140625" style="4" customWidth="1"/>
    <col min="5" max="5" width="13.85546875" style="1" customWidth="1"/>
    <col min="6" max="6" width="12.42578125" style="1" customWidth="1"/>
    <col min="7" max="7" width="55" style="1" customWidth="1"/>
    <col min="8" max="16384" width="11.42578125" style="1"/>
  </cols>
  <sheetData>
    <row r="1" spans="1:7" ht="17.25" customHeight="1" thickBot="1">
      <c r="A1" s="255" t="s">
        <v>4</v>
      </c>
      <c r="B1" s="256"/>
      <c r="C1" s="256"/>
      <c r="D1" s="256"/>
      <c r="E1" s="256"/>
      <c r="F1" s="256"/>
      <c r="G1" s="257"/>
    </row>
    <row r="2" spans="1:7" ht="17.25" customHeight="1" thickBot="1">
      <c r="A2" s="289" t="s">
        <v>337</v>
      </c>
      <c r="B2" s="290"/>
      <c r="C2" s="290"/>
      <c r="D2" s="290"/>
      <c r="E2" s="290"/>
      <c r="F2" s="290"/>
      <c r="G2" s="291"/>
    </row>
    <row r="3" spans="1:7" s="2" customFormat="1" ht="17.25" customHeight="1" thickBot="1">
      <c r="A3" s="261" t="s">
        <v>3</v>
      </c>
      <c r="B3" s="262"/>
      <c r="C3" s="262"/>
      <c r="D3" s="262"/>
      <c r="E3" s="262"/>
      <c r="F3" s="262"/>
      <c r="G3" s="263"/>
    </row>
    <row r="4" spans="1:7" s="2" customFormat="1" ht="17.25" customHeight="1" thickBot="1">
      <c r="A4" s="264" t="s">
        <v>336</v>
      </c>
      <c r="B4" s="265"/>
      <c r="C4" s="265"/>
      <c r="D4" s="265"/>
      <c r="E4" s="265"/>
      <c r="F4" s="265"/>
      <c r="G4" s="266"/>
    </row>
    <row r="5" spans="1:7" customFormat="1" ht="23.25" customHeight="1" thickBot="1">
      <c r="A5" s="602" t="s">
        <v>1463</v>
      </c>
      <c r="B5" s="603"/>
      <c r="C5" s="603"/>
      <c r="D5" s="603"/>
      <c r="E5" s="603"/>
      <c r="F5" s="603"/>
      <c r="G5" s="604"/>
    </row>
    <row r="6" spans="1:7" customFormat="1" ht="22.5" customHeight="1" thickBot="1">
      <c r="A6" s="592" t="s">
        <v>433</v>
      </c>
      <c r="B6" s="593"/>
      <c r="C6" s="593"/>
      <c r="D6" s="593"/>
      <c r="E6" s="593"/>
      <c r="F6" s="593"/>
      <c r="G6" s="594"/>
    </row>
    <row r="7" spans="1:7" ht="17.25" thickBot="1"/>
    <row r="8" spans="1:7" ht="17.25" customHeight="1" thickBot="1">
      <c r="A8" s="621" t="s">
        <v>246</v>
      </c>
      <c r="B8" s="622"/>
      <c r="C8" s="622"/>
      <c r="D8" s="622"/>
      <c r="E8" s="622"/>
      <c r="F8" s="622"/>
      <c r="G8" s="623"/>
    </row>
    <row r="9" spans="1:7" ht="30.75" customHeight="1">
      <c r="A9" s="624" t="s">
        <v>247</v>
      </c>
      <c r="B9" s="40" t="s">
        <v>248</v>
      </c>
      <c r="C9" s="40" t="s">
        <v>249</v>
      </c>
      <c r="D9" s="40" t="s">
        <v>250</v>
      </c>
      <c r="E9" s="40" t="s">
        <v>251</v>
      </c>
      <c r="F9" s="626" t="s">
        <v>434</v>
      </c>
      <c r="G9" s="628" t="s">
        <v>335</v>
      </c>
    </row>
    <row r="10" spans="1:7" ht="15.75" thickBot="1">
      <c r="A10" s="625"/>
      <c r="B10" s="41" t="s">
        <v>252</v>
      </c>
      <c r="C10" s="41" t="s">
        <v>252</v>
      </c>
      <c r="D10" s="41" t="s">
        <v>252</v>
      </c>
      <c r="E10" s="41" t="s">
        <v>252</v>
      </c>
      <c r="F10" s="627"/>
      <c r="G10" s="629"/>
    </row>
    <row r="11" spans="1:7" ht="45">
      <c r="A11" s="57" t="s">
        <v>253</v>
      </c>
      <c r="B11" s="47">
        <v>1</v>
      </c>
      <c r="C11" s="47">
        <v>1</v>
      </c>
      <c r="D11" s="47">
        <v>1</v>
      </c>
      <c r="E11" s="47">
        <v>1</v>
      </c>
      <c r="F11" s="48"/>
      <c r="G11" s="49"/>
    </row>
    <row r="12" spans="1:7" ht="15">
      <c r="A12" s="14" t="s">
        <v>254</v>
      </c>
      <c r="B12" s="10">
        <v>0</v>
      </c>
      <c r="C12" s="10">
        <v>1</v>
      </c>
      <c r="D12" s="10">
        <v>2</v>
      </c>
      <c r="E12" s="10">
        <v>2</v>
      </c>
      <c r="F12" s="15"/>
      <c r="G12" s="16"/>
    </row>
    <row r="13" spans="1:7" ht="105">
      <c r="A13" s="24" t="s">
        <v>255</v>
      </c>
      <c r="B13" s="10">
        <v>0</v>
      </c>
      <c r="C13" s="10">
        <v>0</v>
      </c>
      <c r="D13" s="10">
        <v>0</v>
      </c>
      <c r="E13" s="10">
        <v>1</v>
      </c>
      <c r="F13" s="15"/>
      <c r="G13" s="16"/>
    </row>
    <row r="14" spans="1:7" ht="30">
      <c r="A14" s="24" t="s">
        <v>256</v>
      </c>
      <c r="B14" s="10">
        <v>1</v>
      </c>
      <c r="C14" s="10">
        <v>2</v>
      </c>
      <c r="D14" s="10">
        <v>3</v>
      </c>
      <c r="E14" s="10">
        <v>3</v>
      </c>
      <c r="F14" s="15"/>
      <c r="G14" s="16"/>
    </row>
    <row r="15" spans="1:7" ht="15">
      <c r="A15" s="14" t="s">
        <v>257</v>
      </c>
      <c r="B15" s="10">
        <v>1</v>
      </c>
      <c r="C15" s="10">
        <v>2</v>
      </c>
      <c r="D15" s="10">
        <v>3</v>
      </c>
      <c r="E15" s="10">
        <v>3</v>
      </c>
      <c r="F15" s="15"/>
      <c r="G15" s="16"/>
    </row>
    <row r="16" spans="1:7" ht="15">
      <c r="A16" s="14" t="s">
        <v>258</v>
      </c>
      <c r="B16" s="10">
        <v>1</v>
      </c>
      <c r="C16" s="10">
        <v>2</v>
      </c>
      <c r="D16" s="10">
        <v>3</v>
      </c>
      <c r="E16" s="10">
        <v>3</v>
      </c>
      <c r="F16" s="15"/>
      <c r="G16" s="16"/>
    </row>
    <row r="17" spans="1:7" ht="15">
      <c r="A17" s="14" t="s">
        <v>259</v>
      </c>
      <c r="B17" s="10">
        <v>1</v>
      </c>
      <c r="C17" s="10">
        <v>0</v>
      </c>
      <c r="D17" s="10">
        <v>0</v>
      </c>
      <c r="E17" s="10">
        <v>0</v>
      </c>
      <c r="F17" s="15"/>
      <c r="G17" s="16"/>
    </row>
    <row r="18" spans="1:7" ht="15">
      <c r="A18" s="14" t="s">
        <v>260</v>
      </c>
      <c r="B18" s="10">
        <v>0</v>
      </c>
      <c r="C18" s="10">
        <v>1</v>
      </c>
      <c r="D18" s="10">
        <v>1</v>
      </c>
      <c r="E18" s="10">
        <v>1</v>
      </c>
      <c r="F18" s="15"/>
      <c r="G18" s="16"/>
    </row>
    <row r="19" spans="1:7" ht="30">
      <c r="A19" s="24" t="s">
        <v>261</v>
      </c>
      <c r="B19" s="10">
        <v>1</v>
      </c>
      <c r="C19" s="10">
        <v>1</v>
      </c>
      <c r="D19" s="10">
        <v>1</v>
      </c>
      <c r="E19" s="10">
        <v>1</v>
      </c>
      <c r="F19" s="15"/>
      <c r="G19" s="16"/>
    </row>
    <row r="20" spans="1:7" ht="30">
      <c r="A20" s="24" t="s">
        <v>262</v>
      </c>
      <c r="B20" s="10"/>
      <c r="C20" s="10"/>
      <c r="D20" s="10">
        <v>1</v>
      </c>
      <c r="E20" s="10">
        <v>1</v>
      </c>
      <c r="F20" s="15"/>
      <c r="G20" s="16"/>
    </row>
    <row r="21" spans="1:7" ht="30">
      <c r="A21" s="24" t="s">
        <v>263</v>
      </c>
      <c r="B21" s="10">
        <v>0</v>
      </c>
      <c r="C21" s="10">
        <v>0</v>
      </c>
      <c r="D21" s="10">
        <v>1</v>
      </c>
      <c r="E21" s="10">
        <v>2</v>
      </c>
      <c r="F21" s="15"/>
      <c r="G21" s="16"/>
    </row>
    <row r="22" spans="1:7" ht="45">
      <c r="A22" s="24" t="s">
        <v>264</v>
      </c>
      <c r="B22" s="10">
        <v>1</v>
      </c>
      <c r="C22" s="10">
        <v>1</v>
      </c>
      <c r="D22" s="10">
        <v>1</v>
      </c>
      <c r="E22" s="10">
        <v>1</v>
      </c>
      <c r="F22" s="15"/>
      <c r="G22" s="16"/>
    </row>
    <row r="23" spans="1:7" ht="30">
      <c r="A23" s="24" t="s">
        <v>265</v>
      </c>
      <c r="B23" s="10">
        <v>0</v>
      </c>
      <c r="C23" s="10">
        <v>0</v>
      </c>
      <c r="D23" s="10">
        <v>1</v>
      </c>
      <c r="E23" s="10">
        <v>1</v>
      </c>
      <c r="F23" s="15"/>
      <c r="G23" s="16"/>
    </row>
    <row r="24" spans="1:7" ht="15">
      <c r="A24" s="14" t="s">
        <v>266</v>
      </c>
      <c r="B24" s="10">
        <v>1</v>
      </c>
      <c r="C24" s="10">
        <v>1</v>
      </c>
      <c r="D24" s="10">
        <v>0</v>
      </c>
      <c r="E24" s="10">
        <v>0</v>
      </c>
      <c r="F24" s="15"/>
      <c r="G24" s="16"/>
    </row>
    <row r="25" spans="1:7" ht="45">
      <c r="A25" s="24" t="s">
        <v>267</v>
      </c>
      <c r="B25" s="10">
        <v>0</v>
      </c>
      <c r="C25" s="10">
        <v>0</v>
      </c>
      <c r="D25" s="10">
        <v>1</v>
      </c>
      <c r="E25" s="10">
        <v>1</v>
      </c>
      <c r="F25" s="15"/>
      <c r="G25" s="16"/>
    </row>
    <row r="26" spans="1:7" ht="60">
      <c r="A26" s="22" t="s">
        <v>268</v>
      </c>
      <c r="B26" s="10">
        <v>1</v>
      </c>
      <c r="C26" s="10">
        <v>1</v>
      </c>
      <c r="D26" s="10">
        <v>1</v>
      </c>
      <c r="E26" s="10">
        <v>1</v>
      </c>
      <c r="F26" s="15"/>
      <c r="G26" s="16"/>
    </row>
    <row r="27" spans="1:7" ht="15">
      <c r="A27" s="14" t="s">
        <v>269</v>
      </c>
      <c r="B27" s="10">
        <v>1</v>
      </c>
      <c r="C27" s="10">
        <v>1</v>
      </c>
      <c r="D27" s="10">
        <v>0</v>
      </c>
      <c r="E27" s="10">
        <v>0</v>
      </c>
      <c r="F27" s="15"/>
      <c r="G27" s="16"/>
    </row>
    <row r="28" spans="1:7" ht="30">
      <c r="A28" s="24" t="s">
        <v>270</v>
      </c>
      <c r="B28" s="10">
        <v>0</v>
      </c>
      <c r="C28" s="10">
        <v>0</v>
      </c>
      <c r="D28" s="10">
        <v>1</v>
      </c>
      <c r="E28" s="10">
        <v>1</v>
      </c>
      <c r="F28" s="15"/>
      <c r="G28" s="16"/>
    </row>
    <row r="29" spans="1:7" ht="30">
      <c r="A29" s="24" t="s">
        <v>271</v>
      </c>
      <c r="B29" s="10">
        <v>1</v>
      </c>
      <c r="C29" s="10">
        <v>1</v>
      </c>
      <c r="D29" s="10">
        <v>1</v>
      </c>
      <c r="E29" s="10">
        <v>1</v>
      </c>
      <c r="F29" s="15"/>
      <c r="G29" s="16"/>
    </row>
    <row r="30" spans="1:7" ht="30.75" thickBot="1">
      <c r="A30" s="58" t="s">
        <v>272</v>
      </c>
      <c r="B30" s="54">
        <v>1</v>
      </c>
      <c r="C30" s="54">
        <v>1</v>
      </c>
      <c r="D30" s="54">
        <v>1</v>
      </c>
      <c r="E30" s="54">
        <v>1</v>
      </c>
      <c r="F30" s="55"/>
      <c r="G30" s="56"/>
    </row>
    <row r="31" spans="1:7" ht="67.5" customHeight="1" thickBot="1">
      <c r="A31" s="630" t="s">
        <v>435</v>
      </c>
      <c r="B31" s="631"/>
      <c r="C31" s="631"/>
      <c r="D31" s="631"/>
      <c r="E31" s="631"/>
      <c r="F31" s="631"/>
      <c r="G31" s="632"/>
    </row>
  </sheetData>
  <mergeCells count="11">
    <mergeCell ref="A8:G8"/>
    <mergeCell ref="A9:A10"/>
    <mergeCell ref="F9:F10"/>
    <mergeCell ref="G9:G10"/>
    <mergeCell ref="A31:G31"/>
    <mergeCell ref="A6:G6"/>
    <mergeCell ref="A1:G1"/>
    <mergeCell ref="A2:G2"/>
    <mergeCell ref="A3:G3"/>
    <mergeCell ref="A4:G4"/>
    <mergeCell ref="A5:G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H40"/>
  <sheetViews>
    <sheetView zoomScaleNormal="100" zoomScaleSheetLayoutView="80" zoomScalePageLayoutView="55" workbookViewId="0">
      <selection sqref="H1"/>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40" t="s">
        <v>4</v>
      </c>
      <c r="B1" s="541"/>
      <c r="C1" s="541"/>
      <c r="D1" s="541"/>
      <c r="E1" s="541"/>
      <c r="F1" s="541"/>
      <c r="G1" s="541"/>
      <c r="H1" s="542"/>
    </row>
    <row r="2" spans="1:8" ht="17.25" customHeight="1" thickBot="1">
      <c r="A2" s="289" t="s">
        <v>337</v>
      </c>
      <c r="B2" s="290"/>
      <c r="C2" s="290"/>
      <c r="D2" s="290"/>
      <c r="E2" s="290"/>
      <c r="F2" s="290"/>
      <c r="G2" s="290"/>
      <c r="H2" s="291"/>
    </row>
    <row r="3" spans="1:8" s="2" customFormat="1" ht="17.25" customHeight="1" thickBot="1">
      <c r="A3" s="577" t="s">
        <v>3</v>
      </c>
      <c r="B3" s="578"/>
      <c r="C3" s="578"/>
      <c r="D3" s="578"/>
      <c r="E3" s="578"/>
      <c r="F3" s="578"/>
      <c r="G3" s="578"/>
      <c r="H3" s="579"/>
    </row>
    <row r="4" spans="1:8" s="2" customFormat="1" ht="17.25" customHeight="1" thickBot="1">
      <c r="A4" s="264" t="s">
        <v>336</v>
      </c>
      <c r="B4" s="265"/>
      <c r="C4" s="265"/>
      <c r="D4" s="265"/>
      <c r="E4" s="265"/>
      <c r="F4" s="265"/>
      <c r="G4" s="265"/>
      <c r="H4" s="266"/>
    </row>
    <row r="5" spans="1:8" customFormat="1" ht="23.25" customHeight="1" thickBot="1">
      <c r="A5" s="633" t="s">
        <v>1462</v>
      </c>
      <c r="B5" s="634"/>
      <c r="C5" s="634"/>
      <c r="D5" s="634"/>
      <c r="E5" s="634"/>
      <c r="F5" s="634"/>
      <c r="G5" s="634"/>
      <c r="H5" s="635"/>
    </row>
    <row r="6" spans="1:8" customFormat="1" ht="22.5" customHeight="1" thickBot="1">
      <c r="A6" s="592" t="s">
        <v>430</v>
      </c>
      <c r="B6" s="593"/>
      <c r="C6" s="593"/>
      <c r="D6" s="593"/>
      <c r="E6" s="593"/>
      <c r="F6" s="593"/>
      <c r="G6" s="593"/>
      <c r="H6" s="594"/>
    </row>
    <row r="7" spans="1:8" ht="17.25" thickBot="1"/>
    <row r="8" spans="1:8" ht="15.75" thickBot="1">
      <c r="A8" s="640" t="s">
        <v>431</v>
      </c>
      <c r="B8" s="641"/>
      <c r="C8" s="641"/>
      <c r="D8" s="641"/>
      <c r="E8" s="641"/>
      <c r="F8" s="641"/>
      <c r="G8" s="641"/>
      <c r="H8" s="642"/>
    </row>
    <row r="9" spans="1:8" ht="45">
      <c r="A9" s="624" t="s">
        <v>273</v>
      </c>
      <c r="B9" s="643" t="s">
        <v>274</v>
      </c>
      <c r="C9" s="40" t="s">
        <v>248</v>
      </c>
      <c r="D9" s="40" t="s">
        <v>249</v>
      </c>
      <c r="E9" s="40" t="s">
        <v>250</v>
      </c>
      <c r="F9" s="40" t="s">
        <v>251</v>
      </c>
      <c r="G9" s="645" t="s">
        <v>428</v>
      </c>
      <c r="H9" s="628" t="s">
        <v>78</v>
      </c>
    </row>
    <row r="10" spans="1:8" ht="15.75" thickBot="1">
      <c r="A10" s="625"/>
      <c r="B10" s="644"/>
      <c r="C10" s="41" t="s">
        <v>252</v>
      </c>
      <c r="D10" s="41" t="s">
        <v>252</v>
      </c>
      <c r="E10" s="41" t="s">
        <v>252</v>
      </c>
      <c r="F10" s="41" t="s">
        <v>252</v>
      </c>
      <c r="G10" s="646"/>
      <c r="H10" s="629"/>
    </row>
    <row r="11" spans="1:8" ht="15">
      <c r="A11" s="46" t="s">
        <v>275</v>
      </c>
      <c r="B11" s="23" t="s">
        <v>276</v>
      </c>
      <c r="C11" s="47">
        <v>1</v>
      </c>
      <c r="D11" s="47">
        <v>1</v>
      </c>
      <c r="E11" s="47">
        <v>1</v>
      </c>
      <c r="F11" s="47">
        <v>2</v>
      </c>
      <c r="G11" s="48"/>
      <c r="H11" s="49"/>
    </row>
    <row r="12" spans="1:8" ht="15">
      <c r="A12" s="50" t="s">
        <v>277</v>
      </c>
      <c r="B12" s="20" t="s">
        <v>278</v>
      </c>
      <c r="C12" s="10">
        <v>2</v>
      </c>
      <c r="D12" s="10">
        <v>2</v>
      </c>
      <c r="E12" s="10">
        <v>4</v>
      </c>
      <c r="F12" s="10">
        <v>4</v>
      </c>
      <c r="G12" s="15"/>
      <c r="H12" s="16"/>
    </row>
    <row r="13" spans="1:8" ht="15">
      <c r="A13" s="50" t="s">
        <v>279</v>
      </c>
      <c r="B13" s="20" t="s">
        <v>280</v>
      </c>
      <c r="C13" s="10">
        <v>1</v>
      </c>
      <c r="D13" s="10">
        <v>1</v>
      </c>
      <c r="E13" s="10">
        <v>1</v>
      </c>
      <c r="F13" s="10">
        <v>2</v>
      </c>
      <c r="G13" s="15"/>
      <c r="H13" s="16"/>
    </row>
    <row r="14" spans="1:8" ht="15">
      <c r="A14" s="50" t="s">
        <v>281</v>
      </c>
      <c r="B14" s="20" t="s">
        <v>282</v>
      </c>
      <c r="C14" s="10">
        <v>2</v>
      </c>
      <c r="D14" s="10">
        <v>3</v>
      </c>
      <c r="E14" s="10">
        <v>4</v>
      </c>
      <c r="F14" s="10">
        <v>5</v>
      </c>
      <c r="G14" s="15"/>
      <c r="H14" s="16"/>
    </row>
    <row r="15" spans="1:8" ht="30">
      <c r="A15" s="51" t="s">
        <v>283</v>
      </c>
      <c r="B15" s="20" t="s">
        <v>284</v>
      </c>
      <c r="C15" s="10">
        <v>2</v>
      </c>
      <c r="D15" s="10">
        <v>2</v>
      </c>
      <c r="E15" s="10">
        <v>2</v>
      </c>
      <c r="F15" s="10">
        <v>3</v>
      </c>
      <c r="G15" s="15"/>
      <c r="H15" s="16"/>
    </row>
    <row r="16" spans="1:8" ht="30">
      <c r="A16" s="51" t="s">
        <v>285</v>
      </c>
      <c r="B16" s="20" t="s">
        <v>284</v>
      </c>
      <c r="C16" s="10">
        <v>1</v>
      </c>
      <c r="D16" s="10">
        <v>1</v>
      </c>
      <c r="E16" s="10">
        <v>1</v>
      </c>
      <c r="F16" s="10">
        <v>2</v>
      </c>
      <c r="G16" s="15"/>
      <c r="H16" s="16"/>
    </row>
    <row r="17" spans="1:8" ht="15">
      <c r="A17" s="50" t="s">
        <v>286</v>
      </c>
      <c r="B17" s="20" t="s">
        <v>287</v>
      </c>
      <c r="C17" s="10">
        <v>1</v>
      </c>
      <c r="D17" s="10">
        <v>1</v>
      </c>
      <c r="E17" s="10">
        <v>1</v>
      </c>
      <c r="F17" s="10">
        <v>2</v>
      </c>
      <c r="G17" s="15"/>
      <c r="H17" s="16"/>
    </row>
    <row r="18" spans="1:8" ht="15">
      <c r="A18" s="50" t="s">
        <v>288</v>
      </c>
      <c r="B18" s="20" t="s">
        <v>289</v>
      </c>
      <c r="C18" s="10">
        <v>2</v>
      </c>
      <c r="D18" s="10">
        <v>2</v>
      </c>
      <c r="E18" s="10">
        <v>2</v>
      </c>
      <c r="F18" s="10">
        <v>3</v>
      </c>
      <c r="G18" s="15"/>
      <c r="H18" s="16"/>
    </row>
    <row r="19" spans="1:8" ht="30">
      <c r="A19" s="51" t="s">
        <v>290</v>
      </c>
      <c r="B19" s="20" t="s">
        <v>284</v>
      </c>
      <c r="C19" s="10">
        <v>1</v>
      </c>
      <c r="D19" s="10">
        <v>2</v>
      </c>
      <c r="E19" s="10">
        <v>2</v>
      </c>
      <c r="F19" s="10">
        <v>2</v>
      </c>
      <c r="G19" s="15"/>
      <c r="H19" s="16"/>
    </row>
    <row r="20" spans="1:8" ht="30">
      <c r="A20" s="51" t="s">
        <v>291</v>
      </c>
      <c r="B20" s="20" t="s">
        <v>287</v>
      </c>
      <c r="C20" s="10">
        <v>1</v>
      </c>
      <c r="D20" s="10">
        <v>1</v>
      </c>
      <c r="E20" s="10">
        <v>2</v>
      </c>
      <c r="F20" s="10">
        <v>2</v>
      </c>
      <c r="G20" s="15"/>
      <c r="H20" s="16"/>
    </row>
    <row r="21" spans="1:8" ht="30">
      <c r="A21" s="51" t="s">
        <v>292</v>
      </c>
      <c r="B21" s="20" t="s">
        <v>287</v>
      </c>
      <c r="C21" s="10">
        <v>1</v>
      </c>
      <c r="D21" s="10">
        <v>2</v>
      </c>
      <c r="E21" s="10">
        <v>2</v>
      </c>
      <c r="F21" s="10">
        <v>3</v>
      </c>
      <c r="G21" s="15"/>
      <c r="H21" s="16"/>
    </row>
    <row r="22" spans="1:8" ht="30">
      <c r="A22" s="51" t="s">
        <v>293</v>
      </c>
      <c r="B22" s="20"/>
      <c r="C22" s="10">
        <v>1</v>
      </c>
      <c r="D22" s="10">
        <v>2</v>
      </c>
      <c r="E22" s="10">
        <v>3</v>
      </c>
      <c r="F22" s="10">
        <v>3</v>
      </c>
      <c r="G22" s="15"/>
      <c r="H22" s="16"/>
    </row>
    <row r="23" spans="1:8" ht="30">
      <c r="A23" s="51" t="s">
        <v>294</v>
      </c>
      <c r="B23" s="20"/>
      <c r="C23" s="10">
        <v>1</v>
      </c>
      <c r="D23" s="10">
        <v>2</v>
      </c>
      <c r="E23" s="10">
        <v>3</v>
      </c>
      <c r="F23" s="10">
        <v>3</v>
      </c>
      <c r="G23" s="15"/>
      <c r="H23" s="16"/>
    </row>
    <row r="24" spans="1:8" ht="15">
      <c r="A24" s="51" t="s">
        <v>295</v>
      </c>
      <c r="B24" s="20"/>
      <c r="C24" s="10">
        <v>1</v>
      </c>
      <c r="D24" s="10">
        <v>1</v>
      </c>
      <c r="E24" s="10">
        <v>1</v>
      </c>
      <c r="F24" s="10">
        <v>2</v>
      </c>
      <c r="G24" s="15"/>
      <c r="H24" s="16"/>
    </row>
    <row r="25" spans="1:8" ht="15">
      <c r="A25" s="50" t="s">
        <v>296</v>
      </c>
      <c r="B25" s="20" t="s">
        <v>282</v>
      </c>
      <c r="C25" s="10">
        <v>1</v>
      </c>
      <c r="D25" s="10">
        <v>1</v>
      </c>
      <c r="E25" s="10">
        <v>1</v>
      </c>
      <c r="F25" s="10">
        <v>2</v>
      </c>
      <c r="G25" s="15"/>
      <c r="H25" s="16"/>
    </row>
    <row r="26" spans="1:8" ht="30">
      <c r="A26" s="51" t="s">
        <v>297</v>
      </c>
      <c r="B26" s="20" t="s">
        <v>298</v>
      </c>
      <c r="C26" s="10">
        <v>1</v>
      </c>
      <c r="D26" s="10">
        <v>1</v>
      </c>
      <c r="E26" s="10">
        <v>1</v>
      </c>
      <c r="F26" s="10">
        <v>2</v>
      </c>
      <c r="G26" s="15"/>
      <c r="H26" s="16"/>
    </row>
    <row r="27" spans="1:8" ht="15">
      <c r="A27" s="50" t="s">
        <v>299</v>
      </c>
      <c r="B27" s="20" t="s">
        <v>300</v>
      </c>
      <c r="C27" s="10">
        <v>2</v>
      </c>
      <c r="D27" s="10">
        <v>2</v>
      </c>
      <c r="E27" s="10">
        <v>2</v>
      </c>
      <c r="F27" s="10">
        <v>3</v>
      </c>
      <c r="G27" s="15"/>
      <c r="H27" s="16"/>
    </row>
    <row r="28" spans="1:8" ht="15">
      <c r="A28" s="636" t="s">
        <v>301</v>
      </c>
      <c r="B28" s="20" t="s">
        <v>302</v>
      </c>
      <c r="C28" s="10">
        <v>2</v>
      </c>
      <c r="D28" s="10">
        <v>2</v>
      </c>
      <c r="E28" s="10">
        <v>2</v>
      </c>
      <c r="F28" s="10">
        <v>2</v>
      </c>
      <c r="G28" s="15"/>
      <c r="H28" s="16"/>
    </row>
    <row r="29" spans="1:8" ht="15">
      <c r="A29" s="636"/>
      <c r="B29" s="20" t="s">
        <v>303</v>
      </c>
      <c r="C29" s="10">
        <v>1</v>
      </c>
      <c r="D29" s="10">
        <v>2</v>
      </c>
      <c r="E29" s="10">
        <v>2</v>
      </c>
      <c r="F29" s="10">
        <v>2</v>
      </c>
      <c r="G29" s="15"/>
      <c r="H29" s="16"/>
    </row>
    <row r="30" spans="1:8" ht="15">
      <c r="A30" s="636"/>
      <c r="B30" s="20" t="s">
        <v>304</v>
      </c>
      <c r="C30" s="10">
        <v>0</v>
      </c>
      <c r="D30" s="10">
        <v>0</v>
      </c>
      <c r="E30" s="10">
        <v>3</v>
      </c>
      <c r="F30" s="10">
        <v>3</v>
      </c>
      <c r="G30" s="15"/>
      <c r="H30" s="16"/>
    </row>
    <row r="31" spans="1:8" ht="15">
      <c r="A31" s="50" t="s">
        <v>305</v>
      </c>
      <c r="B31" s="20" t="s">
        <v>306</v>
      </c>
      <c r="C31" s="10">
        <v>1</v>
      </c>
      <c r="D31" s="10">
        <v>1</v>
      </c>
      <c r="E31" s="10">
        <v>1</v>
      </c>
      <c r="F31" s="10">
        <v>1</v>
      </c>
      <c r="G31" s="15"/>
      <c r="H31" s="16"/>
    </row>
    <row r="32" spans="1:8" ht="15">
      <c r="A32" s="50" t="s">
        <v>307</v>
      </c>
      <c r="B32" s="20" t="s">
        <v>308</v>
      </c>
      <c r="C32" s="10">
        <v>2</v>
      </c>
      <c r="D32" s="10">
        <v>2</v>
      </c>
      <c r="E32" s="10">
        <v>2</v>
      </c>
      <c r="F32" s="10">
        <v>3</v>
      </c>
      <c r="G32" s="15"/>
      <c r="H32" s="16"/>
    </row>
    <row r="33" spans="1:8" ht="15">
      <c r="A33" s="50" t="s">
        <v>309</v>
      </c>
      <c r="B33" s="20" t="s">
        <v>284</v>
      </c>
      <c r="C33" s="10">
        <v>2</v>
      </c>
      <c r="D33" s="10">
        <v>2</v>
      </c>
      <c r="E33" s="10">
        <v>2</v>
      </c>
      <c r="F33" s="10">
        <v>3</v>
      </c>
      <c r="G33" s="15"/>
      <c r="H33" s="16"/>
    </row>
    <row r="34" spans="1:8" ht="45">
      <c r="A34" s="50" t="s">
        <v>310</v>
      </c>
      <c r="B34" s="21" t="s">
        <v>311</v>
      </c>
      <c r="C34" s="10">
        <v>1</v>
      </c>
      <c r="D34" s="10">
        <v>1</v>
      </c>
      <c r="E34" s="10">
        <v>1</v>
      </c>
      <c r="F34" s="10">
        <v>1</v>
      </c>
      <c r="G34" s="15"/>
      <c r="H34" s="16"/>
    </row>
    <row r="35" spans="1:8" ht="45">
      <c r="A35" s="51" t="s">
        <v>312</v>
      </c>
      <c r="B35" s="21" t="s">
        <v>313</v>
      </c>
      <c r="C35" s="10">
        <v>0</v>
      </c>
      <c r="D35" s="10">
        <v>0</v>
      </c>
      <c r="E35" s="10">
        <v>1</v>
      </c>
      <c r="F35" s="10">
        <v>1</v>
      </c>
      <c r="G35" s="15"/>
      <c r="H35" s="16"/>
    </row>
    <row r="36" spans="1:8" ht="15">
      <c r="A36" s="636" t="s">
        <v>314</v>
      </c>
      <c r="B36" s="20" t="s">
        <v>284</v>
      </c>
      <c r="C36" s="10">
        <v>1</v>
      </c>
      <c r="D36" s="10">
        <v>1</v>
      </c>
      <c r="E36" s="10">
        <v>2</v>
      </c>
      <c r="F36" s="10">
        <v>2</v>
      </c>
      <c r="G36" s="15"/>
      <c r="H36" s="16"/>
    </row>
    <row r="37" spans="1:8" ht="15">
      <c r="A37" s="636"/>
      <c r="B37" s="20" t="s">
        <v>298</v>
      </c>
      <c r="C37" s="10">
        <v>1</v>
      </c>
      <c r="D37" s="10">
        <v>1</v>
      </c>
      <c r="E37" s="10">
        <v>1</v>
      </c>
      <c r="F37" s="10">
        <v>1</v>
      </c>
      <c r="G37" s="15"/>
      <c r="H37" s="16"/>
    </row>
    <row r="38" spans="1:8" ht="15">
      <c r="A38" s="636"/>
      <c r="B38" s="20" t="s">
        <v>315</v>
      </c>
      <c r="C38" s="10">
        <v>1</v>
      </c>
      <c r="D38" s="10">
        <v>1</v>
      </c>
      <c r="E38" s="10">
        <v>1</v>
      </c>
      <c r="F38" s="10">
        <v>1</v>
      </c>
      <c r="G38" s="15"/>
      <c r="H38" s="16"/>
    </row>
    <row r="39" spans="1:8" ht="15.75" thickBot="1">
      <c r="A39" s="52" t="s">
        <v>316</v>
      </c>
      <c r="B39" s="53" t="s">
        <v>284</v>
      </c>
      <c r="C39" s="54">
        <v>1</v>
      </c>
      <c r="D39" s="54">
        <v>1</v>
      </c>
      <c r="E39" s="54">
        <v>1</v>
      </c>
      <c r="F39" s="54">
        <v>2</v>
      </c>
      <c r="G39" s="55"/>
      <c r="H39" s="56"/>
    </row>
    <row r="40" spans="1:8" ht="63" customHeight="1" thickBot="1">
      <c r="A40" s="637" t="s">
        <v>432</v>
      </c>
      <c r="B40" s="638"/>
      <c r="C40" s="638"/>
      <c r="D40" s="638"/>
      <c r="E40" s="638"/>
      <c r="F40" s="638"/>
      <c r="G40" s="638"/>
      <c r="H40" s="639"/>
    </row>
  </sheetData>
  <mergeCells count="14">
    <mergeCell ref="A36:A38"/>
    <mergeCell ref="A40:H40"/>
    <mergeCell ref="A8:H8"/>
    <mergeCell ref="A9:A10"/>
    <mergeCell ref="B9:B10"/>
    <mergeCell ref="G9:G10"/>
    <mergeCell ref="H9:H10"/>
    <mergeCell ref="A28:A30"/>
    <mergeCell ref="A6:H6"/>
    <mergeCell ref="A1:H1"/>
    <mergeCell ref="A2:H2"/>
    <mergeCell ref="A3:H3"/>
    <mergeCell ref="A4:H4"/>
    <mergeCell ref="A5:H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H21"/>
  <sheetViews>
    <sheetView zoomScaleNormal="100" zoomScaleSheetLayoutView="80" zoomScalePageLayoutView="55" workbookViewId="0">
      <selection sqref="H1"/>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40" t="s">
        <v>4</v>
      </c>
      <c r="B1" s="541"/>
      <c r="C1" s="541"/>
      <c r="D1" s="541"/>
      <c r="E1" s="541"/>
      <c r="F1" s="541"/>
      <c r="G1" s="541"/>
      <c r="H1" s="542"/>
    </row>
    <row r="2" spans="1:8" ht="17.25" customHeight="1" thickBot="1">
      <c r="A2" s="289" t="s">
        <v>337</v>
      </c>
      <c r="B2" s="290"/>
      <c r="C2" s="290"/>
      <c r="D2" s="290"/>
      <c r="E2" s="290"/>
      <c r="F2" s="290"/>
      <c r="G2" s="290"/>
      <c r="H2" s="291"/>
    </row>
    <row r="3" spans="1:8" s="2" customFormat="1" ht="17.25" customHeight="1" thickBot="1">
      <c r="A3" s="577" t="s">
        <v>3</v>
      </c>
      <c r="B3" s="578"/>
      <c r="C3" s="578"/>
      <c r="D3" s="578"/>
      <c r="E3" s="578"/>
      <c r="F3" s="578"/>
      <c r="G3" s="578"/>
      <c r="H3" s="579"/>
    </row>
    <row r="4" spans="1:8" s="2" customFormat="1" ht="17.25" customHeight="1" thickBot="1">
      <c r="A4" s="264" t="s">
        <v>336</v>
      </c>
      <c r="B4" s="265"/>
      <c r="C4" s="265"/>
      <c r="D4" s="265"/>
      <c r="E4" s="265"/>
      <c r="F4" s="265"/>
      <c r="G4" s="265"/>
      <c r="H4" s="266"/>
    </row>
    <row r="5" spans="1:8" customFormat="1" ht="23.25" customHeight="1" thickBot="1">
      <c r="A5" s="633" t="s">
        <v>1462</v>
      </c>
      <c r="B5" s="634"/>
      <c r="C5" s="634"/>
      <c r="D5" s="634"/>
      <c r="E5" s="634"/>
      <c r="F5" s="634"/>
      <c r="G5" s="634"/>
      <c r="H5" s="635"/>
    </row>
    <row r="6" spans="1:8" customFormat="1" ht="22.5" customHeight="1" thickBot="1">
      <c r="A6" s="592" t="s">
        <v>427</v>
      </c>
      <c r="B6" s="593"/>
      <c r="C6" s="593"/>
      <c r="D6" s="593"/>
      <c r="E6" s="593"/>
      <c r="F6" s="593"/>
      <c r="G6" s="593"/>
      <c r="H6" s="594"/>
    </row>
    <row r="7" spans="1:8" ht="17.25" thickBot="1"/>
    <row r="8" spans="1:8" ht="15.75" thickBot="1">
      <c r="A8" s="649" t="s">
        <v>317</v>
      </c>
      <c r="B8" s="650"/>
      <c r="C8" s="650"/>
      <c r="D8" s="650"/>
      <c r="E8" s="650"/>
      <c r="F8" s="650"/>
      <c r="G8" s="650"/>
      <c r="H8" s="651"/>
    </row>
    <row r="9" spans="1:8" ht="30">
      <c r="A9" s="652" t="s">
        <v>318</v>
      </c>
      <c r="B9" s="40" t="s">
        <v>248</v>
      </c>
      <c r="C9" s="40" t="s">
        <v>249</v>
      </c>
      <c r="D9" s="40" t="s">
        <v>250</v>
      </c>
      <c r="E9" s="40" t="s">
        <v>251</v>
      </c>
      <c r="F9" s="654" t="s">
        <v>428</v>
      </c>
      <c r="G9" s="656" t="s">
        <v>78</v>
      </c>
      <c r="H9" s="657"/>
    </row>
    <row r="10" spans="1:8" ht="15.75" thickBot="1">
      <c r="A10" s="653"/>
      <c r="B10" s="41" t="s">
        <v>252</v>
      </c>
      <c r="C10" s="41" t="s">
        <v>252</v>
      </c>
      <c r="D10" s="41" t="s">
        <v>252</v>
      </c>
      <c r="E10" s="41" t="s">
        <v>252</v>
      </c>
      <c r="F10" s="655"/>
      <c r="G10" s="658"/>
      <c r="H10" s="659"/>
    </row>
    <row r="11" spans="1:8" ht="15">
      <c r="A11" s="42" t="s">
        <v>319</v>
      </c>
      <c r="B11" s="43">
        <v>1</v>
      </c>
      <c r="C11" s="43">
        <v>1</v>
      </c>
      <c r="D11" s="43">
        <v>2</v>
      </c>
      <c r="E11" s="43">
        <v>2</v>
      </c>
      <c r="F11" s="44"/>
      <c r="G11" s="660"/>
      <c r="H11" s="661"/>
    </row>
    <row r="12" spans="1:8" ht="15">
      <c r="A12" s="14" t="s">
        <v>320</v>
      </c>
      <c r="B12" s="12">
        <v>1</v>
      </c>
      <c r="C12" s="12">
        <v>1</v>
      </c>
      <c r="D12" s="12">
        <v>2</v>
      </c>
      <c r="E12" s="12">
        <v>2</v>
      </c>
      <c r="F12" s="45"/>
      <c r="G12" s="647"/>
      <c r="H12" s="648"/>
    </row>
    <row r="13" spans="1:8" ht="15">
      <c r="A13" s="14" t="s">
        <v>321</v>
      </c>
      <c r="B13" s="662" t="s">
        <v>322</v>
      </c>
      <c r="C13" s="662"/>
      <c r="D13" s="662"/>
      <c r="E13" s="662"/>
      <c r="F13" s="45"/>
      <c r="G13" s="647"/>
      <c r="H13" s="648"/>
    </row>
    <row r="14" spans="1:8" ht="15">
      <c r="A14" s="14" t="s">
        <v>323</v>
      </c>
      <c r="B14" s="662"/>
      <c r="C14" s="662"/>
      <c r="D14" s="662"/>
      <c r="E14" s="662"/>
      <c r="F14" s="45"/>
      <c r="G14" s="647"/>
      <c r="H14" s="648"/>
    </row>
    <row r="15" spans="1:8" ht="15">
      <c r="A15" s="14" t="s">
        <v>324</v>
      </c>
      <c r="B15" s="662"/>
      <c r="C15" s="662"/>
      <c r="D15" s="662"/>
      <c r="E15" s="662"/>
      <c r="F15" s="45"/>
      <c r="G15" s="647"/>
      <c r="H15" s="648"/>
    </row>
    <row r="16" spans="1:8" ht="15">
      <c r="A16" s="14" t="s">
        <v>325</v>
      </c>
      <c r="B16" s="662"/>
      <c r="C16" s="662"/>
      <c r="D16" s="662"/>
      <c r="E16" s="662"/>
      <c r="F16" s="45"/>
      <c r="G16" s="647"/>
      <c r="H16" s="648"/>
    </row>
    <row r="17" spans="1:8" ht="15">
      <c r="A17" s="14" t="s">
        <v>326</v>
      </c>
      <c r="B17" s="662"/>
      <c r="C17" s="662"/>
      <c r="D17" s="662"/>
      <c r="E17" s="662"/>
      <c r="F17" s="45"/>
      <c r="G17" s="647"/>
      <c r="H17" s="648"/>
    </row>
    <row r="18" spans="1:8" ht="15">
      <c r="A18" s="14" t="s">
        <v>327</v>
      </c>
      <c r="B18" s="662"/>
      <c r="C18" s="662"/>
      <c r="D18" s="662"/>
      <c r="E18" s="662"/>
      <c r="F18" s="45"/>
      <c r="G18" s="647"/>
      <c r="H18" s="648"/>
    </row>
    <row r="19" spans="1:8" ht="30">
      <c r="A19" s="24" t="s">
        <v>328</v>
      </c>
      <c r="B19" s="662" t="s">
        <v>329</v>
      </c>
      <c r="C19" s="663"/>
      <c r="D19" s="663"/>
      <c r="E19" s="664"/>
      <c r="F19" s="45"/>
      <c r="G19" s="647"/>
      <c r="H19" s="648"/>
    </row>
    <row r="20" spans="1:8" ht="30">
      <c r="A20" s="24" t="s">
        <v>330</v>
      </c>
      <c r="B20" s="665" t="s">
        <v>331</v>
      </c>
      <c r="C20" s="666"/>
      <c r="D20" s="666"/>
      <c r="E20" s="667"/>
      <c r="F20" s="45"/>
      <c r="G20" s="647"/>
      <c r="H20" s="648"/>
    </row>
    <row r="21" spans="1:8" ht="124.5" customHeight="1" thickBot="1">
      <c r="A21" s="668" t="s">
        <v>429</v>
      </c>
      <c r="B21" s="669"/>
      <c r="C21" s="669"/>
      <c r="D21" s="669"/>
      <c r="E21" s="669"/>
      <c r="F21" s="669"/>
      <c r="G21" s="669"/>
      <c r="H21" s="670"/>
    </row>
  </sheetData>
  <mergeCells count="24">
    <mergeCell ref="B19:E19"/>
    <mergeCell ref="G19:H19"/>
    <mergeCell ref="B20:E20"/>
    <mergeCell ref="G20:H20"/>
    <mergeCell ref="A21:H21"/>
    <mergeCell ref="B13:E18"/>
    <mergeCell ref="G13:H13"/>
    <mergeCell ref="G14:H14"/>
    <mergeCell ref="G15:H15"/>
    <mergeCell ref="G16:H16"/>
    <mergeCell ref="G17:H17"/>
    <mergeCell ref="G18:H18"/>
    <mergeCell ref="G12:H12"/>
    <mergeCell ref="A1:H1"/>
    <mergeCell ref="A2:H2"/>
    <mergeCell ref="A3:H3"/>
    <mergeCell ref="A4:H4"/>
    <mergeCell ref="A5:H5"/>
    <mergeCell ref="A6:H6"/>
    <mergeCell ref="A8:H8"/>
    <mergeCell ref="A9:A10"/>
    <mergeCell ref="F9:F10"/>
    <mergeCell ref="G9:H10"/>
    <mergeCell ref="G11:H1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K42"/>
  <sheetViews>
    <sheetView zoomScale="70" zoomScaleNormal="70" zoomScaleSheetLayoutView="80" zoomScalePageLayoutView="55" workbookViewId="0">
      <selection sqref="H1"/>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37" ht="17.25" customHeight="1" thickBot="1">
      <c r="A1" s="540" t="s">
        <v>4</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2"/>
    </row>
    <row r="2" spans="1:37" ht="17.25" customHeight="1" thickBot="1">
      <c r="A2" s="289" t="s">
        <v>394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1"/>
    </row>
    <row r="3" spans="1:37" s="2" customFormat="1" ht="17.25" customHeight="1" thickBot="1">
      <c r="A3" s="577" t="s">
        <v>3</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9"/>
    </row>
    <row r="4" spans="1:37" s="2" customFormat="1" ht="17.25" customHeight="1" thickBot="1">
      <c r="A4" s="264" t="s">
        <v>426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6"/>
    </row>
    <row r="5" spans="1:37" customFormat="1" ht="23.25" customHeight="1" thickBot="1">
      <c r="A5" s="589" t="s">
        <v>1280</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1"/>
    </row>
    <row r="6" spans="1:37" customFormat="1" ht="22.5" customHeight="1" thickBot="1">
      <c r="A6" s="592" t="s">
        <v>395</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4"/>
    </row>
    <row r="7" spans="1:37" ht="17.25" thickBot="1"/>
    <row r="8" spans="1:37" s="25" customFormat="1" ht="15.75" customHeight="1" thickBot="1">
      <c r="A8" s="671" t="s">
        <v>396</v>
      </c>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3"/>
    </row>
    <row r="9" spans="1:37" s="25" customFormat="1" ht="15.75" customHeight="1" thickBot="1">
      <c r="A9" s="671" t="s">
        <v>397</v>
      </c>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3"/>
    </row>
    <row r="10" spans="1:37" s="25" customFormat="1" thickBot="1">
      <c r="A10" s="26"/>
      <c r="B10" s="674"/>
      <c r="C10" s="674"/>
      <c r="D10" s="674"/>
      <c r="E10" s="674"/>
      <c r="F10" s="27"/>
      <c r="G10" s="27"/>
      <c r="H10" s="27"/>
      <c r="I10" s="27"/>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s="25" customFormat="1" ht="92.25" customHeight="1" thickBot="1">
      <c r="A11" s="675" t="s">
        <v>398</v>
      </c>
      <c r="B11" s="677" t="s">
        <v>200</v>
      </c>
      <c r="C11" s="677" t="s">
        <v>399</v>
      </c>
      <c r="D11" s="677" t="s">
        <v>400</v>
      </c>
      <c r="E11" s="677" t="s">
        <v>401</v>
      </c>
      <c r="F11" s="677" t="s">
        <v>402</v>
      </c>
      <c r="G11" s="677" t="s">
        <v>403</v>
      </c>
      <c r="H11" s="677" t="s">
        <v>404</v>
      </c>
      <c r="I11" s="687" t="s">
        <v>405</v>
      </c>
      <c r="J11" s="681" t="s">
        <v>406</v>
      </c>
      <c r="K11" s="684"/>
      <c r="L11" s="684" t="s">
        <v>407</v>
      </c>
      <c r="M11" s="684"/>
      <c r="N11" s="679" t="s">
        <v>408</v>
      </c>
      <c r="O11" s="681"/>
      <c r="P11" s="684" t="s">
        <v>409</v>
      </c>
      <c r="Q11" s="684"/>
      <c r="R11" s="684"/>
      <c r="S11" s="684" t="s">
        <v>410</v>
      </c>
      <c r="T11" s="684"/>
      <c r="U11" s="684"/>
      <c r="V11" s="684" t="s">
        <v>411</v>
      </c>
      <c r="W11" s="684"/>
      <c r="X11" s="684" t="s">
        <v>412</v>
      </c>
      <c r="Y11" s="684"/>
      <c r="Z11" s="684"/>
      <c r="AA11" s="684" t="s">
        <v>413</v>
      </c>
      <c r="AB11" s="684"/>
      <c r="AC11" s="684"/>
      <c r="AD11" s="684" t="s">
        <v>414</v>
      </c>
      <c r="AE11" s="684"/>
      <c r="AF11" s="684" t="s">
        <v>415</v>
      </c>
      <c r="AG11" s="684"/>
      <c r="AH11" s="679" t="s">
        <v>416</v>
      </c>
      <c r="AI11" s="680"/>
      <c r="AJ11" s="681"/>
      <c r="AK11" s="682" t="s">
        <v>189</v>
      </c>
    </row>
    <row r="12" spans="1:37" s="25" customFormat="1" ht="27" customHeight="1" thickBot="1">
      <c r="A12" s="676"/>
      <c r="B12" s="678"/>
      <c r="C12" s="678"/>
      <c r="D12" s="678"/>
      <c r="E12" s="678"/>
      <c r="F12" s="678"/>
      <c r="G12" s="678"/>
      <c r="H12" s="678"/>
      <c r="I12" s="688"/>
      <c r="J12" s="138" t="s">
        <v>417</v>
      </c>
      <c r="K12" s="28" t="s">
        <v>418</v>
      </c>
      <c r="L12" s="28" t="s">
        <v>417</v>
      </c>
      <c r="M12" s="28" t="s">
        <v>418</v>
      </c>
      <c r="N12" s="28" t="s">
        <v>417</v>
      </c>
      <c r="O12" s="28" t="s">
        <v>418</v>
      </c>
      <c r="P12" s="28" t="s">
        <v>417</v>
      </c>
      <c r="Q12" s="28" t="s">
        <v>418</v>
      </c>
      <c r="R12" s="28" t="s">
        <v>419</v>
      </c>
      <c r="S12" s="28" t="s">
        <v>417</v>
      </c>
      <c r="T12" s="28" t="s">
        <v>418</v>
      </c>
      <c r="U12" s="28" t="s">
        <v>419</v>
      </c>
      <c r="V12" s="28" t="s">
        <v>417</v>
      </c>
      <c r="W12" s="28" t="s">
        <v>418</v>
      </c>
      <c r="X12" s="28" t="s">
        <v>417</v>
      </c>
      <c r="Y12" s="28" t="s">
        <v>418</v>
      </c>
      <c r="Z12" s="28" t="s">
        <v>419</v>
      </c>
      <c r="AA12" s="28" t="s">
        <v>417</v>
      </c>
      <c r="AB12" s="28" t="s">
        <v>418</v>
      </c>
      <c r="AC12" s="28" t="s">
        <v>419</v>
      </c>
      <c r="AD12" s="28" t="s">
        <v>417</v>
      </c>
      <c r="AE12" s="28" t="s">
        <v>418</v>
      </c>
      <c r="AF12" s="28" t="s">
        <v>417</v>
      </c>
      <c r="AG12" s="28" t="s">
        <v>418</v>
      </c>
      <c r="AH12" s="28" t="s">
        <v>417</v>
      </c>
      <c r="AI12" s="28" t="s">
        <v>418</v>
      </c>
      <c r="AJ12" s="29" t="s">
        <v>419</v>
      </c>
      <c r="AK12" s="683"/>
    </row>
    <row r="13" spans="1:37" s="25" customFormat="1" ht="15">
      <c r="A13" s="119">
        <v>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3"/>
    </row>
    <row r="14" spans="1:37" s="25" customFormat="1" ht="15">
      <c r="A14" s="30">
        <v>2</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3"/>
    </row>
    <row r="15" spans="1:37" s="25" customFormat="1" ht="15">
      <c r="A15" s="30">
        <v>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3"/>
    </row>
    <row r="16" spans="1:37" s="25" customFormat="1" ht="15">
      <c r="A16" s="30">
        <v>4</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3"/>
    </row>
    <row r="17" spans="1:37" s="25" customFormat="1" ht="15">
      <c r="A17" s="30">
        <v>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3"/>
    </row>
    <row r="18" spans="1:37" s="25" customFormat="1" ht="15">
      <c r="A18" s="30">
        <v>6</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3"/>
    </row>
    <row r="19" spans="1:37" s="25" customFormat="1" ht="15">
      <c r="A19" s="30">
        <v>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3"/>
    </row>
    <row r="20" spans="1:37" s="25" customFormat="1" ht="15">
      <c r="A20" s="30">
        <v>8</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3"/>
    </row>
    <row r="21" spans="1:37" s="25" customFormat="1" ht="15">
      <c r="A21" s="30">
        <v>9</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3"/>
    </row>
    <row r="22" spans="1:37" s="25" customFormat="1" ht="15">
      <c r="A22" s="30">
        <v>10</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3"/>
    </row>
    <row r="23" spans="1:37" s="25" customFormat="1" ht="15">
      <c r="A23" s="30">
        <v>11</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3"/>
    </row>
    <row r="24" spans="1:37" s="25" customFormat="1" ht="15">
      <c r="A24" s="30">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3"/>
    </row>
    <row r="25" spans="1:37" s="25" customFormat="1" ht="15">
      <c r="A25" s="30">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3"/>
    </row>
    <row r="26" spans="1:37" s="25" customFormat="1" ht="15">
      <c r="A26" s="30">
        <v>14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3"/>
    </row>
    <row r="27" spans="1:37" s="25" customFormat="1" ht="15">
      <c r="A27" s="30">
        <v>15</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3"/>
    </row>
    <row r="28" spans="1:37" s="25" customFormat="1" ht="15">
      <c r="A28" s="30">
        <v>16</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3"/>
    </row>
    <row r="29" spans="1:37" s="25" customFormat="1" ht="15">
      <c r="A29" s="30">
        <v>17</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3"/>
    </row>
    <row r="30" spans="1:37" s="25" customFormat="1" ht="15">
      <c r="A30" s="30">
        <v>18</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3"/>
    </row>
    <row r="31" spans="1:37" s="25" customFormat="1" ht="15">
      <c r="A31" s="30">
        <v>19</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3"/>
    </row>
    <row r="32" spans="1:37" s="25" customFormat="1" ht="15">
      <c r="A32" s="30">
        <v>20</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3"/>
    </row>
    <row r="33" spans="1:37" s="25" customFormat="1" ht="15">
      <c r="A33" s="30">
        <v>21</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3"/>
    </row>
    <row r="34" spans="1:37" s="25" customFormat="1" ht="15">
      <c r="A34" s="30">
        <v>22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3"/>
    </row>
    <row r="35" spans="1:37" s="25" customFormat="1" ht="15">
      <c r="A35" s="30">
        <v>23</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3"/>
    </row>
    <row r="36" spans="1:37" s="25" customFormat="1" ht="15.75" thickBot="1">
      <c r="A36" s="34">
        <v>24</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6"/>
    </row>
    <row r="37" spans="1:37" s="25" customFormat="1" ht="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row r="38" spans="1:37" s="25" customFormat="1" ht="15" customHeight="1">
      <c r="A38" s="689" t="s">
        <v>420</v>
      </c>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37"/>
      <c r="AI38" s="37"/>
      <c r="AJ38" s="37"/>
      <c r="AK38" s="26"/>
    </row>
    <row r="39" spans="1:37" s="25" customFormat="1" ht="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37" s="25" customFormat="1" ht="39.75" customHeight="1">
      <c r="A40" s="674" t="s">
        <v>421</v>
      </c>
      <c r="B40" s="685"/>
      <c r="C40" s="686" t="s">
        <v>422</v>
      </c>
      <c r="D40" s="686"/>
      <c r="E40" s="686"/>
      <c r="F40" s="686"/>
      <c r="G40" s="686"/>
      <c r="H40" s="686"/>
      <c r="I40" s="686"/>
      <c r="J40" s="26"/>
      <c r="K40" s="26"/>
      <c r="L40" s="26"/>
      <c r="M40" s="26"/>
      <c r="N40" s="26"/>
      <c r="O40" s="26"/>
      <c r="P40" s="38"/>
      <c r="Q40" s="26"/>
      <c r="R40" s="26"/>
      <c r="S40" s="26"/>
      <c r="T40" s="26"/>
      <c r="U40" s="26"/>
      <c r="V40" s="26"/>
      <c r="W40" s="26"/>
      <c r="X40" s="26"/>
      <c r="Y40" s="26"/>
      <c r="Z40" s="26"/>
      <c r="AA40" s="26"/>
      <c r="AB40" s="26"/>
      <c r="AC40" s="26"/>
      <c r="AD40" s="26"/>
      <c r="AE40" s="26"/>
      <c r="AF40" s="26"/>
      <c r="AG40" s="26"/>
      <c r="AH40" s="26"/>
      <c r="AI40" s="26"/>
      <c r="AJ40" s="26"/>
      <c r="AK40" s="26"/>
    </row>
    <row r="41" spans="1:37" s="25" customFormat="1" ht="15.75">
      <c r="A41" s="26"/>
      <c r="B41" s="26"/>
      <c r="C41" s="38"/>
      <c r="D41" s="38"/>
      <c r="E41" s="38"/>
      <c r="F41" s="38"/>
      <c r="G41" s="38"/>
      <c r="H41" s="38"/>
      <c r="I41" s="38"/>
      <c r="J41" s="38"/>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1:37" s="25" customFormat="1" ht="46.5" customHeight="1">
      <c r="A42" s="674" t="s">
        <v>423</v>
      </c>
      <c r="B42" s="685"/>
      <c r="C42" s="39" t="s">
        <v>424</v>
      </c>
      <c r="D42" s="686" t="s">
        <v>425</v>
      </c>
      <c r="E42" s="686"/>
      <c r="F42" s="686"/>
      <c r="G42" s="686"/>
      <c r="H42" s="686"/>
      <c r="I42" s="68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sheetData>
  <mergeCells count="35">
    <mergeCell ref="A42:B42"/>
    <mergeCell ref="D42:I42"/>
    <mergeCell ref="S11:U11"/>
    <mergeCell ref="V11:W11"/>
    <mergeCell ref="X11:Z11"/>
    <mergeCell ref="H11:H12"/>
    <mergeCell ref="I11:I12"/>
    <mergeCell ref="J11:K11"/>
    <mergeCell ref="L11:M11"/>
    <mergeCell ref="N11:O11"/>
    <mergeCell ref="P11:R11"/>
    <mergeCell ref="A38:AG38"/>
    <mergeCell ref="A40:B40"/>
    <mergeCell ref="C40:I40"/>
    <mergeCell ref="AA11:AC11"/>
    <mergeCell ref="AD11:AE11"/>
    <mergeCell ref="A8:AK8"/>
    <mergeCell ref="A9:AK9"/>
    <mergeCell ref="B10:E10"/>
    <mergeCell ref="A11:A12"/>
    <mergeCell ref="B11:B12"/>
    <mergeCell ref="C11:C12"/>
    <mergeCell ref="D11:D12"/>
    <mergeCell ref="E11:E12"/>
    <mergeCell ref="F11:F12"/>
    <mergeCell ref="G11:G12"/>
    <mergeCell ref="AH11:AJ11"/>
    <mergeCell ref="AK11:AK12"/>
    <mergeCell ref="AF11:AG11"/>
    <mergeCell ref="A6:AK6"/>
    <mergeCell ref="A1:AK1"/>
    <mergeCell ref="A2:AK2"/>
    <mergeCell ref="A3:AK3"/>
    <mergeCell ref="A4:AK4"/>
    <mergeCell ref="A5:AK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V44"/>
  <sheetViews>
    <sheetView zoomScaleNormal="100" zoomScaleSheetLayoutView="80" zoomScalePageLayoutView="55" workbookViewId="0">
      <selection sqref="H1"/>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c r="A1" s="540" t="s">
        <v>4</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2"/>
    </row>
    <row r="2" spans="1:48" ht="17.25" customHeight="1" thickBot="1">
      <c r="A2" s="289" t="s">
        <v>394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1"/>
    </row>
    <row r="3" spans="1:48" s="2" customFormat="1" ht="17.25" customHeight="1" thickBot="1">
      <c r="A3" s="577" t="s">
        <v>3</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9"/>
    </row>
    <row r="4" spans="1:48" s="2" customFormat="1" ht="17.25" customHeight="1" thickBot="1">
      <c r="A4" s="264" t="s">
        <v>426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6"/>
    </row>
    <row r="5" spans="1:48" customFormat="1" ht="23.25" customHeight="1" thickBot="1">
      <c r="A5" s="633" t="s">
        <v>1320</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5"/>
    </row>
    <row r="6" spans="1:48" customFormat="1" ht="22.5" customHeight="1" thickBot="1">
      <c r="A6" s="592" t="s">
        <v>1134</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4"/>
    </row>
    <row r="7" spans="1:48" ht="17.25" thickBot="1"/>
    <row r="8" spans="1:48" s="25" customFormat="1" ht="15.75" customHeight="1" thickBot="1">
      <c r="A8" s="671" t="s">
        <v>396</v>
      </c>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3"/>
    </row>
    <row r="9" spans="1:48" s="25" customFormat="1" ht="15.75" customHeight="1" thickBot="1">
      <c r="A9" s="671" t="s">
        <v>397</v>
      </c>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3"/>
    </row>
    <row r="10" spans="1:48" s="25" customFormat="1" ht="15.75">
      <c r="A10" s="26"/>
      <c r="B10" s="674"/>
      <c r="C10" s="674"/>
      <c r="D10" s="674"/>
      <c r="E10" s="674"/>
      <c r="F10" s="27"/>
      <c r="G10" s="27"/>
      <c r="H10" s="27"/>
      <c r="I10" s="27"/>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48" s="25" customFormat="1" ht="92.25" customHeight="1">
      <c r="A11" s="690" t="s">
        <v>398</v>
      </c>
      <c r="B11" s="691" t="s">
        <v>1135</v>
      </c>
      <c r="C11" s="691" t="s">
        <v>1136</v>
      </c>
      <c r="D11" s="691" t="s">
        <v>1137</v>
      </c>
      <c r="E11" s="691"/>
      <c r="F11" s="692" t="s">
        <v>1138</v>
      </c>
      <c r="G11" s="692"/>
      <c r="H11" s="692" t="s">
        <v>1139</v>
      </c>
      <c r="I11" s="692"/>
      <c r="J11" s="692" t="s">
        <v>1140</v>
      </c>
      <c r="K11" s="692"/>
      <c r="L11" s="692" t="s">
        <v>1141</v>
      </c>
      <c r="M11" s="692"/>
      <c r="N11" s="692" t="s">
        <v>1142</v>
      </c>
      <c r="O11" s="692"/>
      <c r="P11" s="692"/>
      <c r="Q11" s="692"/>
      <c r="R11" s="691" t="s">
        <v>1143</v>
      </c>
      <c r="S11" s="691"/>
      <c r="T11" s="691"/>
      <c r="U11" s="691" t="s">
        <v>1144</v>
      </c>
      <c r="V11" s="691"/>
      <c r="W11" s="691"/>
      <c r="X11" s="691"/>
      <c r="Y11" s="691" t="s">
        <v>1145</v>
      </c>
      <c r="Z11" s="691"/>
      <c r="AA11" s="691"/>
      <c r="AB11" s="691" t="s">
        <v>1146</v>
      </c>
      <c r="AC11" s="691"/>
      <c r="AD11" s="691"/>
      <c r="AE11" s="693" t="s">
        <v>1147</v>
      </c>
      <c r="AF11" s="694"/>
      <c r="AG11" s="691" t="s">
        <v>1148</v>
      </c>
      <c r="AH11" s="691"/>
      <c r="AI11" s="693" t="s">
        <v>1149</v>
      </c>
      <c r="AJ11" s="694"/>
      <c r="AK11" s="697"/>
      <c r="AL11" s="691" t="s">
        <v>1150</v>
      </c>
      <c r="AM11" s="691"/>
      <c r="AN11" s="691"/>
      <c r="AO11" s="691" t="s">
        <v>1151</v>
      </c>
      <c r="AP11" s="691"/>
      <c r="AQ11" s="691"/>
      <c r="AR11" s="691" t="s">
        <v>1152</v>
      </c>
    </row>
    <row r="12" spans="1:48" s="25" customFormat="1" ht="27" customHeight="1">
      <c r="A12" s="690"/>
      <c r="B12" s="691"/>
      <c r="C12" s="691"/>
      <c r="D12" s="691"/>
      <c r="E12" s="691"/>
      <c r="F12" s="692"/>
      <c r="G12" s="692"/>
      <c r="H12" s="692"/>
      <c r="I12" s="692"/>
      <c r="J12" s="692"/>
      <c r="K12" s="692"/>
      <c r="L12" s="692"/>
      <c r="M12" s="692"/>
      <c r="N12" s="692"/>
      <c r="O12" s="692"/>
      <c r="P12" s="692"/>
      <c r="Q12" s="692"/>
      <c r="R12" s="691"/>
      <c r="S12" s="691"/>
      <c r="T12" s="691"/>
      <c r="U12" s="691"/>
      <c r="V12" s="691"/>
      <c r="W12" s="691"/>
      <c r="X12" s="691"/>
      <c r="Y12" s="691"/>
      <c r="Z12" s="691"/>
      <c r="AA12" s="691"/>
      <c r="AB12" s="691"/>
      <c r="AC12" s="691"/>
      <c r="AD12" s="691"/>
      <c r="AE12" s="695"/>
      <c r="AF12" s="696"/>
      <c r="AG12" s="691"/>
      <c r="AH12" s="691"/>
      <c r="AI12" s="695"/>
      <c r="AJ12" s="696"/>
      <c r="AK12" s="698"/>
      <c r="AL12" s="691"/>
      <c r="AM12" s="691"/>
      <c r="AN12" s="691"/>
      <c r="AO12" s="691"/>
      <c r="AP12" s="691"/>
      <c r="AQ12" s="691"/>
      <c r="AR12" s="691"/>
    </row>
    <row r="13" spans="1:48" s="25" customFormat="1" ht="27" customHeight="1">
      <c r="A13" s="690"/>
      <c r="B13" s="691"/>
      <c r="C13" s="691"/>
      <c r="D13" s="110" t="s">
        <v>417</v>
      </c>
      <c r="E13" s="110" t="s">
        <v>418</v>
      </c>
      <c r="F13" s="110" t="s">
        <v>1153</v>
      </c>
      <c r="G13" s="110" t="s">
        <v>418</v>
      </c>
      <c r="H13" s="110" t="s">
        <v>1153</v>
      </c>
      <c r="I13" s="110" t="s">
        <v>1154</v>
      </c>
      <c r="J13" s="110" t="s">
        <v>1153</v>
      </c>
      <c r="K13" s="110" t="s">
        <v>418</v>
      </c>
      <c r="L13" s="110" t="s">
        <v>1153</v>
      </c>
      <c r="M13" s="110" t="s">
        <v>418</v>
      </c>
      <c r="N13" s="110" t="s">
        <v>1153</v>
      </c>
      <c r="O13" s="110" t="s">
        <v>418</v>
      </c>
      <c r="P13" s="110" t="s">
        <v>419</v>
      </c>
      <c r="Q13" s="110" t="s">
        <v>1155</v>
      </c>
      <c r="R13" s="110" t="s">
        <v>1153</v>
      </c>
      <c r="S13" s="110" t="s">
        <v>418</v>
      </c>
      <c r="T13" s="110" t="s">
        <v>419</v>
      </c>
      <c r="U13" s="110" t="s">
        <v>417</v>
      </c>
      <c r="V13" s="110" t="s">
        <v>1154</v>
      </c>
      <c r="W13" s="110" t="s">
        <v>419</v>
      </c>
      <c r="X13" s="110" t="s">
        <v>1155</v>
      </c>
      <c r="Y13" s="110" t="s">
        <v>1153</v>
      </c>
      <c r="Z13" s="110" t="s">
        <v>418</v>
      </c>
      <c r="AA13" s="110" t="s">
        <v>419</v>
      </c>
      <c r="AB13" s="110" t="s">
        <v>1156</v>
      </c>
      <c r="AC13" s="110" t="s">
        <v>1157</v>
      </c>
      <c r="AD13" s="110" t="s">
        <v>1158</v>
      </c>
      <c r="AE13" s="110" t="s">
        <v>1153</v>
      </c>
      <c r="AF13" s="110" t="s">
        <v>418</v>
      </c>
      <c r="AG13" s="110" t="s">
        <v>1153</v>
      </c>
      <c r="AH13" s="110" t="s">
        <v>418</v>
      </c>
      <c r="AI13" s="110" t="s">
        <v>1153</v>
      </c>
      <c r="AJ13" s="110" t="s">
        <v>418</v>
      </c>
      <c r="AK13" s="110" t="s">
        <v>419</v>
      </c>
      <c r="AL13" s="110" t="s">
        <v>1153</v>
      </c>
      <c r="AM13" s="110" t="s">
        <v>418</v>
      </c>
      <c r="AN13" s="110" t="s">
        <v>419</v>
      </c>
      <c r="AO13" s="110" t="s">
        <v>1153</v>
      </c>
      <c r="AP13" s="110" t="s">
        <v>418</v>
      </c>
      <c r="AQ13" s="110" t="s">
        <v>419</v>
      </c>
      <c r="AR13" s="691"/>
      <c r="AV13" s="111"/>
    </row>
    <row r="14" spans="1:48" s="25" customFormat="1">
      <c r="A14" s="112">
        <v>1</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8" s="25" customFormat="1">
      <c r="A15" s="114">
        <v>2</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row>
    <row r="16" spans="1:48" s="25" customFormat="1">
      <c r="A16" s="114">
        <v>3</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row>
    <row r="17" spans="1:44" s="25" customFormat="1">
      <c r="A17" s="114">
        <v>4</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row>
    <row r="18" spans="1:44" s="25" customFormat="1">
      <c r="A18" s="114">
        <v>5</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row>
    <row r="19" spans="1:44" s="25" customFormat="1">
      <c r="A19" s="114">
        <v>6</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row>
    <row r="20" spans="1:44" s="25" customFormat="1">
      <c r="A20" s="114">
        <v>7</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row>
    <row r="21" spans="1:44" s="25" customFormat="1">
      <c r="A21" s="114">
        <v>8</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row>
    <row r="22" spans="1:44" s="25" customFormat="1">
      <c r="A22" s="114">
        <v>9</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row>
    <row r="23" spans="1:44" s="25" customFormat="1">
      <c r="A23" s="114">
        <v>10</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row>
    <row r="24" spans="1:44" s="25" customFormat="1">
      <c r="A24" s="114">
        <v>11</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row>
    <row r="25" spans="1:44" s="25" customFormat="1">
      <c r="A25" s="114">
        <v>12</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row>
    <row r="26" spans="1:44" s="25" customFormat="1">
      <c r="A26" s="114">
        <v>13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25" customFormat="1">
      <c r="A27" s="114">
        <v>14</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25" customFormat="1">
      <c r="A28" s="114">
        <v>15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25" customFormat="1">
      <c r="A29" s="114">
        <v>16</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25" customFormat="1">
      <c r="A30" s="114">
        <v>17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row>
    <row r="31" spans="1:44" s="25" customFormat="1">
      <c r="A31" s="114">
        <v>18</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row>
    <row r="32" spans="1:44" s="25" customFormat="1">
      <c r="A32" s="114">
        <v>19</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row>
    <row r="33" spans="1:44" s="25" customFormat="1">
      <c r="A33" s="114">
        <v>20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row>
    <row r="34" spans="1:44" s="25" customFormat="1">
      <c r="A34" s="114">
        <v>21</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row>
    <row r="35" spans="1:44" s="25" customFormat="1">
      <c r="A35" s="114">
        <v>22</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row>
    <row r="36" spans="1:44" s="25" customFormat="1">
      <c r="A36" s="114">
        <v>23</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row>
    <row r="37" spans="1:44" s="25" customFormat="1" ht="15.75" thickBot="1">
      <c r="A37" s="34">
        <v>24</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row>
    <row r="38" spans="1:44" s="25" customFormat="1" ht="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row r="39" spans="1:44" s="25" customFormat="1" ht="15" customHeight="1">
      <c r="A39" s="689" t="s">
        <v>420</v>
      </c>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row>
    <row r="40" spans="1:44" s="25" customFormat="1" ht="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row>
    <row r="41" spans="1:44" s="25" customFormat="1" ht="39.75" customHeight="1">
      <c r="A41" s="674" t="s">
        <v>421</v>
      </c>
      <c r="B41" s="685"/>
      <c r="C41" s="686" t="s">
        <v>422</v>
      </c>
      <c r="D41" s="686"/>
      <c r="E41" s="686"/>
      <c r="F41" s="686"/>
      <c r="G41" s="686"/>
      <c r="H41" s="686"/>
      <c r="I41" s="686"/>
      <c r="J41" s="686"/>
      <c r="K41" s="686"/>
      <c r="L41" s="686"/>
      <c r="M41" s="686"/>
      <c r="N41" s="26"/>
      <c r="O41" s="26"/>
      <c r="P41" s="26"/>
      <c r="Q41" s="26"/>
      <c r="R41" s="26"/>
      <c r="S41" s="26"/>
      <c r="T41" s="26"/>
      <c r="U41" s="26"/>
      <c r="V41" s="26"/>
      <c r="W41" s="26"/>
      <c r="X41" s="26"/>
      <c r="Y41" s="26"/>
      <c r="Z41" s="26"/>
      <c r="AA41" s="26"/>
      <c r="AB41" s="38"/>
      <c r="AC41" s="26"/>
      <c r="AD41" s="26"/>
      <c r="AE41" s="26"/>
      <c r="AF41" s="26"/>
      <c r="AG41" s="26"/>
      <c r="AH41" s="26"/>
      <c r="AI41" s="26"/>
      <c r="AJ41" s="26"/>
      <c r="AK41" s="26"/>
      <c r="AL41" s="26"/>
      <c r="AM41" s="26"/>
      <c r="AN41" s="26"/>
      <c r="AO41" s="26"/>
      <c r="AP41" s="26"/>
      <c r="AQ41" s="26"/>
      <c r="AR41" s="26"/>
    </row>
    <row r="42" spans="1:44" s="25" customFormat="1" ht="15.75">
      <c r="A42" s="26"/>
      <c r="B42" s="26"/>
      <c r="C42" s="38"/>
      <c r="D42" s="38"/>
      <c r="E42" s="38"/>
      <c r="F42" s="38"/>
      <c r="G42" s="38"/>
      <c r="H42" s="38"/>
      <c r="I42" s="38"/>
      <c r="J42" s="38"/>
      <c r="K42" s="38"/>
      <c r="L42" s="38"/>
      <c r="M42" s="38"/>
      <c r="N42" s="38"/>
      <c r="O42" s="38"/>
      <c r="P42" s="38"/>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row>
    <row r="43" spans="1:44" s="25" customFormat="1" ht="46.5" customHeight="1">
      <c r="A43" s="674" t="s">
        <v>423</v>
      </c>
      <c r="B43" s="685"/>
      <c r="C43" s="686" t="s">
        <v>1159</v>
      </c>
      <c r="D43" s="686"/>
      <c r="E43" s="686"/>
      <c r="F43" s="686"/>
      <c r="G43" s="686"/>
      <c r="H43" s="686"/>
      <c r="I43" s="686"/>
      <c r="J43" s="686"/>
      <c r="K43" s="686"/>
      <c r="L43" s="686"/>
      <c r="M43" s="68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row>
    <row r="44" spans="1:44">
      <c r="D44" s="5"/>
      <c r="E44" s="5"/>
      <c r="F44" s="5"/>
      <c r="G44" s="5"/>
      <c r="H44" s="5"/>
      <c r="I44" s="4"/>
    </row>
  </sheetData>
  <mergeCells count="33">
    <mergeCell ref="A39:AR39"/>
    <mergeCell ref="A41:B41"/>
    <mergeCell ref="C41:M41"/>
    <mergeCell ref="A43:B43"/>
    <mergeCell ref="C43:M43"/>
    <mergeCell ref="AR11:AR13"/>
    <mergeCell ref="L11:M12"/>
    <mergeCell ref="N11:Q12"/>
    <mergeCell ref="R11:T12"/>
    <mergeCell ref="U11:X12"/>
    <mergeCell ref="Y11:AA12"/>
    <mergeCell ref="AB11:AD12"/>
    <mergeCell ref="AE11:AF12"/>
    <mergeCell ref="AG11:AH12"/>
    <mergeCell ref="AI11:AK12"/>
    <mergeCell ref="AL11:AN12"/>
    <mergeCell ref="AO11:AQ12"/>
    <mergeCell ref="A8:AK8"/>
    <mergeCell ref="A9:AK9"/>
    <mergeCell ref="B10:E10"/>
    <mergeCell ref="A11:A13"/>
    <mergeCell ref="B11:B13"/>
    <mergeCell ref="C11:C13"/>
    <mergeCell ref="D11:E12"/>
    <mergeCell ref="F11:G12"/>
    <mergeCell ref="H11:I12"/>
    <mergeCell ref="J11:K12"/>
    <mergeCell ref="A6:AR6"/>
    <mergeCell ref="A1:AR1"/>
    <mergeCell ref="A2:AR2"/>
    <mergeCell ref="A3:AR3"/>
    <mergeCell ref="A4:AR4"/>
    <mergeCell ref="A5:AR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Q40"/>
  <sheetViews>
    <sheetView zoomScaleNormal="100" zoomScaleSheetLayoutView="80" zoomScalePageLayoutView="55" workbookViewId="0">
      <selection sqref="H1"/>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c r="A1" s="255" t="s">
        <v>4</v>
      </c>
      <c r="B1" s="256"/>
      <c r="C1" s="256"/>
      <c r="D1" s="256"/>
      <c r="E1" s="256"/>
      <c r="F1" s="256"/>
      <c r="G1" s="256"/>
      <c r="H1" s="256"/>
      <c r="I1" s="256"/>
      <c r="J1" s="256"/>
      <c r="K1" s="256"/>
      <c r="L1" s="256"/>
      <c r="M1" s="256"/>
      <c r="N1" s="256"/>
      <c r="O1" s="256"/>
      <c r="P1" s="256"/>
      <c r="Q1" s="257"/>
    </row>
    <row r="2" spans="1:17" ht="17.25" customHeight="1" thickBot="1">
      <c r="A2" s="289" t="s">
        <v>394</v>
      </c>
      <c r="B2" s="290"/>
      <c r="C2" s="290"/>
      <c r="D2" s="290"/>
      <c r="E2" s="290"/>
      <c r="F2" s="290"/>
      <c r="G2" s="290"/>
      <c r="H2" s="290"/>
      <c r="I2" s="290"/>
      <c r="J2" s="290"/>
      <c r="K2" s="290"/>
      <c r="L2" s="290"/>
      <c r="M2" s="290"/>
      <c r="N2" s="290"/>
      <c r="O2" s="290"/>
      <c r="P2" s="290"/>
      <c r="Q2" s="291"/>
    </row>
    <row r="3" spans="1:17" s="2" customFormat="1" ht="17.25" customHeight="1" thickBot="1">
      <c r="A3" s="261" t="s">
        <v>3</v>
      </c>
      <c r="B3" s="262"/>
      <c r="C3" s="262"/>
      <c r="D3" s="262"/>
      <c r="E3" s="262"/>
      <c r="F3" s="262"/>
      <c r="G3" s="262"/>
      <c r="H3" s="262"/>
      <c r="I3" s="262"/>
      <c r="J3" s="262"/>
      <c r="K3" s="262"/>
      <c r="L3" s="262"/>
      <c r="M3" s="262"/>
      <c r="N3" s="262"/>
      <c r="O3" s="262"/>
      <c r="P3" s="262"/>
      <c r="Q3" s="263"/>
    </row>
    <row r="4" spans="1:17" s="2" customFormat="1" ht="17.25" customHeight="1" thickBot="1">
      <c r="A4" s="264" t="s">
        <v>426</v>
      </c>
      <c r="B4" s="265"/>
      <c r="C4" s="265"/>
      <c r="D4" s="265"/>
      <c r="E4" s="265"/>
      <c r="F4" s="265"/>
      <c r="G4" s="265"/>
      <c r="H4" s="265"/>
      <c r="I4" s="265"/>
      <c r="J4" s="265"/>
      <c r="K4" s="265"/>
      <c r="L4" s="265"/>
      <c r="M4" s="265"/>
      <c r="N4" s="265"/>
      <c r="O4" s="265"/>
      <c r="P4" s="265"/>
      <c r="Q4" s="266"/>
    </row>
    <row r="5" spans="1:17" customFormat="1" ht="23.25" customHeight="1" thickBot="1">
      <c r="A5" s="602" t="s">
        <v>1320</v>
      </c>
      <c r="B5" s="603"/>
      <c r="C5" s="603"/>
      <c r="D5" s="603"/>
      <c r="E5" s="603"/>
      <c r="F5" s="603"/>
      <c r="G5" s="603"/>
      <c r="H5" s="603"/>
      <c r="I5" s="603"/>
      <c r="J5" s="603"/>
      <c r="K5" s="603"/>
      <c r="L5" s="603"/>
      <c r="M5" s="603"/>
      <c r="N5" s="603"/>
      <c r="O5" s="603"/>
      <c r="P5" s="603"/>
      <c r="Q5" s="604"/>
    </row>
    <row r="6" spans="1:17" customFormat="1" ht="22.5" customHeight="1" thickBot="1">
      <c r="A6" s="592" t="s">
        <v>1160</v>
      </c>
      <c r="B6" s="593"/>
      <c r="C6" s="593"/>
      <c r="D6" s="593"/>
      <c r="E6" s="593"/>
      <c r="F6" s="593"/>
      <c r="G6" s="593"/>
      <c r="H6" s="593"/>
      <c r="I6" s="593"/>
      <c r="J6" s="593"/>
      <c r="K6" s="593"/>
      <c r="L6" s="593"/>
      <c r="M6" s="593"/>
      <c r="N6" s="593"/>
      <c r="O6" s="593"/>
      <c r="P6" s="593"/>
      <c r="Q6" s="594"/>
    </row>
    <row r="7" spans="1:17" ht="17.25" thickBot="1"/>
    <row r="8" spans="1:17" s="25" customFormat="1" ht="92.25" customHeight="1">
      <c r="A8" s="702" t="s">
        <v>398</v>
      </c>
      <c r="B8" s="704" t="s">
        <v>1135</v>
      </c>
      <c r="C8" s="704" t="s">
        <v>1136</v>
      </c>
      <c r="D8" s="706" t="s">
        <v>1161</v>
      </c>
      <c r="E8" s="706" t="s">
        <v>1162</v>
      </c>
      <c r="F8" s="709" t="s">
        <v>1163</v>
      </c>
      <c r="G8" s="709"/>
      <c r="H8" s="709"/>
      <c r="I8" s="709" t="s">
        <v>1164</v>
      </c>
      <c r="J8" s="709"/>
      <c r="K8" s="709"/>
      <c r="L8" s="709" t="s">
        <v>1165</v>
      </c>
      <c r="M8" s="709"/>
      <c r="N8" s="709"/>
      <c r="O8" s="709" t="s">
        <v>1166</v>
      </c>
      <c r="P8" s="709"/>
      <c r="Q8" s="699" t="s">
        <v>1152</v>
      </c>
    </row>
    <row r="9" spans="1:17" s="25" customFormat="1" ht="27" customHeight="1" thickBot="1">
      <c r="A9" s="690"/>
      <c r="B9" s="691"/>
      <c r="C9" s="691"/>
      <c r="D9" s="707"/>
      <c r="E9" s="707"/>
      <c r="F9" s="710"/>
      <c r="G9" s="710"/>
      <c r="H9" s="710"/>
      <c r="I9" s="710"/>
      <c r="J9" s="710"/>
      <c r="K9" s="710"/>
      <c r="L9" s="710"/>
      <c r="M9" s="710"/>
      <c r="N9" s="710"/>
      <c r="O9" s="710"/>
      <c r="P9" s="710"/>
      <c r="Q9" s="700"/>
    </row>
    <row r="10" spans="1:17" s="25" customFormat="1" ht="27" customHeight="1" thickBot="1">
      <c r="A10" s="703"/>
      <c r="B10" s="705"/>
      <c r="C10" s="705"/>
      <c r="D10" s="708"/>
      <c r="E10" s="708"/>
      <c r="F10" s="116" t="s">
        <v>1153</v>
      </c>
      <c r="G10" s="117" t="s">
        <v>418</v>
      </c>
      <c r="H10" s="117" t="s">
        <v>419</v>
      </c>
      <c r="I10" s="117" t="s">
        <v>1153</v>
      </c>
      <c r="J10" s="117" t="s">
        <v>418</v>
      </c>
      <c r="K10" s="117" t="s">
        <v>419</v>
      </c>
      <c r="L10" s="117" t="s">
        <v>1153</v>
      </c>
      <c r="M10" s="117" t="s">
        <v>418</v>
      </c>
      <c r="N10" s="117" t="s">
        <v>419</v>
      </c>
      <c r="O10" s="117" t="s">
        <v>1153</v>
      </c>
      <c r="P10" s="118" t="s">
        <v>418</v>
      </c>
      <c r="Q10" s="701"/>
    </row>
    <row r="11" spans="1:17" s="25" customFormat="1" ht="15">
      <c r="A11" s="119">
        <v>1</v>
      </c>
      <c r="B11" s="32"/>
      <c r="C11" s="32"/>
      <c r="D11" s="32"/>
      <c r="E11" s="32"/>
      <c r="F11" s="32"/>
      <c r="G11" s="32"/>
      <c r="H11" s="32"/>
      <c r="I11" s="32"/>
      <c r="J11" s="32"/>
      <c r="K11" s="32"/>
      <c r="L11" s="32"/>
      <c r="M11" s="32"/>
      <c r="N11" s="32"/>
      <c r="O11" s="32"/>
      <c r="P11" s="32"/>
      <c r="Q11" s="120"/>
    </row>
    <row r="12" spans="1:17" s="25" customFormat="1" ht="15">
      <c r="A12" s="30">
        <v>2</v>
      </c>
      <c r="B12" s="31"/>
      <c r="C12" s="31"/>
      <c r="D12" s="31"/>
      <c r="E12" s="31"/>
      <c r="F12" s="31"/>
      <c r="G12" s="31"/>
      <c r="H12" s="31"/>
      <c r="I12" s="31"/>
      <c r="J12" s="31"/>
      <c r="K12" s="31"/>
      <c r="L12" s="31"/>
      <c r="M12" s="31"/>
      <c r="N12" s="31"/>
      <c r="O12" s="31"/>
      <c r="P12" s="31"/>
      <c r="Q12" s="121"/>
    </row>
    <row r="13" spans="1:17" s="25" customFormat="1" ht="15">
      <c r="A13" s="30">
        <v>3</v>
      </c>
      <c r="B13" s="31"/>
      <c r="C13" s="31"/>
      <c r="D13" s="31"/>
      <c r="E13" s="31"/>
      <c r="F13" s="31"/>
      <c r="G13" s="31"/>
      <c r="H13" s="31"/>
      <c r="I13" s="31"/>
      <c r="J13" s="31"/>
      <c r="K13" s="31"/>
      <c r="L13" s="31"/>
      <c r="M13" s="31"/>
      <c r="N13" s="31"/>
      <c r="O13" s="31"/>
      <c r="P13" s="31"/>
      <c r="Q13" s="121"/>
    </row>
    <row r="14" spans="1:17" s="25" customFormat="1" ht="15">
      <c r="A14" s="30">
        <v>4</v>
      </c>
      <c r="B14" s="31"/>
      <c r="C14" s="31"/>
      <c r="D14" s="31"/>
      <c r="E14" s="31"/>
      <c r="F14" s="31"/>
      <c r="G14" s="31"/>
      <c r="H14" s="31"/>
      <c r="I14" s="31"/>
      <c r="J14" s="31"/>
      <c r="K14" s="31"/>
      <c r="L14" s="31"/>
      <c r="M14" s="31"/>
      <c r="N14" s="31"/>
      <c r="O14" s="31"/>
      <c r="P14" s="31"/>
      <c r="Q14" s="121"/>
    </row>
    <row r="15" spans="1:17" s="25" customFormat="1" ht="15">
      <c r="A15" s="30">
        <v>5</v>
      </c>
      <c r="B15" s="31"/>
      <c r="C15" s="31"/>
      <c r="D15" s="31"/>
      <c r="E15" s="31"/>
      <c r="F15" s="31"/>
      <c r="G15" s="31"/>
      <c r="H15" s="31"/>
      <c r="I15" s="31"/>
      <c r="J15" s="31"/>
      <c r="K15" s="31"/>
      <c r="L15" s="31"/>
      <c r="M15" s="31"/>
      <c r="N15" s="31"/>
      <c r="O15" s="31"/>
      <c r="P15" s="31"/>
      <c r="Q15" s="121"/>
    </row>
    <row r="16" spans="1:17" s="25" customFormat="1" ht="15">
      <c r="A16" s="30">
        <v>6</v>
      </c>
      <c r="B16" s="31"/>
      <c r="C16" s="31"/>
      <c r="D16" s="31"/>
      <c r="E16" s="31"/>
      <c r="F16" s="31"/>
      <c r="G16" s="31"/>
      <c r="H16" s="31"/>
      <c r="I16" s="31"/>
      <c r="J16" s="31"/>
      <c r="K16" s="31"/>
      <c r="L16" s="31"/>
      <c r="M16" s="31"/>
      <c r="N16" s="31"/>
      <c r="O16" s="31"/>
      <c r="P16" s="31"/>
      <c r="Q16" s="121"/>
    </row>
    <row r="17" spans="1:17" s="25" customFormat="1" ht="15">
      <c r="A17" s="30">
        <v>7</v>
      </c>
      <c r="B17" s="31"/>
      <c r="C17" s="31"/>
      <c r="D17" s="31"/>
      <c r="E17" s="31"/>
      <c r="F17" s="31"/>
      <c r="G17" s="31"/>
      <c r="H17" s="31"/>
      <c r="I17" s="31"/>
      <c r="J17" s="31"/>
      <c r="K17" s="31"/>
      <c r="L17" s="31"/>
      <c r="M17" s="31"/>
      <c r="N17" s="31"/>
      <c r="O17" s="31"/>
      <c r="P17" s="31"/>
      <c r="Q17" s="121"/>
    </row>
    <row r="18" spans="1:17" s="25" customFormat="1" ht="15">
      <c r="A18" s="30">
        <v>8</v>
      </c>
      <c r="B18" s="31"/>
      <c r="C18" s="31"/>
      <c r="D18" s="31"/>
      <c r="E18" s="31"/>
      <c r="F18" s="31"/>
      <c r="G18" s="31"/>
      <c r="H18" s="31"/>
      <c r="I18" s="31"/>
      <c r="J18" s="31"/>
      <c r="K18" s="31"/>
      <c r="L18" s="31"/>
      <c r="M18" s="31"/>
      <c r="N18" s="31"/>
      <c r="O18" s="31"/>
      <c r="P18" s="31"/>
      <c r="Q18" s="121"/>
    </row>
    <row r="19" spans="1:17" s="25" customFormat="1" ht="15">
      <c r="A19" s="30">
        <v>9</v>
      </c>
      <c r="B19" s="31"/>
      <c r="C19" s="31"/>
      <c r="D19" s="31"/>
      <c r="E19" s="31"/>
      <c r="F19" s="31"/>
      <c r="G19" s="31"/>
      <c r="H19" s="31"/>
      <c r="I19" s="31"/>
      <c r="J19" s="31"/>
      <c r="K19" s="31"/>
      <c r="L19" s="31"/>
      <c r="M19" s="31"/>
      <c r="N19" s="31"/>
      <c r="O19" s="31"/>
      <c r="P19" s="31"/>
      <c r="Q19" s="121"/>
    </row>
    <row r="20" spans="1:17" s="25" customFormat="1" ht="15">
      <c r="A20" s="30">
        <v>10</v>
      </c>
      <c r="B20" s="31"/>
      <c r="C20" s="31"/>
      <c r="D20" s="31"/>
      <c r="E20" s="31"/>
      <c r="F20" s="31"/>
      <c r="G20" s="31"/>
      <c r="H20" s="31"/>
      <c r="I20" s="31"/>
      <c r="J20" s="31"/>
      <c r="K20" s="31"/>
      <c r="L20" s="31"/>
      <c r="M20" s="31"/>
      <c r="N20" s="31"/>
      <c r="O20" s="31"/>
      <c r="P20" s="31"/>
      <c r="Q20" s="121"/>
    </row>
    <row r="21" spans="1:17" s="25" customFormat="1" ht="15">
      <c r="A21" s="30">
        <v>11</v>
      </c>
      <c r="B21" s="31"/>
      <c r="C21" s="31"/>
      <c r="D21" s="31"/>
      <c r="E21" s="31"/>
      <c r="F21" s="31"/>
      <c r="G21" s="31"/>
      <c r="H21" s="31"/>
      <c r="I21" s="31"/>
      <c r="J21" s="31"/>
      <c r="K21" s="31"/>
      <c r="L21" s="31"/>
      <c r="M21" s="31"/>
      <c r="N21" s="31"/>
      <c r="O21" s="31"/>
      <c r="P21" s="31"/>
      <c r="Q21" s="121"/>
    </row>
    <row r="22" spans="1:17" s="25" customFormat="1" ht="15">
      <c r="A22" s="30">
        <v>12</v>
      </c>
      <c r="B22" s="31"/>
      <c r="C22" s="31"/>
      <c r="D22" s="31"/>
      <c r="E22" s="31"/>
      <c r="F22" s="31"/>
      <c r="G22" s="31"/>
      <c r="H22" s="31"/>
      <c r="I22" s="31"/>
      <c r="J22" s="31"/>
      <c r="K22" s="31"/>
      <c r="L22" s="31"/>
      <c r="M22" s="31"/>
      <c r="N22" s="31"/>
      <c r="O22" s="31"/>
      <c r="P22" s="31"/>
      <c r="Q22" s="121"/>
    </row>
    <row r="23" spans="1:17" s="25" customFormat="1" ht="15">
      <c r="A23" s="30">
        <v>13</v>
      </c>
      <c r="B23" s="31"/>
      <c r="C23" s="31"/>
      <c r="D23" s="31"/>
      <c r="E23" s="31"/>
      <c r="F23" s="31"/>
      <c r="G23" s="31"/>
      <c r="H23" s="31"/>
      <c r="I23" s="31"/>
      <c r="J23" s="31"/>
      <c r="K23" s="31"/>
      <c r="L23" s="31"/>
      <c r="M23" s="31"/>
      <c r="N23" s="31"/>
      <c r="O23" s="31"/>
      <c r="P23" s="31"/>
      <c r="Q23" s="121"/>
    </row>
    <row r="24" spans="1:17" s="25" customFormat="1" ht="15">
      <c r="A24" s="30">
        <v>14</v>
      </c>
      <c r="B24" s="31"/>
      <c r="C24" s="31"/>
      <c r="D24" s="31"/>
      <c r="E24" s="31"/>
      <c r="F24" s="31"/>
      <c r="G24" s="31"/>
      <c r="H24" s="31"/>
      <c r="I24" s="31"/>
      <c r="J24" s="31"/>
      <c r="K24" s="31"/>
      <c r="L24" s="31"/>
      <c r="M24" s="31"/>
      <c r="N24" s="31"/>
      <c r="O24" s="31"/>
      <c r="P24" s="31"/>
      <c r="Q24" s="121"/>
    </row>
    <row r="25" spans="1:17" s="25" customFormat="1" ht="15">
      <c r="A25" s="30">
        <v>15</v>
      </c>
      <c r="B25" s="31"/>
      <c r="C25" s="31"/>
      <c r="D25" s="31"/>
      <c r="E25" s="31"/>
      <c r="F25" s="31"/>
      <c r="G25" s="31"/>
      <c r="H25" s="31"/>
      <c r="I25" s="31"/>
      <c r="J25" s="31"/>
      <c r="K25" s="31"/>
      <c r="L25" s="31"/>
      <c r="M25" s="31"/>
      <c r="N25" s="31"/>
      <c r="O25" s="31"/>
      <c r="P25" s="31"/>
      <c r="Q25" s="121"/>
    </row>
    <row r="26" spans="1:17" s="25" customFormat="1" ht="15">
      <c r="A26" s="30">
        <v>16</v>
      </c>
      <c r="B26" s="31"/>
      <c r="C26" s="31"/>
      <c r="D26" s="31"/>
      <c r="E26" s="31"/>
      <c r="F26" s="31"/>
      <c r="G26" s="31"/>
      <c r="H26" s="31"/>
      <c r="I26" s="31"/>
      <c r="J26" s="31"/>
      <c r="K26" s="31"/>
      <c r="L26" s="31"/>
      <c r="M26" s="31"/>
      <c r="N26" s="31"/>
      <c r="O26" s="31"/>
      <c r="P26" s="31"/>
      <c r="Q26" s="121"/>
    </row>
    <row r="27" spans="1:17" s="25" customFormat="1" ht="15">
      <c r="A27" s="30">
        <v>17</v>
      </c>
      <c r="B27" s="31"/>
      <c r="C27" s="31"/>
      <c r="D27" s="31"/>
      <c r="E27" s="31"/>
      <c r="F27" s="31"/>
      <c r="G27" s="31"/>
      <c r="H27" s="31"/>
      <c r="I27" s="31"/>
      <c r="J27" s="31"/>
      <c r="K27" s="31"/>
      <c r="L27" s="31"/>
      <c r="M27" s="31"/>
      <c r="N27" s="31"/>
      <c r="O27" s="31"/>
      <c r="P27" s="31"/>
      <c r="Q27" s="121"/>
    </row>
    <row r="28" spans="1:17" s="25" customFormat="1" ht="15">
      <c r="A28" s="30">
        <v>18</v>
      </c>
      <c r="B28" s="31"/>
      <c r="C28" s="31"/>
      <c r="D28" s="31"/>
      <c r="E28" s="31"/>
      <c r="F28" s="31"/>
      <c r="G28" s="31"/>
      <c r="H28" s="31"/>
      <c r="I28" s="31"/>
      <c r="J28" s="31"/>
      <c r="K28" s="31"/>
      <c r="L28" s="31"/>
      <c r="M28" s="31"/>
      <c r="N28" s="31"/>
      <c r="O28" s="31"/>
      <c r="P28" s="31"/>
      <c r="Q28" s="121"/>
    </row>
    <row r="29" spans="1:17" s="25" customFormat="1" ht="15">
      <c r="A29" s="30">
        <v>19</v>
      </c>
      <c r="B29" s="31"/>
      <c r="C29" s="31"/>
      <c r="D29" s="31"/>
      <c r="E29" s="31"/>
      <c r="F29" s="31"/>
      <c r="G29" s="31"/>
      <c r="H29" s="31"/>
      <c r="I29" s="31"/>
      <c r="J29" s="31"/>
      <c r="K29" s="31"/>
      <c r="L29" s="31"/>
      <c r="M29" s="31"/>
      <c r="N29" s="31"/>
      <c r="O29" s="31"/>
      <c r="P29" s="31"/>
      <c r="Q29" s="121"/>
    </row>
    <row r="30" spans="1:17" s="25" customFormat="1" ht="15">
      <c r="A30" s="30">
        <v>20</v>
      </c>
      <c r="B30" s="31"/>
      <c r="C30" s="31"/>
      <c r="D30" s="31"/>
      <c r="E30" s="31"/>
      <c r="F30" s="31"/>
      <c r="G30" s="31"/>
      <c r="H30" s="31"/>
      <c r="I30" s="31"/>
      <c r="J30" s="31"/>
      <c r="K30" s="31"/>
      <c r="L30" s="31"/>
      <c r="M30" s="31"/>
      <c r="N30" s="31"/>
      <c r="O30" s="31"/>
      <c r="P30" s="31"/>
      <c r="Q30" s="121"/>
    </row>
    <row r="31" spans="1:17" s="25" customFormat="1" ht="15">
      <c r="A31" s="30">
        <v>21</v>
      </c>
      <c r="B31" s="31"/>
      <c r="C31" s="31"/>
      <c r="D31" s="31"/>
      <c r="E31" s="31"/>
      <c r="F31" s="31"/>
      <c r="G31" s="31"/>
      <c r="H31" s="31"/>
      <c r="I31" s="31"/>
      <c r="J31" s="31"/>
      <c r="K31" s="31"/>
      <c r="L31" s="31"/>
      <c r="M31" s="31"/>
      <c r="N31" s="31"/>
      <c r="O31" s="31"/>
      <c r="P31" s="31"/>
      <c r="Q31" s="121"/>
    </row>
    <row r="32" spans="1:17" s="25" customFormat="1" ht="15">
      <c r="A32" s="30">
        <v>22</v>
      </c>
      <c r="B32" s="31"/>
      <c r="C32" s="31"/>
      <c r="D32" s="31"/>
      <c r="E32" s="31"/>
      <c r="F32" s="31"/>
      <c r="G32" s="31"/>
      <c r="H32" s="31"/>
      <c r="I32" s="31"/>
      <c r="J32" s="31"/>
      <c r="K32" s="31"/>
      <c r="L32" s="31"/>
      <c r="M32" s="31"/>
      <c r="N32" s="31"/>
      <c r="O32" s="31"/>
      <c r="P32" s="31"/>
      <c r="Q32" s="121"/>
    </row>
    <row r="33" spans="1:17" s="25" customFormat="1" ht="15">
      <c r="A33" s="30">
        <v>23</v>
      </c>
      <c r="B33" s="31"/>
      <c r="C33" s="31"/>
      <c r="D33" s="31"/>
      <c r="E33" s="31"/>
      <c r="F33" s="31"/>
      <c r="G33" s="31"/>
      <c r="H33" s="31"/>
      <c r="I33" s="31"/>
      <c r="J33" s="31"/>
      <c r="K33" s="31"/>
      <c r="L33" s="31"/>
      <c r="M33" s="31"/>
      <c r="N33" s="31"/>
      <c r="O33" s="31"/>
      <c r="P33" s="31"/>
      <c r="Q33" s="121"/>
    </row>
    <row r="34" spans="1:17" s="25" customFormat="1" ht="15.75" thickBot="1">
      <c r="A34" s="34">
        <v>24</v>
      </c>
      <c r="B34" s="35"/>
      <c r="C34" s="35"/>
      <c r="D34" s="35"/>
      <c r="E34" s="35"/>
      <c r="F34" s="35"/>
      <c r="G34" s="35"/>
      <c r="H34" s="35"/>
      <c r="I34" s="35"/>
      <c r="J34" s="35"/>
      <c r="K34" s="35"/>
      <c r="L34" s="35"/>
      <c r="M34" s="35"/>
      <c r="N34" s="35"/>
      <c r="O34" s="35"/>
      <c r="P34" s="35"/>
      <c r="Q34" s="122"/>
    </row>
    <row r="35" spans="1:17" s="25" customFormat="1" ht="15">
      <c r="A35" s="26"/>
      <c r="B35" s="26"/>
      <c r="C35" s="26"/>
      <c r="D35" s="26"/>
      <c r="E35" s="26"/>
      <c r="F35" s="26"/>
      <c r="G35" s="26"/>
      <c r="H35" s="26"/>
      <c r="I35" s="26"/>
      <c r="J35" s="26"/>
      <c r="K35" s="26"/>
      <c r="L35" s="26"/>
      <c r="M35" s="26"/>
      <c r="N35" s="26"/>
      <c r="O35" s="26"/>
      <c r="P35" s="26"/>
      <c r="Q35" s="26"/>
    </row>
    <row r="36" spans="1:17" s="25" customFormat="1" ht="15" customHeight="1">
      <c r="A36" s="689" t="s">
        <v>420</v>
      </c>
      <c r="B36" s="689"/>
      <c r="C36" s="689"/>
      <c r="D36" s="689"/>
      <c r="E36" s="689"/>
      <c r="F36" s="689"/>
      <c r="G36" s="689"/>
      <c r="H36" s="689"/>
      <c r="I36" s="689"/>
      <c r="J36" s="689"/>
      <c r="K36" s="689"/>
      <c r="L36" s="689"/>
      <c r="M36" s="689"/>
      <c r="N36" s="689"/>
      <c r="O36" s="689"/>
      <c r="P36" s="689"/>
      <c r="Q36" s="689"/>
    </row>
    <row r="37" spans="1:17" s="25" customFormat="1" ht="15">
      <c r="A37" s="26"/>
      <c r="B37" s="26"/>
      <c r="C37" s="26"/>
      <c r="D37" s="26"/>
      <c r="E37" s="26"/>
      <c r="F37" s="26"/>
      <c r="G37" s="26"/>
      <c r="H37" s="26"/>
      <c r="I37" s="26"/>
      <c r="J37" s="26"/>
      <c r="K37" s="26"/>
      <c r="L37" s="26"/>
      <c r="M37" s="26"/>
      <c r="N37" s="26"/>
      <c r="O37" s="26"/>
      <c r="P37" s="26"/>
      <c r="Q37" s="26"/>
    </row>
    <row r="38" spans="1:17" s="25" customFormat="1" ht="39.75" customHeight="1">
      <c r="A38" s="674" t="s">
        <v>421</v>
      </c>
      <c r="B38" s="685"/>
      <c r="C38" s="686" t="s">
        <v>422</v>
      </c>
      <c r="D38" s="686"/>
      <c r="E38" s="686"/>
      <c r="F38" s="686"/>
      <c r="G38" s="686"/>
      <c r="H38" s="686"/>
      <c r="I38" s="686"/>
      <c r="J38" s="686"/>
      <c r="K38" s="686"/>
      <c r="L38" s="686"/>
      <c r="M38" s="686"/>
      <c r="N38" s="686"/>
      <c r="O38" s="26"/>
      <c r="P38" s="26"/>
      <c r="Q38" s="26"/>
    </row>
    <row r="39" spans="1:17" s="25" customFormat="1" ht="15.75">
      <c r="A39" s="26"/>
      <c r="B39" s="26"/>
      <c r="C39" s="38"/>
      <c r="D39" s="38"/>
      <c r="E39" s="38"/>
      <c r="F39" s="38"/>
      <c r="G39" s="38"/>
      <c r="H39" s="38"/>
      <c r="I39" s="38"/>
      <c r="J39" s="38"/>
      <c r="K39" s="38"/>
      <c r="L39" s="38"/>
      <c r="M39" s="38"/>
      <c r="N39" s="38"/>
      <c r="O39" s="38"/>
      <c r="P39" s="38"/>
      <c r="Q39" s="26"/>
    </row>
    <row r="40" spans="1:17" s="25" customFormat="1" ht="46.5" customHeight="1">
      <c r="A40" s="674" t="s">
        <v>423</v>
      </c>
      <c r="B40" s="685"/>
      <c r="C40" s="686" t="s">
        <v>1159</v>
      </c>
      <c r="D40" s="686"/>
      <c r="E40" s="686"/>
      <c r="F40" s="686"/>
      <c r="G40" s="686"/>
      <c r="H40" s="686"/>
      <c r="I40" s="686"/>
      <c r="J40" s="686"/>
      <c r="K40" s="686"/>
      <c r="L40" s="686"/>
      <c r="M40" s="686"/>
      <c r="N40" s="686"/>
      <c r="O40" s="26"/>
      <c r="P40" s="26"/>
      <c r="Q40" s="26"/>
    </row>
  </sheetData>
  <mergeCells count="21">
    <mergeCell ref="A40:B40"/>
    <mergeCell ref="C40:N40"/>
    <mergeCell ref="I8:K9"/>
    <mergeCell ref="L8:N9"/>
    <mergeCell ref="O8:P9"/>
    <mergeCell ref="Q8:Q10"/>
    <mergeCell ref="A36:Q36"/>
    <mergeCell ref="A38:B38"/>
    <mergeCell ref="C38:N38"/>
    <mergeCell ref="A8:A10"/>
    <mergeCell ref="B8:B10"/>
    <mergeCell ref="C8:C10"/>
    <mergeCell ref="D8:D10"/>
    <mergeCell ref="E8:E10"/>
    <mergeCell ref="F8:H9"/>
    <mergeCell ref="A6:Q6"/>
    <mergeCell ref="A1:Q1"/>
    <mergeCell ref="A2:Q2"/>
    <mergeCell ref="A3:Q3"/>
    <mergeCell ref="A4:Q4"/>
    <mergeCell ref="A5:Q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41"/>
  <sheetViews>
    <sheetView zoomScale="70" zoomScaleNormal="70" zoomScaleSheetLayoutView="80" zoomScalePageLayoutView="55" workbookViewId="0">
      <selection sqref="H1"/>
    </sheetView>
  </sheetViews>
  <sheetFormatPr baseColWidth="10" defaultColWidth="11.42578125" defaultRowHeight="16.5"/>
  <cols>
    <col min="1" max="1" width="9.42578125" style="3" customWidth="1"/>
    <col min="2" max="2" width="35" style="4" customWidth="1"/>
    <col min="3" max="3" width="17.42578125" style="5" customWidth="1"/>
    <col min="4" max="4" width="19.5703125" style="4" customWidth="1"/>
    <col min="5" max="5" width="17.140625" style="1" customWidth="1"/>
    <col min="6" max="6" width="15.855468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c r="A1" s="255" t="s">
        <v>4</v>
      </c>
      <c r="B1" s="256"/>
      <c r="C1" s="256"/>
      <c r="D1" s="256"/>
      <c r="E1" s="256"/>
      <c r="F1" s="256"/>
      <c r="G1" s="256"/>
      <c r="H1" s="256"/>
      <c r="I1" s="256"/>
      <c r="J1" s="256"/>
      <c r="K1" s="256"/>
      <c r="L1" s="256"/>
      <c r="M1" s="256"/>
      <c r="N1" s="256"/>
      <c r="O1" s="256"/>
      <c r="P1" s="256"/>
      <c r="Q1" s="256"/>
      <c r="R1" s="256"/>
      <c r="S1" s="256"/>
      <c r="T1" s="257"/>
    </row>
    <row r="2" spans="1:20" ht="17.25" customHeight="1" thickBot="1">
      <c r="A2" s="289" t="s">
        <v>394</v>
      </c>
      <c r="B2" s="290"/>
      <c r="C2" s="290"/>
      <c r="D2" s="290"/>
      <c r="E2" s="290"/>
      <c r="F2" s="290"/>
      <c r="G2" s="290"/>
      <c r="H2" s="290"/>
      <c r="I2" s="290"/>
      <c r="J2" s="290"/>
      <c r="K2" s="290"/>
      <c r="L2" s="290"/>
      <c r="M2" s="290"/>
      <c r="N2" s="290"/>
      <c r="O2" s="290"/>
      <c r="P2" s="290"/>
      <c r="Q2" s="290"/>
      <c r="R2" s="290"/>
      <c r="S2" s="290"/>
      <c r="T2" s="291"/>
    </row>
    <row r="3" spans="1:20" s="2" customFormat="1" ht="17.25" customHeight="1" thickBot="1">
      <c r="A3" s="261" t="s">
        <v>3</v>
      </c>
      <c r="B3" s="262"/>
      <c r="C3" s="262"/>
      <c r="D3" s="262"/>
      <c r="E3" s="262"/>
      <c r="F3" s="262"/>
      <c r="G3" s="262"/>
      <c r="H3" s="262"/>
      <c r="I3" s="262"/>
      <c r="J3" s="262"/>
      <c r="K3" s="262"/>
      <c r="L3" s="262"/>
      <c r="M3" s="262"/>
      <c r="N3" s="262"/>
      <c r="O3" s="262"/>
      <c r="P3" s="262"/>
      <c r="Q3" s="262"/>
      <c r="R3" s="262"/>
      <c r="S3" s="262"/>
      <c r="T3" s="263"/>
    </row>
    <row r="4" spans="1:20" s="2" customFormat="1" ht="17.25" customHeight="1" thickBot="1">
      <c r="A4" s="264" t="s">
        <v>336</v>
      </c>
      <c r="B4" s="265"/>
      <c r="C4" s="265"/>
      <c r="D4" s="265"/>
      <c r="E4" s="265"/>
      <c r="F4" s="265"/>
      <c r="G4" s="265"/>
      <c r="H4" s="265"/>
      <c r="I4" s="265"/>
      <c r="J4" s="265"/>
      <c r="K4" s="265"/>
      <c r="L4" s="265"/>
      <c r="M4" s="265"/>
      <c r="N4" s="265"/>
      <c r="O4" s="265"/>
      <c r="P4" s="265"/>
      <c r="Q4" s="265"/>
      <c r="R4" s="265"/>
      <c r="S4" s="265"/>
      <c r="T4" s="266"/>
    </row>
    <row r="5" spans="1:20" customFormat="1" ht="23.25" customHeight="1" thickBot="1">
      <c r="A5" s="602" t="s">
        <v>1464</v>
      </c>
      <c r="B5" s="603"/>
      <c r="C5" s="603"/>
      <c r="D5" s="603"/>
      <c r="E5" s="603"/>
      <c r="F5" s="603"/>
      <c r="G5" s="603"/>
      <c r="H5" s="603"/>
      <c r="I5" s="603"/>
      <c r="J5" s="603"/>
      <c r="K5" s="603"/>
      <c r="L5" s="603"/>
      <c r="M5" s="603"/>
      <c r="N5" s="603"/>
      <c r="O5" s="603"/>
      <c r="P5" s="603"/>
      <c r="Q5" s="603"/>
      <c r="R5" s="603"/>
      <c r="S5" s="603"/>
      <c r="T5" s="604"/>
    </row>
    <row r="6" spans="1:20" customFormat="1" ht="22.5" customHeight="1" thickBot="1">
      <c r="A6" s="592" t="s">
        <v>1441</v>
      </c>
      <c r="B6" s="593"/>
      <c r="C6" s="593"/>
      <c r="D6" s="593"/>
      <c r="E6" s="593"/>
      <c r="F6" s="593"/>
      <c r="G6" s="593"/>
      <c r="H6" s="593"/>
      <c r="I6" s="593"/>
      <c r="J6" s="593"/>
      <c r="K6" s="593"/>
      <c r="L6" s="593"/>
      <c r="M6" s="593"/>
      <c r="N6" s="593"/>
      <c r="O6" s="593"/>
      <c r="P6" s="593"/>
      <c r="Q6" s="593"/>
      <c r="R6" s="593"/>
      <c r="S6" s="593"/>
      <c r="T6" s="594"/>
    </row>
    <row r="7" spans="1:20" ht="17.25" thickBot="1"/>
    <row r="8" spans="1:20" s="25" customFormat="1" ht="15.75" customHeight="1" thickBot="1">
      <c r="A8" s="671" t="s">
        <v>396</v>
      </c>
      <c r="B8" s="672"/>
      <c r="C8" s="672"/>
      <c r="D8" s="672"/>
      <c r="E8" s="672"/>
      <c r="F8" s="672"/>
      <c r="G8" s="672"/>
      <c r="H8" s="672"/>
      <c r="I8" s="672"/>
      <c r="J8" s="672"/>
      <c r="K8" s="672"/>
      <c r="L8" s="672"/>
      <c r="M8" s="672"/>
      <c r="N8" s="672"/>
      <c r="O8" s="672"/>
      <c r="P8" s="672"/>
      <c r="Q8" s="672"/>
      <c r="R8" s="672"/>
      <c r="S8" s="672"/>
      <c r="T8" s="673"/>
    </row>
    <row r="9" spans="1:20" s="25" customFormat="1" ht="15.75" customHeight="1" thickBot="1">
      <c r="A9" s="671" t="s">
        <v>397</v>
      </c>
      <c r="B9" s="672"/>
      <c r="C9" s="672"/>
      <c r="D9" s="672"/>
      <c r="E9" s="672"/>
      <c r="F9" s="672"/>
      <c r="G9" s="672"/>
      <c r="H9" s="672"/>
      <c r="I9" s="672"/>
      <c r="J9" s="672"/>
      <c r="K9" s="672"/>
      <c r="L9" s="672"/>
      <c r="M9" s="672"/>
      <c r="N9" s="672"/>
      <c r="O9" s="672"/>
      <c r="P9" s="672"/>
      <c r="Q9" s="672"/>
      <c r="R9" s="672"/>
      <c r="S9" s="672"/>
      <c r="T9" s="673"/>
    </row>
    <row r="10" spans="1:20" s="25" customFormat="1" ht="15.75" customHeight="1" thickBot="1">
      <c r="A10" s="671" t="s">
        <v>1167</v>
      </c>
      <c r="B10" s="672"/>
      <c r="C10" s="672"/>
      <c r="D10" s="672"/>
      <c r="E10" s="672"/>
      <c r="F10" s="672"/>
      <c r="G10" s="672"/>
      <c r="H10" s="672"/>
      <c r="I10" s="672"/>
      <c r="J10" s="672"/>
      <c r="K10" s="672"/>
      <c r="L10" s="672"/>
      <c r="M10" s="672"/>
      <c r="N10" s="672"/>
      <c r="O10" s="672"/>
      <c r="P10" s="672"/>
      <c r="Q10" s="672"/>
      <c r="R10" s="672"/>
      <c r="S10" s="672"/>
      <c r="T10" s="673"/>
    </row>
    <row r="11" spans="1:20" s="25" customFormat="1" thickBot="1">
      <c r="A11" s="26"/>
      <c r="B11" s="674"/>
      <c r="C11" s="674"/>
      <c r="D11" s="674"/>
      <c r="E11" s="674"/>
      <c r="F11" s="27"/>
      <c r="G11" s="27"/>
      <c r="H11" s="27"/>
      <c r="I11" s="27"/>
      <c r="J11" s="26"/>
      <c r="K11" s="26"/>
      <c r="L11" s="26"/>
      <c r="M11" s="26"/>
      <c r="N11" s="26"/>
      <c r="O11" s="26"/>
      <c r="P11" s="26"/>
      <c r="Q11" s="26"/>
      <c r="R11" s="26"/>
      <c r="S11" s="26"/>
      <c r="T11" s="26"/>
    </row>
    <row r="12" spans="1:20" s="25" customFormat="1" ht="35.1" customHeight="1">
      <c r="A12" s="711" t="s">
        <v>398</v>
      </c>
      <c r="B12" s="713" t="s">
        <v>1168</v>
      </c>
      <c r="C12" s="715" t="s">
        <v>1169</v>
      </c>
      <c r="D12" s="716"/>
      <c r="E12" s="713" t="s">
        <v>1170</v>
      </c>
      <c r="F12" s="713" t="s">
        <v>1171</v>
      </c>
      <c r="G12" s="713" t="s">
        <v>1172</v>
      </c>
      <c r="H12" s="713" t="s">
        <v>1173</v>
      </c>
      <c r="I12" s="713" t="s">
        <v>1174</v>
      </c>
      <c r="J12" s="713" t="s">
        <v>1175</v>
      </c>
      <c r="K12" s="713" t="s">
        <v>1176</v>
      </c>
      <c r="L12" s="713" t="s">
        <v>1177</v>
      </c>
      <c r="M12" s="713" t="s">
        <v>1178</v>
      </c>
      <c r="N12" s="713" t="s">
        <v>1179</v>
      </c>
      <c r="O12" s="713" t="s">
        <v>1180</v>
      </c>
      <c r="P12" s="713" t="s">
        <v>1181</v>
      </c>
      <c r="Q12" s="713" t="s">
        <v>1182</v>
      </c>
      <c r="R12" s="713" t="s">
        <v>1183</v>
      </c>
      <c r="S12" s="713" t="s">
        <v>1184</v>
      </c>
      <c r="T12" s="717" t="s">
        <v>189</v>
      </c>
    </row>
    <row r="13" spans="1:20" s="25" customFormat="1" ht="27" customHeight="1" thickBot="1">
      <c r="A13" s="712"/>
      <c r="B13" s="714"/>
      <c r="C13" s="153" t="s">
        <v>1185</v>
      </c>
      <c r="D13" s="153" t="s">
        <v>1186</v>
      </c>
      <c r="E13" s="714"/>
      <c r="F13" s="714"/>
      <c r="G13" s="714"/>
      <c r="H13" s="714"/>
      <c r="I13" s="714"/>
      <c r="J13" s="714"/>
      <c r="K13" s="714"/>
      <c r="L13" s="714"/>
      <c r="M13" s="714"/>
      <c r="N13" s="714"/>
      <c r="O13" s="714"/>
      <c r="P13" s="714"/>
      <c r="Q13" s="714"/>
      <c r="R13" s="714"/>
      <c r="S13" s="714"/>
      <c r="T13" s="718"/>
    </row>
    <row r="14" spans="1:20" s="25" customFormat="1">
      <c r="A14" s="123">
        <v>1</v>
      </c>
      <c r="B14" s="124"/>
      <c r="C14" s="125"/>
      <c r="D14" s="125"/>
      <c r="E14" s="126"/>
      <c r="F14" s="127"/>
      <c r="G14" s="125"/>
      <c r="H14" s="125"/>
      <c r="I14" s="125"/>
      <c r="J14" s="125"/>
      <c r="K14" s="125"/>
      <c r="L14" s="125"/>
      <c r="M14" s="125"/>
      <c r="N14" s="125"/>
      <c r="O14" s="125"/>
      <c r="P14" s="125"/>
      <c r="Q14" s="125"/>
      <c r="R14" s="125"/>
      <c r="S14" s="125"/>
      <c r="T14" s="128"/>
    </row>
    <row r="15" spans="1:20" s="25" customFormat="1" ht="15.75">
      <c r="A15" s="129">
        <v>2</v>
      </c>
      <c r="B15" s="130"/>
      <c r="C15" s="131"/>
      <c r="D15" s="131"/>
      <c r="E15" s="131"/>
      <c r="F15" s="127"/>
      <c r="G15" s="131"/>
      <c r="H15" s="131"/>
      <c r="I15" s="131"/>
      <c r="J15" s="131"/>
      <c r="K15" s="131"/>
      <c r="L15" s="131"/>
      <c r="M15" s="131"/>
      <c r="N15" s="131"/>
      <c r="O15" s="131"/>
      <c r="P15" s="131"/>
      <c r="Q15" s="131"/>
      <c r="R15" s="131"/>
      <c r="S15" s="131"/>
      <c r="T15" s="132"/>
    </row>
    <row r="16" spans="1:20" s="25" customFormat="1" ht="15.75">
      <c r="A16" s="129">
        <v>3</v>
      </c>
      <c r="B16" s="130"/>
      <c r="C16" s="131"/>
      <c r="D16" s="131"/>
      <c r="E16" s="131"/>
      <c r="F16" s="127"/>
      <c r="G16" s="131"/>
      <c r="H16" s="131"/>
      <c r="I16" s="131"/>
      <c r="J16" s="131"/>
      <c r="K16" s="131"/>
      <c r="L16" s="131"/>
      <c r="M16" s="131"/>
      <c r="N16" s="131"/>
      <c r="O16" s="131"/>
      <c r="P16" s="131"/>
      <c r="Q16" s="131"/>
      <c r="R16" s="131"/>
      <c r="S16" s="131"/>
      <c r="T16" s="132"/>
    </row>
    <row r="17" spans="1:20" s="25" customFormat="1" ht="15.75">
      <c r="A17" s="129">
        <v>4</v>
      </c>
      <c r="B17" s="130"/>
      <c r="C17" s="131"/>
      <c r="D17" s="131"/>
      <c r="E17" s="131"/>
      <c r="F17" s="127"/>
      <c r="G17" s="131"/>
      <c r="H17" s="131"/>
      <c r="I17" s="131"/>
      <c r="J17" s="131"/>
      <c r="K17" s="131"/>
      <c r="L17" s="131"/>
      <c r="M17" s="131"/>
      <c r="N17" s="131"/>
      <c r="O17" s="131"/>
      <c r="P17" s="131"/>
      <c r="Q17" s="131"/>
      <c r="R17" s="131"/>
      <c r="S17" s="131"/>
      <c r="T17" s="132"/>
    </row>
    <row r="18" spans="1:20" s="25" customFormat="1" ht="15.75">
      <c r="A18" s="129">
        <v>5</v>
      </c>
      <c r="B18" s="130"/>
      <c r="C18" s="131"/>
      <c r="D18" s="131"/>
      <c r="E18" s="131"/>
      <c r="F18" s="127"/>
      <c r="G18" s="131"/>
      <c r="H18" s="131"/>
      <c r="I18" s="131"/>
      <c r="J18" s="131"/>
      <c r="K18" s="131"/>
      <c r="L18" s="131"/>
      <c r="M18" s="131"/>
      <c r="N18" s="131"/>
      <c r="O18" s="131"/>
      <c r="P18" s="131"/>
      <c r="Q18" s="131"/>
      <c r="R18" s="131"/>
      <c r="S18" s="131"/>
      <c r="T18" s="132"/>
    </row>
    <row r="19" spans="1:20" s="25" customFormat="1" ht="15.75">
      <c r="A19" s="129">
        <v>6</v>
      </c>
      <c r="B19" s="130"/>
      <c r="C19" s="131"/>
      <c r="D19" s="131"/>
      <c r="E19" s="131"/>
      <c r="F19" s="127"/>
      <c r="G19" s="131"/>
      <c r="H19" s="131"/>
      <c r="I19" s="131"/>
      <c r="J19" s="131"/>
      <c r="K19" s="131"/>
      <c r="L19" s="131"/>
      <c r="M19" s="131"/>
      <c r="N19" s="131"/>
      <c r="O19" s="131"/>
      <c r="P19" s="131"/>
      <c r="Q19" s="131"/>
      <c r="R19" s="131"/>
      <c r="S19" s="131"/>
      <c r="T19" s="132"/>
    </row>
    <row r="20" spans="1:20" s="25" customFormat="1" ht="15.75">
      <c r="A20" s="129">
        <v>7</v>
      </c>
      <c r="B20" s="130"/>
      <c r="C20" s="131"/>
      <c r="D20" s="131"/>
      <c r="E20" s="131"/>
      <c r="F20" s="127"/>
      <c r="G20" s="131"/>
      <c r="H20" s="131"/>
      <c r="I20" s="131"/>
      <c r="J20" s="131"/>
      <c r="K20" s="131"/>
      <c r="L20" s="131"/>
      <c r="M20" s="131"/>
      <c r="N20" s="131"/>
      <c r="O20" s="131"/>
      <c r="P20" s="131"/>
      <c r="Q20" s="131"/>
      <c r="R20" s="131"/>
      <c r="S20" s="131"/>
      <c r="T20" s="132"/>
    </row>
    <row r="21" spans="1:20" s="25" customFormat="1" ht="15.75">
      <c r="A21" s="129">
        <v>8</v>
      </c>
      <c r="B21" s="130"/>
      <c r="C21" s="131"/>
      <c r="D21" s="131"/>
      <c r="E21" s="131"/>
      <c r="F21" s="127"/>
      <c r="G21" s="131"/>
      <c r="H21" s="131"/>
      <c r="I21" s="131"/>
      <c r="J21" s="131"/>
      <c r="K21" s="131"/>
      <c r="L21" s="131"/>
      <c r="M21" s="131"/>
      <c r="N21" s="131"/>
      <c r="O21" s="131"/>
      <c r="P21" s="131"/>
      <c r="Q21" s="131"/>
      <c r="R21" s="131"/>
      <c r="S21" s="131"/>
      <c r="T21" s="132"/>
    </row>
    <row r="22" spans="1:20" s="25" customFormat="1" ht="15.75">
      <c r="A22" s="129">
        <v>9</v>
      </c>
      <c r="B22" s="130"/>
      <c r="C22" s="131"/>
      <c r="D22" s="131"/>
      <c r="E22" s="131"/>
      <c r="F22" s="127"/>
      <c r="G22" s="131"/>
      <c r="H22" s="131"/>
      <c r="I22" s="131"/>
      <c r="J22" s="131"/>
      <c r="K22" s="131"/>
      <c r="L22" s="131"/>
      <c r="M22" s="131"/>
      <c r="N22" s="131"/>
      <c r="O22" s="131"/>
      <c r="P22" s="131"/>
      <c r="Q22" s="131"/>
      <c r="R22" s="131"/>
      <c r="S22" s="131"/>
      <c r="T22" s="132"/>
    </row>
    <row r="23" spans="1:20" s="25" customFormat="1" ht="15.75">
      <c r="A23" s="129">
        <v>10</v>
      </c>
      <c r="B23" s="130"/>
      <c r="C23" s="131"/>
      <c r="D23" s="131"/>
      <c r="E23" s="131"/>
      <c r="F23" s="127"/>
      <c r="G23" s="131"/>
      <c r="H23" s="131"/>
      <c r="I23" s="131"/>
      <c r="J23" s="131"/>
      <c r="K23" s="131"/>
      <c r="L23" s="131"/>
      <c r="M23" s="131"/>
      <c r="N23" s="131"/>
      <c r="O23" s="131"/>
      <c r="P23" s="131"/>
      <c r="Q23" s="131"/>
      <c r="R23" s="131"/>
      <c r="S23" s="131"/>
      <c r="T23" s="132"/>
    </row>
    <row r="24" spans="1:20" s="25" customFormat="1" ht="15.75">
      <c r="A24" s="129">
        <v>11</v>
      </c>
      <c r="B24" s="130"/>
      <c r="C24" s="131"/>
      <c r="D24" s="131"/>
      <c r="E24" s="131"/>
      <c r="F24" s="127"/>
      <c r="G24" s="131"/>
      <c r="H24" s="131"/>
      <c r="I24" s="131"/>
      <c r="J24" s="131"/>
      <c r="K24" s="131"/>
      <c r="L24" s="131"/>
      <c r="M24" s="131"/>
      <c r="N24" s="131"/>
      <c r="O24" s="131"/>
      <c r="P24" s="131"/>
      <c r="Q24" s="131"/>
      <c r="R24" s="131"/>
      <c r="S24" s="131"/>
      <c r="T24" s="132"/>
    </row>
    <row r="25" spans="1:20" s="25" customFormat="1" ht="15.75">
      <c r="A25" s="129">
        <v>12</v>
      </c>
      <c r="B25" s="130"/>
      <c r="C25" s="131"/>
      <c r="D25" s="131"/>
      <c r="E25" s="131"/>
      <c r="F25" s="127"/>
      <c r="G25" s="131"/>
      <c r="H25" s="131"/>
      <c r="I25" s="131"/>
      <c r="J25" s="131"/>
      <c r="K25" s="131"/>
      <c r="L25" s="131"/>
      <c r="M25" s="131"/>
      <c r="N25" s="131"/>
      <c r="O25" s="131"/>
      <c r="P25" s="131"/>
      <c r="Q25" s="131"/>
      <c r="R25" s="131"/>
      <c r="S25" s="131"/>
      <c r="T25" s="132"/>
    </row>
    <row r="26" spans="1:20" s="25" customFormat="1" ht="15.75">
      <c r="A26" s="129">
        <v>13</v>
      </c>
      <c r="B26" s="130"/>
      <c r="C26" s="131"/>
      <c r="D26" s="131"/>
      <c r="E26" s="131"/>
      <c r="F26" s="127"/>
      <c r="G26" s="131"/>
      <c r="H26" s="131"/>
      <c r="I26" s="131"/>
      <c r="J26" s="131"/>
      <c r="K26" s="131"/>
      <c r="L26" s="131"/>
      <c r="M26" s="131"/>
      <c r="N26" s="131"/>
      <c r="O26" s="131"/>
      <c r="P26" s="131"/>
      <c r="Q26" s="131"/>
      <c r="R26" s="131"/>
      <c r="S26" s="131"/>
      <c r="T26" s="132"/>
    </row>
    <row r="27" spans="1:20" s="25" customFormat="1" ht="15.75">
      <c r="A27" s="129">
        <v>14</v>
      </c>
      <c r="B27" s="130"/>
      <c r="C27" s="131"/>
      <c r="D27" s="131"/>
      <c r="E27" s="131"/>
      <c r="F27" s="127"/>
      <c r="G27" s="131"/>
      <c r="H27" s="131"/>
      <c r="I27" s="131"/>
      <c r="J27" s="131"/>
      <c r="K27" s="131"/>
      <c r="L27" s="131"/>
      <c r="M27" s="131"/>
      <c r="N27" s="131"/>
      <c r="O27" s="131"/>
      <c r="P27" s="131"/>
      <c r="Q27" s="131"/>
      <c r="R27" s="131"/>
      <c r="S27" s="131"/>
      <c r="T27" s="132"/>
    </row>
    <row r="28" spans="1:20" s="25" customFormat="1" ht="15.75">
      <c r="A28" s="129">
        <v>15</v>
      </c>
      <c r="B28" s="130"/>
      <c r="C28" s="131"/>
      <c r="D28" s="131"/>
      <c r="E28" s="131"/>
      <c r="F28" s="127"/>
      <c r="G28" s="131"/>
      <c r="H28" s="131"/>
      <c r="I28" s="131"/>
      <c r="J28" s="131"/>
      <c r="K28" s="131"/>
      <c r="L28" s="131"/>
      <c r="M28" s="131"/>
      <c r="N28" s="131"/>
      <c r="O28" s="131"/>
      <c r="P28" s="131"/>
      <c r="Q28" s="131"/>
      <c r="R28" s="131"/>
      <c r="S28" s="131"/>
      <c r="T28" s="132"/>
    </row>
    <row r="29" spans="1:20" s="25" customFormat="1" ht="15.75">
      <c r="A29" s="129">
        <v>16</v>
      </c>
      <c r="B29" s="130"/>
      <c r="C29" s="131"/>
      <c r="D29" s="131"/>
      <c r="E29" s="131"/>
      <c r="F29" s="127"/>
      <c r="G29" s="131"/>
      <c r="H29" s="131"/>
      <c r="I29" s="131"/>
      <c r="J29" s="131"/>
      <c r="K29" s="131"/>
      <c r="L29" s="131"/>
      <c r="M29" s="131"/>
      <c r="N29" s="131"/>
      <c r="O29" s="131"/>
      <c r="P29" s="131"/>
      <c r="Q29" s="131"/>
      <c r="R29" s="131"/>
      <c r="S29" s="131"/>
      <c r="T29" s="132"/>
    </row>
    <row r="30" spans="1:20" s="25" customFormat="1" ht="15.75">
      <c r="A30" s="129">
        <v>17</v>
      </c>
      <c r="B30" s="130"/>
      <c r="C30" s="131"/>
      <c r="D30" s="131"/>
      <c r="E30" s="131"/>
      <c r="F30" s="127"/>
      <c r="G30" s="131"/>
      <c r="H30" s="131"/>
      <c r="I30" s="131"/>
      <c r="J30" s="131"/>
      <c r="K30" s="131"/>
      <c r="L30" s="131"/>
      <c r="M30" s="131"/>
      <c r="N30" s="131"/>
      <c r="O30" s="131"/>
      <c r="P30" s="131"/>
      <c r="Q30" s="131"/>
      <c r="R30" s="131"/>
      <c r="S30" s="131"/>
      <c r="T30" s="132"/>
    </row>
    <row r="31" spans="1:20" s="25" customFormat="1" ht="15.75">
      <c r="A31" s="129">
        <v>18</v>
      </c>
      <c r="B31" s="130"/>
      <c r="C31" s="131"/>
      <c r="D31" s="131"/>
      <c r="E31" s="131"/>
      <c r="F31" s="127"/>
      <c r="G31" s="131"/>
      <c r="H31" s="131"/>
      <c r="I31" s="131"/>
      <c r="J31" s="131"/>
      <c r="K31" s="131"/>
      <c r="L31" s="131"/>
      <c r="M31" s="131"/>
      <c r="N31" s="131"/>
      <c r="O31" s="131"/>
      <c r="P31" s="131"/>
      <c r="Q31" s="131"/>
      <c r="R31" s="131"/>
      <c r="S31" s="131"/>
      <c r="T31" s="132"/>
    </row>
    <row r="32" spans="1:20" s="25" customFormat="1" ht="15.75">
      <c r="A32" s="129">
        <v>19</v>
      </c>
      <c r="B32" s="130"/>
      <c r="C32" s="131"/>
      <c r="D32" s="131"/>
      <c r="E32" s="131"/>
      <c r="F32" s="127"/>
      <c r="G32" s="131"/>
      <c r="H32" s="131"/>
      <c r="I32" s="131"/>
      <c r="J32" s="131"/>
      <c r="K32" s="131"/>
      <c r="L32" s="131"/>
      <c r="M32" s="131"/>
      <c r="N32" s="131"/>
      <c r="O32" s="131"/>
      <c r="P32" s="131"/>
      <c r="Q32" s="131"/>
      <c r="R32" s="131"/>
      <c r="S32" s="131"/>
      <c r="T32" s="132"/>
    </row>
    <row r="33" spans="1:20" s="25" customFormat="1" ht="15.75">
      <c r="A33" s="129">
        <v>20</v>
      </c>
      <c r="B33" s="130"/>
      <c r="C33" s="131"/>
      <c r="D33" s="131"/>
      <c r="E33" s="131"/>
      <c r="F33" s="127"/>
      <c r="G33" s="131"/>
      <c r="H33" s="131"/>
      <c r="I33" s="131"/>
      <c r="J33" s="131"/>
      <c r="K33" s="131"/>
      <c r="L33" s="131"/>
      <c r="M33" s="131"/>
      <c r="N33" s="131"/>
      <c r="O33" s="131"/>
      <c r="P33" s="131"/>
      <c r="Q33" s="131"/>
      <c r="R33" s="131"/>
      <c r="S33" s="131"/>
      <c r="T33" s="132"/>
    </row>
    <row r="34" spans="1:20" s="25" customFormat="1" ht="15.75">
      <c r="A34" s="129">
        <v>21</v>
      </c>
      <c r="B34" s="130"/>
      <c r="C34" s="131"/>
      <c r="D34" s="131"/>
      <c r="E34" s="131"/>
      <c r="F34" s="127"/>
      <c r="G34" s="131"/>
      <c r="H34" s="131"/>
      <c r="I34" s="131"/>
      <c r="J34" s="131"/>
      <c r="K34" s="131"/>
      <c r="L34" s="131"/>
      <c r="M34" s="131"/>
      <c r="N34" s="131"/>
      <c r="O34" s="131"/>
      <c r="P34" s="131"/>
      <c r="Q34" s="131"/>
      <c r="R34" s="131"/>
      <c r="S34" s="131"/>
      <c r="T34" s="132"/>
    </row>
    <row r="35" spans="1:20" s="25" customFormat="1" ht="15.75">
      <c r="A35" s="129">
        <v>22</v>
      </c>
      <c r="B35" s="130"/>
      <c r="C35" s="131"/>
      <c r="D35" s="131"/>
      <c r="E35" s="131"/>
      <c r="F35" s="127"/>
      <c r="G35" s="131"/>
      <c r="H35" s="131"/>
      <c r="I35" s="131"/>
      <c r="J35" s="131"/>
      <c r="K35" s="131"/>
      <c r="L35" s="131"/>
      <c r="M35" s="131"/>
      <c r="N35" s="131"/>
      <c r="O35" s="131"/>
      <c r="P35" s="131"/>
      <c r="Q35" s="131"/>
      <c r="R35" s="131"/>
      <c r="S35" s="131"/>
      <c r="T35" s="132"/>
    </row>
    <row r="36" spans="1:20" s="25" customFormat="1" ht="15.75">
      <c r="A36" s="129">
        <v>23</v>
      </c>
      <c r="B36" s="130"/>
      <c r="C36" s="131"/>
      <c r="D36" s="131"/>
      <c r="E36" s="131"/>
      <c r="F36" s="127"/>
      <c r="G36" s="131"/>
      <c r="H36" s="131"/>
      <c r="I36" s="131"/>
      <c r="J36" s="131"/>
      <c r="K36" s="131"/>
      <c r="L36" s="131"/>
      <c r="M36" s="131"/>
      <c r="N36" s="131"/>
      <c r="O36" s="131"/>
      <c r="P36" s="131"/>
      <c r="Q36" s="131"/>
      <c r="R36" s="131"/>
      <c r="S36" s="131"/>
      <c r="T36" s="132"/>
    </row>
    <row r="37" spans="1:20" s="25" customFormat="1" thickBot="1">
      <c r="A37" s="133">
        <v>24</v>
      </c>
      <c r="B37" s="134"/>
      <c r="C37" s="135"/>
      <c r="D37" s="135"/>
      <c r="E37" s="135"/>
      <c r="F37" s="136"/>
      <c r="G37" s="135"/>
      <c r="H37" s="135"/>
      <c r="I37" s="135"/>
      <c r="J37" s="135"/>
      <c r="K37" s="135"/>
      <c r="L37" s="135"/>
      <c r="M37" s="135"/>
      <c r="N37" s="135"/>
      <c r="O37" s="135"/>
      <c r="P37" s="135"/>
      <c r="Q37" s="135"/>
      <c r="R37" s="135"/>
      <c r="S37" s="135"/>
      <c r="T37" s="137"/>
    </row>
    <row r="38" spans="1:20" s="25" customFormat="1" ht="15">
      <c r="A38" s="26"/>
      <c r="B38" s="26"/>
      <c r="C38" s="26"/>
      <c r="D38" s="26"/>
      <c r="E38" s="26"/>
      <c r="F38" s="26"/>
      <c r="G38" s="26"/>
      <c r="H38" s="26"/>
      <c r="I38" s="26"/>
      <c r="J38" s="26"/>
      <c r="K38" s="26"/>
      <c r="L38" s="26"/>
      <c r="M38" s="26"/>
      <c r="N38" s="26"/>
      <c r="O38" s="26"/>
      <c r="P38" s="26"/>
      <c r="Q38" s="26"/>
      <c r="R38" s="26"/>
      <c r="S38" s="26"/>
      <c r="T38" s="26"/>
    </row>
    <row r="39" spans="1:20" s="25" customFormat="1" ht="15.75" thickBot="1">
      <c r="A39" s="26"/>
      <c r="B39" s="26"/>
      <c r="C39" s="26"/>
      <c r="D39" s="26"/>
      <c r="E39" s="26"/>
      <c r="F39" s="26"/>
      <c r="G39" s="26"/>
      <c r="H39" s="26"/>
      <c r="I39" s="26"/>
      <c r="J39" s="26"/>
      <c r="K39" s="26"/>
      <c r="L39" s="26"/>
      <c r="M39" s="26"/>
      <c r="N39" s="26"/>
      <c r="O39" s="26"/>
      <c r="P39" s="26"/>
      <c r="Q39" s="26"/>
      <c r="R39" s="26"/>
      <c r="S39" s="26"/>
      <c r="T39" s="26"/>
    </row>
    <row r="40" spans="1:20" s="25" customFormat="1" ht="39.75" customHeight="1" thickBot="1">
      <c r="A40" s="671" t="s">
        <v>421</v>
      </c>
      <c r="B40" s="673"/>
      <c r="C40" s="719" t="s">
        <v>422</v>
      </c>
      <c r="D40" s="720"/>
      <c r="E40" s="720"/>
      <c r="F40" s="720"/>
      <c r="G40" s="720"/>
      <c r="H40" s="720"/>
      <c r="I40" s="721"/>
      <c r="J40" s="26"/>
      <c r="K40" s="26"/>
      <c r="L40" s="26"/>
      <c r="M40" s="26"/>
      <c r="N40" s="26"/>
      <c r="O40" s="26"/>
      <c r="P40" s="38"/>
      <c r="Q40" s="26"/>
      <c r="R40" s="26"/>
      <c r="S40" s="26"/>
      <c r="T40" s="26"/>
    </row>
    <row r="41" spans="1:20">
      <c r="D41" s="5"/>
      <c r="E41" s="5"/>
      <c r="F41" s="5"/>
      <c r="G41" s="5"/>
      <c r="H41" s="5"/>
      <c r="I41" s="4"/>
    </row>
  </sheetData>
  <mergeCells count="31">
    <mergeCell ref="A40:B40"/>
    <mergeCell ref="C40:I40"/>
    <mergeCell ref="N12:N13"/>
    <mergeCell ref="O12:O13"/>
    <mergeCell ref="P12:P13"/>
    <mergeCell ref="H12:H13"/>
    <mergeCell ref="I12:I13"/>
    <mergeCell ref="J12:J13"/>
    <mergeCell ref="K12:K13"/>
    <mergeCell ref="L12:L13"/>
    <mergeCell ref="M12:M13"/>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6:T6"/>
    <mergeCell ref="A1:T1"/>
    <mergeCell ref="A2:T2"/>
    <mergeCell ref="A3:T3"/>
    <mergeCell ref="A4:T4"/>
    <mergeCell ref="A5:T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L60"/>
  <sheetViews>
    <sheetView workbookViewId="0">
      <selection sqref="H1"/>
    </sheetView>
  </sheetViews>
  <sheetFormatPr baseColWidth="10" defaultRowHeight="15"/>
  <cols>
    <col min="2" max="2" width="19.85546875" customWidth="1"/>
    <col min="3" max="4" width="22.42578125" customWidth="1"/>
    <col min="11" max="11" width="30" customWidth="1"/>
  </cols>
  <sheetData>
    <row r="1" spans="1:12" ht="17.25" thickBot="1">
      <c r="A1" s="540" t="s">
        <v>4</v>
      </c>
      <c r="B1" s="541"/>
      <c r="C1" s="541"/>
      <c r="D1" s="541"/>
      <c r="E1" s="541"/>
      <c r="F1" s="541"/>
      <c r="G1" s="541"/>
      <c r="H1" s="541"/>
      <c r="I1" s="541"/>
      <c r="J1" s="541"/>
      <c r="K1" s="541"/>
      <c r="L1" s="542"/>
    </row>
    <row r="2" spans="1:12" ht="17.25" thickBot="1">
      <c r="A2" s="289" t="s">
        <v>337</v>
      </c>
      <c r="B2" s="290"/>
      <c r="C2" s="290"/>
      <c r="D2" s="290"/>
      <c r="E2" s="290"/>
      <c r="F2" s="290"/>
      <c r="G2" s="290"/>
      <c r="H2" s="290"/>
      <c r="I2" s="290"/>
      <c r="J2" s="290"/>
      <c r="K2" s="290"/>
      <c r="L2" s="291"/>
    </row>
    <row r="3" spans="1:12" ht="17.25" thickBot="1">
      <c r="A3" s="577" t="s">
        <v>3</v>
      </c>
      <c r="B3" s="578"/>
      <c r="C3" s="578"/>
      <c r="D3" s="578"/>
      <c r="E3" s="578"/>
      <c r="F3" s="578"/>
      <c r="G3" s="578"/>
      <c r="H3" s="578"/>
      <c r="I3" s="578"/>
      <c r="J3" s="578"/>
      <c r="K3" s="578"/>
      <c r="L3" s="579"/>
    </row>
    <row r="4" spans="1:12" ht="17.25" thickBot="1">
      <c r="A4" s="264" t="s">
        <v>426</v>
      </c>
      <c r="B4" s="265"/>
      <c r="C4" s="265"/>
      <c r="D4" s="265"/>
      <c r="E4" s="265"/>
      <c r="F4" s="265"/>
      <c r="G4" s="265"/>
      <c r="H4" s="265"/>
      <c r="I4" s="265"/>
      <c r="J4" s="265"/>
      <c r="K4" s="265"/>
      <c r="L4" s="266"/>
    </row>
    <row r="5" spans="1:12" ht="21.75" thickBot="1">
      <c r="A5" s="589" t="s">
        <v>1463</v>
      </c>
      <c r="B5" s="590"/>
      <c r="C5" s="590"/>
      <c r="D5" s="590"/>
      <c r="E5" s="590"/>
      <c r="F5" s="590"/>
      <c r="G5" s="590"/>
      <c r="H5" s="590"/>
      <c r="I5" s="590"/>
      <c r="J5" s="590"/>
      <c r="K5" s="590"/>
      <c r="L5" s="591"/>
    </row>
    <row r="6" spans="1:12" ht="15.75" thickBot="1">
      <c r="A6" s="592" t="s">
        <v>1360</v>
      </c>
      <c r="B6" s="593"/>
      <c r="C6" s="593"/>
      <c r="D6" s="593"/>
      <c r="E6" s="593"/>
      <c r="F6" s="593"/>
      <c r="G6" s="593"/>
      <c r="H6" s="593"/>
      <c r="I6" s="593"/>
      <c r="J6" s="593"/>
      <c r="K6" s="593"/>
      <c r="L6" s="594"/>
    </row>
    <row r="7" spans="1:12" ht="17.25" thickBot="1">
      <c r="A7" s="3"/>
      <c r="B7" s="4"/>
      <c r="C7" s="5"/>
      <c r="D7" s="4"/>
      <c r="E7" s="1"/>
      <c r="F7" s="1"/>
      <c r="G7" s="1"/>
      <c r="H7" s="1"/>
      <c r="I7" s="1"/>
      <c r="J7" s="1"/>
      <c r="K7" s="1"/>
      <c r="L7" s="1"/>
    </row>
    <row r="8" spans="1:12" ht="16.5" thickBot="1">
      <c r="A8" s="671" t="s">
        <v>396</v>
      </c>
      <c r="B8" s="672"/>
      <c r="C8" s="672"/>
      <c r="D8" s="672"/>
      <c r="E8" s="672"/>
      <c r="F8" s="672"/>
      <c r="G8" s="672"/>
      <c r="H8" s="672"/>
      <c r="I8" s="672"/>
      <c r="J8" s="672"/>
      <c r="K8" s="672"/>
      <c r="L8" s="673"/>
    </row>
    <row r="9" spans="1:12" ht="16.5" thickBot="1">
      <c r="A9" s="671" t="s">
        <v>397</v>
      </c>
      <c r="B9" s="672"/>
      <c r="C9" s="672"/>
      <c r="D9" s="672"/>
      <c r="E9" s="672"/>
      <c r="F9" s="672"/>
      <c r="G9" s="672"/>
      <c r="H9" s="672"/>
      <c r="I9" s="672"/>
      <c r="J9" s="672"/>
      <c r="K9" s="672"/>
      <c r="L9" s="673"/>
    </row>
    <row r="10" spans="1:12" ht="15.75" thickBot="1"/>
    <row r="11" spans="1:12">
      <c r="B11" s="728" t="s">
        <v>1361</v>
      </c>
      <c r="C11" s="728" t="s">
        <v>1362</v>
      </c>
      <c r="D11" s="188" t="s">
        <v>1363</v>
      </c>
      <c r="E11" s="188" t="s">
        <v>1364</v>
      </c>
      <c r="F11" s="188" t="s">
        <v>1365</v>
      </c>
      <c r="G11" s="728" t="s">
        <v>1366</v>
      </c>
      <c r="H11" s="728" t="s">
        <v>1367</v>
      </c>
      <c r="I11" s="728" t="s">
        <v>1368</v>
      </c>
      <c r="J11" s="728" t="s">
        <v>1369</v>
      </c>
      <c r="K11" s="728" t="s">
        <v>1370</v>
      </c>
    </row>
    <row r="12" spans="1:12" ht="33.6" customHeight="1" thickBot="1">
      <c r="B12" s="729"/>
      <c r="C12" s="736"/>
      <c r="D12" s="189" t="s">
        <v>1371</v>
      </c>
      <c r="E12" s="189" t="s">
        <v>1372</v>
      </c>
      <c r="F12" s="190" t="s">
        <v>1465</v>
      </c>
      <c r="G12" s="729"/>
      <c r="H12" s="729"/>
      <c r="I12" s="729"/>
      <c r="J12" s="729"/>
      <c r="K12" s="729"/>
    </row>
    <row r="13" spans="1:12">
      <c r="B13" s="729"/>
      <c r="C13" s="730" t="s">
        <v>1373</v>
      </c>
      <c r="D13" s="731"/>
      <c r="E13" s="732"/>
      <c r="F13" s="191"/>
      <c r="G13" s="729"/>
      <c r="H13" s="729"/>
      <c r="I13" s="729"/>
      <c r="J13" s="729"/>
      <c r="K13" s="729"/>
    </row>
    <row r="14" spans="1:12">
      <c r="B14" s="729"/>
      <c r="C14" s="733" t="s">
        <v>1374</v>
      </c>
      <c r="D14" s="734"/>
      <c r="E14" s="735"/>
      <c r="F14" s="191"/>
      <c r="G14" s="729"/>
      <c r="H14" s="729"/>
      <c r="I14" s="729"/>
      <c r="J14" s="729"/>
      <c r="K14" s="729"/>
    </row>
    <row r="15" spans="1:12" ht="15.75" thickBot="1">
      <c r="B15" s="729"/>
      <c r="C15" s="733" t="s">
        <v>1375</v>
      </c>
      <c r="D15" s="734"/>
      <c r="E15" s="735"/>
      <c r="F15" s="191"/>
      <c r="G15" s="729"/>
      <c r="H15" s="729"/>
      <c r="I15" s="729"/>
      <c r="J15" s="729"/>
      <c r="K15" s="729"/>
    </row>
    <row r="16" spans="1:12" ht="15.75" thickBot="1">
      <c r="B16" s="722" t="s">
        <v>1376</v>
      </c>
      <c r="C16" s="144"/>
      <c r="D16" s="144"/>
      <c r="E16" s="725"/>
      <c r="F16" s="145"/>
      <c r="G16" s="145"/>
      <c r="H16" s="145"/>
      <c r="I16" s="145"/>
      <c r="J16" s="146">
        <f t="shared" ref="J16:J19" si="0">(G16+H16+I16)/3</f>
        <v>0</v>
      </c>
      <c r="K16" s="147" t="e">
        <f>+(J16/F16)</f>
        <v>#DIV/0!</v>
      </c>
    </row>
    <row r="17" spans="2:11" ht="15.75" thickBot="1">
      <c r="B17" s="723"/>
      <c r="C17" s="148"/>
      <c r="D17" s="148"/>
      <c r="E17" s="726"/>
      <c r="F17" s="149"/>
      <c r="G17" s="149"/>
      <c r="H17" s="149"/>
      <c r="I17" s="149"/>
      <c r="J17" s="150">
        <f t="shared" si="0"/>
        <v>0</v>
      </c>
      <c r="K17" s="151" t="e">
        <f t="shared" ref="K17:K19" si="1">+(J17/F17)</f>
        <v>#DIV/0!</v>
      </c>
    </row>
    <row r="18" spans="2:11" ht="15.75" thickBot="1">
      <c r="B18" s="723"/>
      <c r="C18" s="148"/>
      <c r="D18" s="148"/>
      <c r="E18" s="726"/>
      <c r="F18" s="149"/>
      <c r="G18" s="149"/>
      <c r="H18" s="149"/>
      <c r="I18" s="149"/>
      <c r="J18" s="150">
        <f t="shared" si="0"/>
        <v>0</v>
      </c>
      <c r="K18" s="151" t="e">
        <f t="shared" si="1"/>
        <v>#DIV/0!</v>
      </c>
    </row>
    <row r="19" spans="2:11" ht="15.75" thickBot="1">
      <c r="B19" s="724"/>
      <c r="C19" s="148"/>
      <c r="D19" s="148"/>
      <c r="E19" s="727"/>
      <c r="F19" s="149"/>
      <c r="G19" s="149"/>
      <c r="H19" s="149"/>
      <c r="I19" s="149"/>
      <c r="J19" s="150">
        <f t="shared" si="0"/>
        <v>0</v>
      </c>
      <c r="K19" s="152" t="e">
        <f t="shared" si="1"/>
        <v>#DIV/0!</v>
      </c>
    </row>
    <row r="21" spans="2:11" ht="15.75" thickBot="1"/>
    <row r="22" spans="2:11">
      <c r="B22" s="737" t="s">
        <v>1361</v>
      </c>
      <c r="C22" s="737" t="s">
        <v>1362</v>
      </c>
      <c r="D22" s="192" t="s">
        <v>1363</v>
      </c>
      <c r="E22" s="192" t="s">
        <v>1364</v>
      </c>
      <c r="F22" s="192" t="s">
        <v>1365</v>
      </c>
      <c r="G22" s="737" t="s">
        <v>1366</v>
      </c>
      <c r="H22" s="737" t="s">
        <v>1367</v>
      </c>
      <c r="I22" s="737" t="s">
        <v>1368</v>
      </c>
      <c r="J22" s="737" t="s">
        <v>1369</v>
      </c>
      <c r="K22" s="737" t="s">
        <v>1370</v>
      </c>
    </row>
    <row r="23" spans="2:11" ht="18.75" thickBot="1">
      <c r="B23" s="738"/>
      <c r="C23" s="745"/>
      <c r="D23" s="194" t="s">
        <v>1371</v>
      </c>
      <c r="E23" s="194" t="s">
        <v>1372</v>
      </c>
      <c r="F23" s="193" t="s">
        <v>1465</v>
      </c>
      <c r="G23" s="738"/>
      <c r="H23" s="738"/>
      <c r="I23" s="738"/>
      <c r="J23" s="738"/>
      <c r="K23" s="738"/>
    </row>
    <row r="24" spans="2:11">
      <c r="B24" s="738"/>
      <c r="C24" s="739" t="s">
        <v>1373</v>
      </c>
      <c r="D24" s="740"/>
      <c r="E24" s="741"/>
      <c r="F24" s="195"/>
      <c r="G24" s="738"/>
      <c r="H24" s="738"/>
      <c r="I24" s="738"/>
      <c r="J24" s="738"/>
      <c r="K24" s="738"/>
    </row>
    <row r="25" spans="2:11">
      <c r="B25" s="738"/>
      <c r="C25" s="742" t="s">
        <v>1374</v>
      </c>
      <c r="D25" s="743"/>
      <c r="E25" s="744"/>
      <c r="F25" s="195"/>
      <c r="G25" s="738"/>
      <c r="H25" s="738"/>
      <c r="I25" s="738"/>
      <c r="J25" s="738"/>
      <c r="K25" s="738"/>
    </row>
    <row r="26" spans="2:11" ht="15.75" thickBot="1">
      <c r="B26" s="738"/>
      <c r="C26" s="742" t="s">
        <v>1375</v>
      </c>
      <c r="D26" s="743"/>
      <c r="E26" s="744"/>
      <c r="F26" s="195"/>
      <c r="G26" s="738"/>
      <c r="H26" s="738"/>
      <c r="I26" s="738"/>
      <c r="J26" s="738"/>
      <c r="K26" s="738"/>
    </row>
    <row r="27" spans="2:11" ht="15.75" thickBot="1">
      <c r="B27" s="722" t="s">
        <v>1442</v>
      </c>
      <c r="C27" s="144"/>
      <c r="D27" s="144"/>
      <c r="E27" s="725"/>
      <c r="F27" s="145"/>
      <c r="G27" s="145"/>
      <c r="H27" s="145"/>
      <c r="I27" s="145"/>
      <c r="J27" s="146">
        <f t="shared" ref="J27:J30" si="2">(G27+H27+I27)/3</f>
        <v>0</v>
      </c>
      <c r="K27" s="147" t="e">
        <f t="shared" ref="K27:K30" si="3">+(J27/F27)</f>
        <v>#DIV/0!</v>
      </c>
    </row>
    <row r="28" spans="2:11" ht="15.75" thickBot="1">
      <c r="B28" s="723"/>
      <c r="C28" s="148"/>
      <c r="D28" s="148"/>
      <c r="E28" s="726"/>
      <c r="F28" s="149"/>
      <c r="G28" s="149"/>
      <c r="H28" s="149"/>
      <c r="I28" s="149"/>
      <c r="J28" s="150">
        <f t="shared" si="2"/>
        <v>0</v>
      </c>
      <c r="K28" s="151" t="e">
        <f t="shared" si="3"/>
        <v>#DIV/0!</v>
      </c>
    </row>
    <row r="29" spans="2:11" ht="15.75" thickBot="1">
      <c r="B29" s="723"/>
      <c r="C29" s="148"/>
      <c r="D29" s="148"/>
      <c r="E29" s="726"/>
      <c r="F29" s="149"/>
      <c r="G29" s="149"/>
      <c r="H29" s="149"/>
      <c r="I29" s="149"/>
      <c r="J29" s="150">
        <f t="shared" si="2"/>
        <v>0</v>
      </c>
      <c r="K29" s="151" t="e">
        <f t="shared" si="3"/>
        <v>#DIV/0!</v>
      </c>
    </row>
    <row r="30" spans="2:11" ht="15.75" thickBot="1">
      <c r="B30" s="724"/>
      <c r="C30" s="148"/>
      <c r="D30" s="148"/>
      <c r="E30" s="727"/>
      <c r="F30" s="149"/>
      <c r="G30" s="149"/>
      <c r="H30" s="149"/>
      <c r="I30" s="149"/>
      <c r="J30" s="150">
        <f t="shared" si="2"/>
        <v>0</v>
      </c>
      <c r="K30" s="152" t="e">
        <f t="shared" si="3"/>
        <v>#DIV/0!</v>
      </c>
    </row>
    <row r="31" spans="2:11" ht="15.75" thickBot="1"/>
    <row r="32" spans="2:11">
      <c r="B32" s="728" t="s">
        <v>1361</v>
      </c>
      <c r="C32" s="728" t="s">
        <v>1362</v>
      </c>
      <c r="D32" s="188" t="s">
        <v>1363</v>
      </c>
      <c r="E32" s="188" t="s">
        <v>1364</v>
      </c>
      <c r="F32" s="188" t="s">
        <v>1365</v>
      </c>
      <c r="G32" s="728" t="s">
        <v>1366</v>
      </c>
      <c r="H32" s="728" t="s">
        <v>1367</v>
      </c>
      <c r="I32" s="728" t="s">
        <v>1368</v>
      </c>
      <c r="J32" s="728" t="s">
        <v>1369</v>
      </c>
      <c r="K32" s="728" t="s">
        <v>1370</v>
      </c>
    </row>
    <row r="33" spans="2:11" ht="18.75" thickBot="1">
      <c r="B33" s="729"/>
      <c r="C33" s="736"/>
      <c r="D33" s="189" t="s">
        <v>1371</v>
      </c>
      <c r="E33" s="189" t="s">
        <v>1372</v>
      </c>
      <c r="F33" s="190" t="s">
        <v>1465</v>
      </c>
      <c r="G33" s="729"/>
      <c r="H33" s="729"/>
      <c r="I33" s="729"/>
      <c r="J33" s="729"/>
      <c r="K33" s="729"/>
    </row>
    <row r="34" spans="2:11">
      <c r="B34" s="729"/>
      <c r="C34" s="730" t="s">
        <v>1373</v>
      </c>
      <c r="D34" s="731"/>
      <c r="E34" s="732"/>
      <c r="F34" s="191"/>
      <c r="G34" s="729"/>
      <c r="H34" s="729"/>
      <c r="I34" s="729"/>
      <c r="J34" s="729"/>
      <c r="K34" s="729"/>
    </row>
    <row r="35" spans="2:11">
      <c r="B35" s="729"/>
      <c r="C35" s="733" t="s">
        <v>1374</v>
      </c>
      <c r="D35" s="734"/>
      <c r="E35" s="735"/>
      <c r="F35" s="191"/>
      <c r="G35" s="729"/>
      <c r="H35" s="729"/>
      <c r="I35" s="729"/>
      <c r="J35" s="729"/>
      <c r="K35" s="729"/>
    </row>
    <row r="36" spans="2:11" ht="15.75" thickBot="1">
      <c r="B36" s="729"/>
      <c r="C36" s="733" t="s">
        <v>1375</v>
      </c>
      <c r="D36" s="734"/>
      <c r="E36" s="735"/>
      <c r="F36" s="191"/>
      <c r="G36" s="729"/>
      <c r="H36" s="729"/>
      <c r="I36" s="729"/>
      <c r="J36" s="729"/>
      <c r="K36" s="729"/>
    </row>
    <row r="37" spans="2:11" ht="15.75" thickBot="1">
      <c r="B37" s="722" t="s">
        <v>1377</v>
      </c>
      <c r="C37" s="144"/>
      <c r="D37" s="144"/>
      <c r="E37" s="725"/>
      <c r="F37" s="145"/>
      <c r="G37" s="145"/>
      <c r="H37" s="145"/>
      <c r="I37" s="145"/>
      <c r="J37" s="146">
        <f t="shared" ref="J37:J40" si="4">(G37+H37+I37)/3</f>
        <v>0</v>
      </c>
      <c r="K37" s="147" t="e">
        <f>+(J37/F37)</f>
        <v>#DIV/0!</v>
      </c>
    </row>
    <row r="38" spans="2:11" ht="15.75" thickBot="1">
      <c r="B38" s="723"/>
      <c r="C38" s="148"/>
      <c r="D38" s="148"/>
      <c r="E38" s="726"/>
      <c r="F38" s="149"/>
      <c r="G38" s="149"/>
      <c r="H38" s="149"/>
      <c r="I38" s="149"/>
      <c r="J38" s="150">
        <f t="shared" si="4"/>
        <v>0</v>
      </c>
      <c r="K38" s="151" t="e">
        <f t="shared" ref="K38:K40" si="5">+(J38/F38)</f>
        <v>#DIV/0!</v>
      </c>
    </row>
    <row r="39" spans="2:11" ht="15.75" thickBot="1">
      <c r="B39" s="723"/>
      <c r="C39" s="148"/>
      <c r="D39" s="148"/>
      <c r="E39" s="726"/>
      <c r="F39" s="149"/>
      <c r="G39" s="149"/>
      <c r="H39" s="149"/>
      <c r="I39" s="149"/>
      <c r="J39" s="150">
        <f t="shared" si="4"/>
        <v>0</v>
      </c>
      <c r="K39" s="151" t="e">
        <f t="shared" si="5"/>
        <v>#DIV/0!</v>
      </c>
    </row>
    <row r="40" spans="2:11" ht="15.75" thickBot="1">
      <c r="B40" s="724"/>
      <c r="C40" s="148"/>
      <c r="D40" s="148"/>
      <c r="E40" s="727"/>
      <c r="F40" s="149"/>
      <c r="G40" s="149"/>
      <c r="H40" s="149"/>
      <c r="I40" s="149"/>
      <c r="J40" s="150">
        <f t="shared" si="4"/>
        <v>0</v>
      </c>
      <c r="K40" s="152" t="e">
        <f t="shared" si="5"/>
        <v>#DIV/0!</v>
      </c>
    </row>
    <row r="41" spans="2:11" ht="15.75" thickBot="1"/>
    <row r="42" spans="2:11">
      <c r="B42" s="737" t="s">
        <v>1361</v>
      </c>
      <c r="C42" s="737" t="s">
        <v>1362</v>
      </c>
      <c r="D42" s="192" t="s">
        <v>1363</v>
      </c>
      <c r="E42" s="192" t="s">
        <v>1364</v>
      </c>
      <c r="F42" s="192" t="s">
        <v>1365</v>
      </c>
      <c r="G42" s="737" t="s">
        <v>1366</v>
      </c>
      <c r="H42" s="737" t="s">
        <v>1367</v>
      </c>
      <c r="I42" s="737" t="s">
        <v>1368</v>
      </c>
      <c r="J42" s="737" t="s">
        <v>1369</v>
      </c>
      <c r="K42" s="737" t="s">
        <v>1370</v>
      </c>
    </row>
    <row r="43" spans="2:11" ht="18.75" thickBot="1">
      <c r="B43" s="738"/>
      <c r="C43" s="745"/>
      <c r="D43" s="194" t="s">
        <v>1371</v>
      </c>
      <c r="E43" s="194" t="s">
        <v>1372</v>
      </c>
      <c r="F43" s="193" t="s">
        <v>1465</v>
      </c>
      <c r="G43" s="738"/>
      <c r="H43" s="738"/>
      <c r="I43" s="738"/>
      <c r="J43" s="738"/>
      <c r="K43" s="738"/>
    </row>
    <row r="44" spans="2:11">
      <c r="B44" s="738"/>
      <c r="C44" s="739" t="s">
        <v>1373</v>
      </c>
      <c r="D44" s="740"/>
      <c r="E44" s="741"/>
      <c r="F44" s="195"/>
      <c r="G44" s="738"/>
      <c r="H44" s="738"/>
      <c r="I44" s="738"/>
      <c r="J44" s="738"/>
      <c r="K44" s="738"/>
    </row>
    <row r="45" spans="2:11">
      <c r="B45" s="738"/>
      <c r="C45" s="742" t="s">
        <v>1374</v>
      </c>
      <c r="D45" s="743"/>
      <c r="E45" s="744"/>
      <c r="F45" s="195"/>
      <c r="G45" s="738"/>
      <c r="H45" s="738"/>
      <c r="I45" s="738"/>
      <c r="J45" s="738"/>
      <c r="K45" s="738"/>
    </row>
    <row r="46" spans="2:11" ht="15.75" thickBot="1">
      <c r="B46" s="738"/>
      <c r="C46" s="742" t="s">
        <v>1375</v>
      </c>
      <c r="D46" s="743"/>
      <c r="E46" s="744"/>
      <c r="F46" s="195"/>
      <c r="G46" s="738"/>
      <c r="H46" s="738"/>
      <c r="I46" s="738"/>
      <c r="J46" s="738"/>
      <c r="K46" s="738"/>
    </row>
    <row r="47" spans="2:11" ht="15.75" thickBot="1">
      <c r="B47" s="722" t="s">
        <v>1378</v>
      </c>
      <c r="C47" s="144"/>
      <c r="D47" s="144"/>
      <c r="E47" s="725"/>
      <c r="F47" s="145"/>
      <c r="G47" s="145"/>
      <c r="H47" s="145"/>
      <c r="I47" s="145"/>
      <c r="J47" s="146">
        <f t="shared" ref="J47:J50" si="6">(G47+H47+I47)/3</f>
        <v>0</v>
      </c>
      <c r="K47" s="147" t="e">
        <f t="shared" ref="K47:K50" si="7">+(J47/F47)</f>
        <v>#DIV/0!</v>
      </c>
    </row>
    <row r="48" spans="2:11" ht="15.75" thickBot="1">
      <c r="B48" s="723"/>
      <c r="C48" s="148"/>
      <c r="D48" s="148"/>
      <c r="E48" s="726"/>
      <c r="F48" s="149"/>
      <c r="G48" s="149"/>
      <c r="H48" s="149"/>
      <c r="I48" s="149"/>
      <c r="J48" s="150">
        <f t="shared" si="6"/>
        <v>0</v>
      </c>
      <c r="K48" s="151" t="e">
        <f t="shared" si="7"/>
        <v>#DIV/0!</v>
      </c>
    </row>
    <row r="49" spans="2:11" ht="15.75" thickBot="1">
      <c r="B49" s="723"/>
      <c r="C49" s="148"/>
      <c r="D49" s="148"/>
      <c r="E49" s="726"/>
      <c r="F49" s="149"/>
      <c r="G49" s="149"/>
      <c r="H49" s="149"/>
      <c r="I49" s="149"/>
      <c r="J49" s="150">
        <f t="shared" si="6"/>
        <v>0</v>
      </c>
      <c r="K49" s="151" t="e">
        <f t="shared" si="7"/>
        <v>#DIV/0!</v>
      </c>
    </row>
    <row r="50" spans="2:11" ht="15.75" thickBot="1">
      <c r="B50" s="724"/>
      <c r="C50" s="148"/>
      <c r="D50" s="148"/>
      <c r="E50" s="727"/>
      <c r="F50" s="149"/>
      <c r="G50" s="149"/>
      <c r="H50" s="149"/>
      <c r="I50" s="149"/>
      <c r="J50" s="150">
        <f t="shared" si="6"/>
        <v>0</v>
      </c>
      <c r="K50" s="152" t="e">
        <f t="shared" si="7"/>
        <v>#DIV/0!</v>
      </c>
    </row>
    <row r="51" spans="2:11" ht="15.75" thickBot="1"/>
    <row r="52" spans="2:11">
      <c r="B52" s="728" t="s">
        <v>1361</v>
      </c>
      <c r="C52" s="728" t="s">
        <v>1362</v>
      </c>
      <c r="D52" s="188" t="s">
        <v>1363</v>
      </c>
      <c r="E52" s="188" t="s">
        <v>1364</v>
      </c>
      <c r="F52" s="188" t="s">
        <v>1365</v>
      </c>
      <c r="G52" s="728" t="s">
        <v>1366</v>
      </c>
      <c r="H52" s="728" t="s">
        <v>1367</v>
      </c>
      <c r="I52" s="728" t="s">
        <v>1368</v>
      </c>
      <c r="J52" s="728" t="s">
        <v>1369</v>
      </c>
      <c r="K52" s="728" t="s">
        <v>1370</v>
      </c>
    </row>
    <row r="53" spans="2:11" ht="18.75" thickBot="1">
      <c r="B53" s="729"/>
      <c r="C53" s="736"/>
      <c r="D53" s="189" t="s">
        <v>1371</v>
      </c>
      <c r="E53" s="189" t="s">
        <v>1372</v>
      </c>
      <c r="F53" s="190" t="s">
        <v>1465</v>
      </c>
      <c r="G53" s="729"/>
      <c r="H53" s="729"/>
      <c r="I53" s="729"/>
      <c r="J53" s="729"/>
      <c r="K53" s="729"/>
    </row>
    <row r="54" spans="2:11">
      <c r="B54" s="729"/>
      <c r="C54" s="730" t="s">
        <v>1373</v>
      </c>
      <c r="D54" s="731"/>
      <c r="E54" s="732"/>
      <c r="F54" s="191"/>
      <c r="G54" s="729"/>
      <c r="H54" s="729"/>
      <c r="I54" s="729"/>
      <c r="J54" s="729"/>
      <c r="K54" s="729"/>
    </row>
    <row r="55" spans="2:11">
      <c r="B55" s="729"/>
      <c r="C55" s="733" t="s">
        <v>1374</v>
      </c>
      <c r="D55" s="734"/>
      <c r="E55" s="735"/>
      <c r="F55" s="191"/>
      <c r="G55" s="729"/>
      <c r="H55" s="729"/>
      <c r="I55" s="729"/>
      <c r="J55" s="729"/>
      <c r="K55" s="729"/>
    </row>
    <row r="56" spans="2:11" ht="15.75" thickBot="1">
      <c r="B56" s="729"/>
      <c r="C56" s="733" t="s">
        <v>1375</v>
      </c>
      <c r="D56" s="734"/>
      <c r="E56" s="735"/>
      <c r="F56" s="191"/>
      <c r="G56" s="729"/>
      <c r="H56" s="729"/>
      <c r="I56" s="729"/>
      <c r="J56" s="729"/>
      <c r="K56" s="729"/>
    </row>
    <row r="57" spans="2:11" ht="15.75" thickBot="1">
      <c r="B57" s="722" t="s">
        <v>1379</v>
      </c>
      <c r="C57" s="144"/>
      <c r="D57" s="144"/>
      <c r="E57" s="725"/>
      <c r="F57" s="145"/>
      <c r="G57" s="145"/>
      <c r="H57" s="145"/>
      <c r="I57" s="145"/>
      <c r="J57" s="146">
        <v>0</v>
      </c>
      <c r="K57" s="147" t="e">
        <f t="shared" ref="K57:K60" si="8">+(J57/F57)</f>
        <v>#DIV/0!</v>
      </c>
    </row>
    <row r="58" spans="2:11" ht="15.75" thickBot="1">
      <c r="B58" s="723"/>
      <c r="C58" s="148"/>
      <c r="D58" s="148"/>
      <c r="E58" s="726"/>
      <c r="F58" s="149"/>
      <c r="G58" s="149"/>
      <c r="H58" s="149"/>
      <c r="I58" s="149"/>
      <c r="J58" s="150">
        <f t="shared" ref="J58:J60" si="9">(G58+H58+I58)/3</f>
        <v>0</v>
      </c>
      <c r="K58" s="151" t="e">
        <f t="shared" si="8"/>
        <v>#DIV/0!</v>
      </c>
    </row>
    <row r="59" spans="2:11" ht="15.75" thickBot="1">
      <c r="B59" s="723"/>
      <c r="C59" s="148"/>
      <c r="D59" s="148"/>
      <c r="E59" s="726"/>
      <c r="F59" s="149"/>
      <c r="G59" s="149"/>
      <c r="H59" s="149"/>
      <c r="I59" s="149"/>
      <c r="J59" s="150">
        <f t="shared" si="9"/>
        <v>0</v>
      </c>
      <c r="K59" s="151" t="e">
        <f t="shared" si="8"/>
        <v>#DIV/0!</v>
      </c>
    </row>
    <row r="60" spans="2:11" ht="15.75" thickBot="1">
      <c r="B60" s="724"/>
      <c r="C60" s="148"/>
      <c r="D60" s="148"/>
      <c r="E60" s="727"/>
      <c r="F60" s="149"/>
      <c r="G60" s="149"/>
      <c r="H60" s="149"/>
      <c r="I60" s="149"/>
      <c r="J60" s="150">
        <f t="shared" si="9"/>
        <v>0</v>
      </c>
      <c r="K60" s="152" t="e">
        <f t="shared" si="8"/>
        <v>#DIV/0!</v>
      </c>
    </row>
  </sheetData>
  <mergeCells count="68">
    <mergeCell ref="A6:L6"/>
    <mergeCell ref="A1:L1"/>
    <mergeCell ref="A2:L2"/>
    <mergeCell ref="A3:L3"/>
    <mergeCell ref="A4:L4"/>
    <mergeCell ref="A5:L5"/>
    <mergeCell ref="A8:L8"/>
    <mergeCell ref="A9:L9"/>
    <mergeCell ref="B11:B15"/>
    <mergeCell ref="C11:C12"/>
    <mergeCell ref="G11:G15"/>
    <mergeCell ref="H11:H15"/>
    <mergeCell ref="I11:I15"/>
    <mergeCell ref="J11:J15"/>
    <mergeCell ref="K11:K15"/>
    <mergeCell ref="C13:E13"/>
    <mergeCell ref="C14:E14"/>
    <mergeCell ref="C15:E15"/>
    <mergeCell ref="B16:B19"/>
    <mergeCell ref="E16:E19"/>
    <mergeCell ref="B22:B26"/>
    <mergeCell ref="C22:C23"/>
    <mergeCell ref="C24:E24"/>
    <mergeCell ref="C25:E25"/>
    <mergeCell ref="I22:I26"/>
    <mergeCell ref="J22:J26"/>
    <mergeCell ref="K22:K26"/>
    <mergeCell ref="B27:B30"/>
    <mergeCell ref="E27:E30"/>
    <mergeCell ref="C26:E26"/>
    <mergeCell ref="G22:G26"/>
    <mergeCell ref="H22:H26"/>
    <mergeCell ref="B32:B36"/>
    <mergeCell ref="C32:C33"/>
    <mergeCell ref="G32:G36"/>
    <mergeCell ref="I32:I36"/>
    <mergeCell ref="J32:J36"/>
    <mergeCell ref="K32:K36"/>
    <mergeCell ref="C34:E34"/>
    <mergeCell ref="C35:E35"/>
    <mergeCell ref="C36:E36"/>
    <mergeCell ref="H32:H36"/>
    <mergeCell ref="B37:B40"/>
    <mergeCell ref="E37:E40"/>
    <mergeCell ref="B42:B46"/>
    <mergeCell ref="C42:C43"/>
    <mergeCell ref="G42:G46"/>
    <mergeCell ref="I42:I46"/>
    <mergeCell ref="J42:J46"/>
    <mergeCell ref="K42:K46"/>
    <mergeCell ref="C44:E44"/>
    <mergeCell ref="C45:E45"/>
    <mergeCell ref="C46:E46"/>
    <mergeCell ref="H42:H46"/>
    <mergeCell ref="B47:B50"/>
    <mergeCell ref="E47:E50"/>
    <mergeCell ref="B52:B56"/>
    <mergeCell ref="C52:C53"/>
    <mergeCell ref="G52:G56"/>
    <mergeCell ref="B57:B60"/>
    <mergeCell ref="E57:E60"/>
    <mergeCell ref="I52:I56"/>
    <mergeCell ref="J52:J56"/>
    <mergeCell ref="K52:K56"/>
    <mergeCell ref="C54:E54"/>
    <mergeCell ref="C55:E55"/>
    <mergeCell ref="C56:E56"/>
    <mergeCell ref="H52:H5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VIGILANCIA&amp;RIN60.IVC
Versión 1
Página &amp;P de &amp;N 
23/08/2024
Clasificación de la Información
CLASIFICADA </oddHeader>
    <oddFooter>&amp;C&amp;"Tempus Sans ITC,Normal"&amp;G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3.xml><?xml version="1.0" encoding="utf-8"?>
<ds:datastoreItem xmlns:ds="http://schemas.openxmlformats.org/officeDocument/2006/customXml" ds:itemID="{7DF61817-CB83-489F-BB50-20108FEF4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0. Instrucciones</vt:lpstr>
      <vt:lpstr>1. Acta Inicio</vt:lpstr>
      <vt:lpstr>2. Comp Financiero</vt:lpstr>
      <vt:lpstr>3. Comp Proceso Atención</vt:lpstr>
      <vt:lpstr>3.1. Psico Discapacidad</vt:lpstr>
      <vt:lpstr>3.2. Psico Consumo</vt:lpstr>
      <vt:lpstr>3.3. Psico Gestantes-Lactantes</vt:lpstr>
      <vt:lpstr>3.4. Psico Violencia-Conflito</vt:lpstr>
      <vt:lpstr>3.5. Situaciones Riesgos</vt:lpstr>
      <vt:lpstr>4. Comp Talento Humano</vt:lpstr>
      <vt:lpstr>5. Comp Infraestructura</vt:lpstr>
      <vt:lpstr>5.1. Comp Infra Alimentos</vt:lpstr>
      <vt:lpstr>6. Comp Nutrición</vt:lpstr>
      <vt:lpstr>6.1. Comp Terceros</vt:lpstr>
      <vt:lpstr>6.2. Comp Nutrición Metrología</vt:lpstr>
      <vt:lpstr>7. Acta Final</vt:lpstr>
      <vt:lpstr>Anexo 1. Areas-Dotación </vt:lpstr>
      <vt:lpstr>Anexo 2. Botiquín</vt:lpstr>
      <vt:lpstr>Anexo 3. Dormitorios</vt:lpstr>
      <vt:lpstr>Anexo 4. Dotación Personal</vt:lpstr>
      <vt:lpstr>Anexo 5. Dotación Aseo e Hig </vt:lpstr>
      <vt:lpstr>Anexo 6. Equipos Servicios Alim</vt:lpstr>
      <vt:lpstr>Anexo 7. Menaje Servicios Alime</vt:lpstr>
      <vt:lpstr>Anexo 8. Nec Mínimas Vajillas</vt:lpstr>
      <vt:lpstr>Anexo 9. Talento Humano</vt:lpstr>
      <vt:lpstr>Anexo 10. Historias Atención Ps</vt:lpstr>
      <vt:lpstr>Anexo 11. Egresos</vt:lpstr>
      <vt:lpstr>Anexo 12. Historias Atención Nu</vt:lpstr>
      <vt:lpstr>Anexo 13 Verif Gramaje y Temp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2024-08-23T16:35:48Z</cp:lastPrinted>
  <dcterms:created xsi:type="dcterms:W3CDTF">2015-02-20T20:19:06Z</dcterms:created>
  <dcterms:modified xsi:type="dcterms:W3CDTF">2024-08-23T16:36:18Z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