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17" documentId="13_ncr:1_{E5062AFA-F8D2-458A-9422-9B6898CC271C}" xr6:coauthVersionLast="47" xr6:coauthVersionMax="47" xr10:uidLastSave="{B7818BF5-7E53-44EB-855A-B019C65AD6B0}"/>
  <workbookProtection workbookAlgorithmName="SHA-512" workbookHashValue="Ou3Lc2wRMOd8X3pSxDnh4TX69XoEbnHLA2FHqNHohh4RrQwb3IoIWO/hhDVwlNk1hKf34yCKlmFfbrGbDPMI8A==" workbookSaltValue="uat0MEzDbdPYGKyKVXWz5g==" workbookSpinCount="100000" lockStructure="1"/>
  <bookViews>
    <workbookView xWindow="-120" yWindow="-120" windowWidth="29040" windowHeight="15720" xr2:uid="{00000000-000D-0000-FFFF-FFFF00000000}"/>
  </bookViews>
  <sheets>
    <sheet name="DATOS" sheetId="6" r:id="rId1"/>
    <sheet name="TABULACIÓN" sheetId="3" r:id="rId2"/>
    <sheet name="Listas" sheetId="5" state="hidden" r:id="rId3"/>
  </sheets>
  <definedNames>
    <definedName name="_xlnm._FilterDatabase" localSheetId="0" hidden="1">DATOS!$M$7:$R$7</definedName>
    <definedName name="_xlnm._FilterDatabase" localSheetId="2" hidden="1">Listas!#REF!</definedName>
    <definedName name="_xlnm._FilterDatabase" localSheetId="1" hidden="1">TABULACIÓN!#REF!</definedName>
    <definedName name="Amazonas">Listas!$FK$3:$FK$4</definedName>
    <definedName name="Antioquia">Listas!$AA$3:$AA$21</definedName>
    <definedName name="Arauca">Listas!$EQ$3:$EQ$6</definedName>
    <definedName name="_xlnm.Print_Area" localSheetId="0">DATOS!$A$4:$V$212</definedName>
    <definedName name="Atlántico">Listas!$AF$3:$AF$10</definedName>
    <definedName name="Bogotá_DC">Listas!$AK$3:$AK$21</definedName>
    <definedName name="Bolívar">Listas!$AP$3:$AP$11</definedName>
    <definedName name="Boyacá">Listas!$AU$3:$AU$15</definedName>
    <definedName name="Caldas">Listas!$AZ$3:$AZ$10</definedName>
    <definedName name="Caquetá">Listas!$BE$3:$BE$7</definedName>
    <definedName name="Casanare">Listas!$EV$3:$EV$6</definedName>
    <definedName name="Cauca">Listas!$BJ$3:$BJ$10</definedName>
    <definedName name="Cesar">Listas!$BO$3:$BO$8</definedName>
    <definedName name="Chocó">Listas!$CD$3:$CD$9</definedName>
    <definedName name="Córdoba">Listas!$BT$3:$BT$11</definedName>
    <definedName name="Cundinamarca">Listas!$BY$3:$BY$17</definedName>
    <definedName name="Guainía">Listas!$FP$3:$FP$4</definedName>
    <definedName name="Guaviare">Listas!$FU$3:$FU$4</definedName>
    <definedName name="Huila">Listas!$CI$3:$CI$8</definedName>
    <definedName name="La_Guajira">Listas!$CN$3:$CN$10</definedName>
    <definedName name="Magdalena">Listas!$CS$3:$CS$11</definedName>
    <definedName name="Meta">Listas!$CX$3:$CX$8</definedName>
    <definedName name="Nariño">Listas!$DC$3:$DC$11</definedName>
    <definedName name="Norte_De_Santander">Listas!$DH$3:$DH$9</definedName>
    <definedName name="Putumayo">Listas!$FA$3:$FA$7</definedName>
    <definedName name="Quindio">Listas!$DM$3:$DM$6</definedName>
    <definedName name="Risaralda">Listas!$DR$3:$DR$8</definedName>
    <definedName name="San_Andrés">Listas!$FF$3:$FF$5</definedName>
    <definedName name="Santander">Listas!$DW$3:$DW$14</definedName>
    <definedName name="Sucre">Listas!$EB$3:$EB$7</definedName>
    <definedName name="Tolima">Listas!$EG$3:$EG$13</definedName>
    <definedName name="Valle_Del_Cauca">Listas!$EL$3:$EL$18</definedName>
    <definedName name="Vaupés">Listas!$FZ$3:$FZ$4</definedName>
    <definedName name="Vichada">Listas!$GE$3:$GE$4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9" i="3" l="1"/>
  <c r="D93" i="3"/>
  <c r="E93" i="3" s="1"/>
  <c r="D92" i="3"/>
  <c r="E92" i="3" s="1"/>
  <c r="D90" i="3"/>
  <c r="E90" i="3" s="1"/>
  <c r="D89" i="3"/>
  <c r="E89" i="3" s="1"/>
  <c r="D87" i="3"/>
  <c r="E87" i="3" s="1"/>
  <c r="D86" i="3"/>
  <c r="E86" i="3" s="1"/>
  <c r="D78" i="3"/>
  <c r="D77" i="3"/>
  <c r="D76" i="3"/>
  <c r="D75" i="3"/>
  <c r="D74" i="3"/>
  <c r="D73" i="3"/>
  <c r="D72" i="3"/>
  <c r="D71" i="3"/>
  <c r="D70" i="3"/>
  <c r="D69" i="3"/>
  <c r="D68" i="3"/>
  <c r="D67" i="3"/>
  <c r="D66" i="3"/>
  <c r="D65" i="3"/>
  <c r="D64" i="3"/>
  <c r="D63" i="3"/>
  <c r="D62" i="3"/>
  <c r="D18" i="3" l="1"/>
  <c r="E18" i="3" s="1"/>
  <c r="D19" i="3"/>
  <c r="E19" i="3" s="1"/>
  <c r="P18" i="3"/>
  <c r="P16" i="3"/>
  <c r="P17" i="3"/>
  <c r="P19" i="3"/>
  <c r="P20" i="3"/>
  <c r="D17" i="3"/>
  <c r="E17" i="3" s="1"/>
  <c r="D20" i="3"/>
  <c r="D16" i="3"/>
  <c r="E16" i="3" s="1"/>
  <c r="D101" i="3"/>
  <c r="E101" i="3" s="1"/>
  <c r="D102" i="3"/>
  <c r="E102" i="3" s="1"/>
  <c r="D103" i="3"/>
  <c r="E103" i="3" s="1"/>
  <c r="D104" i="3"/>
  <c r="E104" i="3" s="1"/>
  <c r="D100" i="3"/>
  <c r="D96" i="3"/>
  <c r="E96" i="3" s="1"/>
  <c r="D97" i="3"/>
  <c r="E97" i="3" s="1"/>
  <c r="D98" i="3"/>
  <c r="E98" i="3" s="1"/>
  <c r="D95" i="3"/>
  <c r="D82" i="3"/>
  <c r="E82" i="3" s="1"/>
  <c r="D83" i="3"/>
  <c r="E83" i="3" s="1"/>
  <c r="D84" i="3"/>
  <c r="E84" i="3" s="1"/>
  <c r="D81" i="3"/>
  <c r="E62" i="3"/>
  <c r="E63" i="3"/>
  <c r="E64" i="3"/>
  <c r="E65" i="3"/>
  <c r="E66" i="3"/>
  <c r="E67" i="3"/>
  <c r="E68" i="3"/>
  <c r="E69" i="3"/>
  <c r="E70" i="3"/>
  <c r="E71" i="3"/>
  <c r="E72" i="3"/>
  <c r="E73" i="3"/>
  <c r="E74" i="3"/>
  <c r="E75" i="3"/>
  <c r="E76" i="3"/>
  <c r="E77" i="3"/>
  <c r="E78" i="3"/>
  <c r="E79" i="3"/>
  <c r="D61" i="3"/>
  <c r="E61" i="3" s="1"/>
  <c r="D60" i="3"/>
  <c r="E60" i="3" s="1"/>
  <c r="D57" i="3"/>
  <c r="E57" i="3" s="1"/>
  <c r="D56" i="3"/>
  <c r="E56" i="3" s="1"/>
  <c r="D54" i="3"/>
  <c r="E54" i="3" s="1"/>
  <c r="D53" i="3"/>
  <c r="E53" i="3" s="1"/>
  <c r="D49" i="3"/>
  <c r="E49" i="3" s="1"/>
  <c r="D50" i="3"/>
  <c r="E50" i="3" s="1"/>
  <c r="D51" i="3"/>
  <c r="E51" i="3" s="1"/>
  <c r="D48" i="3"/>
  <c r="E48" i="3" s="1"/>
  <c r="D44" i="3"/>
  <c r="E44" i="3" s="1"/>
  <c r="D43" i="3"/>
  <c r="E43" i="3" s="1"/>
  <c r="D39" i="3"/>
  <c r="E39" i="3" s="1"/>
  <c r="D38" i="3"/>
  <c r="E38" i="3" s="1"/>
  <c r="D35" i="3"/>
  <c r="E35" i="3" s="1"/>
  <c r="D34" i="3"/>
  <c r="E34" i="3" s="1"/>
  <c r="D32" i="3"/>
  <c r="E32" i="3" s="1"/>
  <c r="D31" i="3"/>
  <c r="E31" i="3" s="1"/>
  <c r="D14" i="3"/>
  <c r="E14" i="3" s="1"/>
  <c r="D15" i="3"/>
  <c r="E15" i="3" s="1"/>
  <c r="D13" i="3"/>
  <c r="E13" i="3" s="1"/>
  <c r="D23" i="3"/>
  <c r="E23" i="3" s="1"/>
  <c r="D24" i="3"/>
  <c r="E24" i="3" s="1"/>
  <c r="D25" i="3"/>
  <c r="E25" i="3" s="1"/>
  <c r="D26" i="3"/>
  <c r="E26" i="3" s="1"/>
  <c r="D27" i="3"/>
  <c r="E27" i="3" s="1"/>
  <c r="D28" i="3"/>
  <c r="E28" i="3" s="1"/>
  <c r="D22" i="3"/>
  <c r="E22" i="3" s="1"/>
  <c r="P28" i="3"/>
  <c r="E20" i="3" l="1"/>
  <c r="Q20" i="3" s="1"/>
  <c r="Q17" i="3"/>
  <c r="Q15" i="3"/>
  <c r="Q14" i="3"/>
  <c r="Q16" i="3"/>
  <c r="Q19" i="3"/>
  <c r="Q18" i="3"/>
  <c r="G9" i="3"/>
  <c r="A107" i="3" s="1"/>
  <c r="E95" i="3"/>
  <c r="Q21" i="3"/>
  <c r="P95" i="3"/>
  <c r="Q95" i="3" l="1"/>
  <c r="P60" i="3"/>
  <c r="P100" i="3"/>
  <c r="P92" i="3"/>
  <c r="P89" i="3"/>
  <c r="P86" i="3"/>
  <c r="P81" i="3"/>
  <c r="P56" i="3"/>
  <c r="P53" i="3"/>
  <c r="P48" i="3"/>
  <c r="P31" i="3" l="1"/>
  <c r="P14" i="3" l="1"/>
  <c r="P15" i="3"/>
  <c r="Q29" i="3" l="1"/>
  <c r="Q37" i="3" l="1"/>
  <c r="P32" i="3"/>
  <c r="Q33" i="3"/>
  <c r="P22" i="3"/>
  <c r="P23" i="3"/>
  <c r="P24" i="3"/>
  <c r="P25" i="3"/>
  <c r="P26" i="3"/>
  <c r="P27" i="3"/>
  <c r="Q30" i="3"/>
  <c r="P38" i="3"/>
  <c r="P39" i="3"/>
  <c r="Q42" i="3"/>
  <c r="P43" i="3"/>
  <c r="P44" i="3"/>
  <c r="Q46" i="3"/>
  <c r="Q12" i="3"/>
  <c r="P13" i="3"/>
  <c r="Q13" i="3" l="1"/>
  <c r="Q28" i="3"/>
  <c r="Q48" i="3"/>
  <c r="Q89" i="3"/>
  <c r="E100" i="3"/>
  <c r="Q100" i="3" s="1"/>
  <c r="Q92" i="3"/>
  <c r="Q53" i="3"/>
  <c r="Q56" i="3"/>
  <c r="Q86" i="3"/>
  <c r="E81" i="3"/>
  <c r="Q81" i="3" s="1"/>
  <c r="Q60" i="3"/>
  <c r="Q31" i="3"/>
  <c r="Q23" i="3"/>
  <c r="Q27" i="3"/>
  <c r="Q25" i="3"/>
  <c r="Q24" i="3"/>
  <c r="Q26" i="3"/>
  <c r="Q38" i="3"/>
  <c r="Q32" i="3"/>
  <c r="Q39" i="3"/>
  <c r="Q44" i="3"/>
  <c r="Q22" i="3"/>
  <c r="Q43" i="3"/>
</calcChain>
</file>

<file path=xl/sharedStrings.xml><?xml version="1.0" encoding="utf-8"?>
<sst xmlns="http://schemas.openxmlformats.org/spreadsheetml/2006/main" count="2115" uniqueCount="601">
  <si>
    <t xml:space="preserve">No </t>
  </si>
  <si>
    <t>Regional</t>
  </si>
  <si>
    <t>Centro Zonal</t>
  </si>
  <si>
    <t>#</t>
  </si>
  <si>
    <t>NO</t>
  </si>
  <si>
    <t>CZ Integral Nororiental</t>
  </si>
  <si>
    <t>CZ Integral Noroccidental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</si>
  <si>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</si>
  <si>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</si>
  <si>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</si>
  <si>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</si>
  <si>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</si>
  <si>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</si>
  <si>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</si>
  <si>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</si>
  <si>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</si>
  <si>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</si>
  <si>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</si>
  <si>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</si>
  <si>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</si>
  <si>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</si>
  <si>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</si>
  <si>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</si>
  <si>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</si>
  <si>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</si>
  <si>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</si>
  <si>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</si>
  <si>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</si>
  <si>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</si>
  <si>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</si>
  <si>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</si>
  <si>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</si>
  <si>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</si>
  <si>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</si>
  <si>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</si>
  <si>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</si>
  <si>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</si>
  <si>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</si>
  <si>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</si>
  <si>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</si>
  <si>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</si>
  <si>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</si>
  <si>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</si>
  <si>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</si>
  <si>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Turbaco</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</si>
  <si>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</si>
  <si>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</si>
  <si>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</si>
  <si>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</si>
  <si>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</si>
  <si>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</si>
  <si>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</si>
  <si>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</si>
  <si>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</si>
  <si>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</si>
  <si>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</si>
  <si>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</si>
  <si>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</si>
  <si>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</si>
  <si>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</si>
  <si>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</si>
  <si>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</si>
  <si>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</si>
  <si>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</si>
  <si>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</si>
  <si>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</si>
  <si>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</si>
  <si>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</si>
  <si>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</si>
  <si>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</si>
  <si>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</si>
  <si>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</si>
  <si>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</si>
  <si>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</si>
  <si>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</si>
  <si>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</si>
  <si>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</si>
  <si>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</si>
  <si>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</si>
  <si>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</si>
  <si>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</si>
  <si>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</si>
  <si>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</si>
  <si>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</si>
  <si>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</si>
  <si>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</si>
  <si>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Soacha</t>
  </si>
  <si>
    <t>CZ Zipaquira</t>
  </si>
  <si>
    <t>CZ Choconta</t>
  </si>
  <si>
    <t>CZ Pacho</t>
  </si>
  <si>
    <t>CZ Villeta</t>
  </si>
  <si>
    <t>CZ Facatativa</t>
  </si>
  <si>
    <t>CZ Fusagasuga</t>
  </si>
  <si>
    <t>CZ Caqueza</t>
  </si>
  <si>
    <t>CZ Gacheta</t>
  </si>
  <si>
    <t>CZ Girardot</t>
  </si>
  <si>
    <t>CZ La Mesa</t>
  </si>
  <si>
    <t>CZ Ubate</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</si>
  <si>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</si>
  <si>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</si>
  <si>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</si>
  <si>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</si>
  <si>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</si>
  <si>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</si>
  <si>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</si>
  <si>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</si>
  <si>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</si>
  <si>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</si>
  <si>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</si>
  <si>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</si>
  <si>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</si>
  <si>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</si>
  <si>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</si>
  <si>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</si>
  <si>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Del Rio</t>
  </si>
  <si>
    <t>CZ Cienaga</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</si>
  <si>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</si>
  <si>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</si>
  <si>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</si>
  <si>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</si>
  <si>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</si>
  <si>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</si>
  <si>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</si>
  <si>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</si>
  <si>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</si>
  <si>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</si>
  <si>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</si>
  <si>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</si>
  <si>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</si>
  <si>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</si>
  <si>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</si>
  <si>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</si>
  <si>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</si>
  <si>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</si>
  <si>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</si>
  <si>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Pamplona</t>
  </si>
  <si>
    <t>CZ Tibu</t>
  </si>
  <si>
    <t>CZ Armenia Sur</t>
  </si>
  <si>
    <t>CZ Armenia Norte</t>
  </si>
  <si>
    <t>CZ Calarca</t>
  </si>
  <si>
    <t>CZ Pereira</t>
  </si>
  <si>
    <t>CZ La Virginia</t>
  </si>
  <si>
    <t>CZ Dos Quebradas</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</si>
  <si>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</si>
  <si>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</si>
  <si>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</si>
  <si>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</si>
  <si>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</si>
  <si>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</si>
  <si>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</si>
  <si>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</si>
  <si>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</si>
  <si>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</si>
  <si>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</si>
  <si>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</si>
  <si>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</si>
  <si>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</si>
  <si>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</si>
  <si>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</si>
  <si>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</si>
  <si>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</si>
  <si>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</si>
  <si>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</si>
  <si>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</si>
  <si>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</si>
  <si>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</si>
  <si>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</si>
  <si>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</si>
  <si>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</si>
  <si>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</si>
  <si>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</si>
  <si>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</si>
  <si>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</si>
  <si>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</si>
  <si>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</si>
  <si>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</si>
  <si>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</si>
  <si>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</si>
  <si>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</si>
  <si>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</si>
  <si>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</si>
  <si>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</si>
  <si>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</si>
  <si>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</si>
  <si>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Villanueva</t>
  </si>
  <si>
    <t>CZ Mocoa</t>
  </si>
  <si>
    <t>CZ Sibundoy</t>
  </si>
  <si>
    <t>CZ Puerto Asis</t>
  </si>
  <si>
    <t>CZ La Hormiga</t>
  </si>
  <si>
    <t>CZ Los Almendros</t>
  </si>
  <si>
    <t>CZ Leticia</t>
  </si>
  <si>
    <t>CZ Inirida</t>
  </si>
  <si>
    <t>CZ Mitu</t>
  </si>
  <si>
    <t>CZ Puerto Carreño</t>
  </si>
  <si>
    <t>SI/NO</t>
  </si>
  <si>
    <t>SI</t>
  </si>
  <si>
    <t>Coordinador Centro Zonal:</t>
  </si>
  <si>
    <t>Amazonas</t>
  </si>
  <si>
    <t>Antioquia</t>
  </si>
  <si>
    <t>Arauca</t>
  </si>
  <si>
    <t>Caldas</t>
  </si>
  <si>
    <t>Casanare</t>
  </si>
  <si>
    <t>Cauca</t>
  </si>
  <si>
    <t>Cesar</t>
  </si>
  <si>
    <t>Cundinamarca</t>
  </si>
  <si>
    <t>Guaviare</t>
  </si>
  <si>
    <t>Huila</t>
  </si>
  <si>
    <t>Magdalena</t>
  </si>
  <si>
    <t>Meta</t>
  </si>
  <si>
    <t>Nariño</t>
  </si>
  <si>
    <t>Putumayo</t>
  </si>
  <si>
    <t>Risaralda</t>
  </si>
  <si>
    <t>Santander</t>
  </si>
  <si>
    <t>Sucre</t>
  </si>
  <si>
    <t>Tolima</t>
  </si>
  <si>
    <t>Vichada</t>
  </si>
  <si>
    <t>Atlántico</t>
  </si>
  <si>
    <t>Boyacá</t>
  </si>
  <si>
    <t>Caquetá</t>
  </si>
  <si>
    <t>Guainía</t>
  </si>
  <si>
    <t>Vaupés</t>
  </si>
  <si>
    <t>Frecuencia</t>
  </si>
  <si>
    <t>%</t>
  </si>
  <si>
    <t>Clasificación de la Información: PÚBLICA</t>
  </si>
  <si>
    <t>Regional:</t>
  </si>
  <si>
    <t>Página 2 de 2</t>
  </si>
  <si>
    <t>MESA PÚBLICA</t>
  </si>
  <si>
    <t>Evaluación de:</t>
  </si>
  <si>
    <t xml:space="preserve">Prensa, TV, Radio </t>
  </si>
  <si>
    <t xml:space="preserve">Comunidad  </t>
  </si>
  <si>
    <t xml:space="preserve">Boletín  </t>
  </si>
  <si>
    <t xml:space="preserve">Página Web  </t>
  </si>
  <si>
    <t>No</t>
  </si>
  <si>
    <t>Si</t>
  </si>
  <si>
    <t>Encuestas evaluación diligenciadas</t>
  </si>
  <si>
    <t>Pregunta</t>
  </si>
  <si>
    <t>Respuesta</t>
  </si>
  <si>
    <t>Tipo de organización</t>
  </si>
  <si>
    <t>Difusión</t>
  </si>
  <si>
    <t>Canal</t>
  </si>
  <si>
    <t>Explicación inicial</t>
  </si>
  <si>
    <t>Oportunidad de opinar</t>
  </si>
  <si>
    <t>Información de calidad</t>
  </si>
  <si>
    <t>F10.P2.MS</t>
  </si>
  <si>
    <t>¿Cómo se enteró de la realización del evento?</t>
  </si>
  <si>
    <t>Usuarios</t>
  </si>
  <si>
    <t>Proveedores</t>
  </si>
  <si>
    <t>Comunidad</t>
  </si>
  <si>
    <t>Sociedad (veedurías-medios de comunicación)</t>
  </si>
  <si>
    <t>Por aviso en sitio público</t>
  </si>
  <si>
    <t>Invitación directa y / ó correo electrónico</t>
  </si>
  <si>
    <t>Logística</t>
  </si>
  <si>
    <t>Presentación</t>
  </si>
  <si>
    <t>Conectividad</t>
  </si>
  <si>
    <t>CZ Rosales</t>
  </si>
  <si>
    <t xml:space="preserve">Parte interesada a la que representa </t>
  </si>
  <si>
    <t>¿Considera que en el desarrollo del evento se abrieron espacios de diálogo que facilitaron reflexiones y discusiones en torno a los temas tratados?</t>
  </si>
  <si>
    <t>¿La información presentada en la jornada de diálogo responde a sus intereses?</t>
  </si>
  <si>
    <t>¿El lenguaje utilizado en la audiencia pública fue?</t>
  </si>
  <si>
    <t>Totalmente claro</t>
  </si>
  <si>
    <t>Claro</t>
  </si>
  <si>
    <t>Poco claro</t>
  </si>
  <si>
    <t>Para nada claro</t>
  </si>
  <si>
    <t>Tiempo del evento</t>
  </si>
  <si>
    <t>Evaluar la gestión</t>
  </si>
  <si>
    <t>Informarse de la gestión anual</t>
  </si>
  <si>
    <t>Proponer mejoras a los servicios</t>
  </si>
  <si>
    <t>Presentar quejas</t>
  </si>
  <si>
    <t>¿La jornada de diálogo dio a conocer los resultados de la gestión de la entidad?</t>
  </si>
  <si>
    <t xml:space="preserve">De los siguientes aspectos, por favor califique de 1 a 5 </t>
  </si>
  <si>
    <t>5. Excelente</t>
  </si>
  <si>
    <t>4. Buena</t>
  </si>
  <si>
    <t>3. Aceptable</t>
  </si>
  <si>
    <t>2. Deficiente</t>
  </si>
  <si>
    <t>1. Muy deficiente</t>
  </si>
  <si>
    <t>CZ Kennedy Central</t>
  </si>
  <si>
    <t>PROCESO
MONITOREO Y SEGUIMIENTO A LA GESTIÓN
ANÁLISIS ENCUESTAS DE EVALUACIÓN RPC Y MP</t>
  </si>
  <si>
    <t>En su opinión la información brindada es suficiente para hacer seguimiento y control a la gestión del ICBF</t>
  </si>
  <si>
    <t>Como participante de la Mesa Pública o Rendición Pública de Cuentas ¿está de acuerdo con las conclusiones y observaciones?</t>
  </si>
  <si>
    <t>Como participante de la Mesa Pública o Rendición Pública de Cuentas ¿está de acuerdo con los compromisos que quedaron establecidos?</t>
  </si>
  <si>
    <t xml:space="preserve">En una escala de 1 a 5: siendo 5 excelente, 4 buena, 3 aceptable, 2 deficiente, 1 muy deficiente. Califique los siguientes aspectos: 
</t>
  </si>
  <si>
    <t>Según su experiencia, la jornada de diálogo permite a ciudadanos o usuarios de los servicios de la entidad:</t>
  </si>
  <si>
    <t>Volvería a participar en otra jornada de diálogo de esta entidad.</t>
  </si>
  <si>
    <t>Tiempo de Evento</t>
  </si>
  <si>
    <t>¿La gestión del ICBF del año 2022 frente al cual se rinde cuentas, fue efectiva?</t>
  </si>
  <si>
    <t>La explicación dada por la entidad acerca de los temas de: ¿participación y transparencia, es clara?</t>
  </si>
  <si>
    <t xml:space="preserve">En una escala de 1 a 5: siendo 5 excelente, 4 buena, 3 aceptable, 2 deficiente, 1 muy deficiente. Califique los siguientes aspectos: </t>
  </si>
  <si>
    <t xml:space="preserve">La explicación dada por la entidad acerca de los temas de: ¿participación y transparencia, es clara? </t>
  </si>
  <si>
    <t>De acuerdo con las acciones implementadas en su municipio para cumplir con los compromisos del Acuerdo Final para la terminación del conflicto y la Construcción de una Paz estable y duradera.</t>
  </si>
  <si>
    <t>Muy satisfecho</t>
  </si>
  <si>
    <t>Satisfecho</t>
  </si>
  <si>
    <t>Algo satisfecho</t>
  </si>
  <si>
    <t>Insatisfecho</t>
  </si>
  <si>
    <t>De acuerdo con las acciones implementadas en su municipio para cumplir con los compromisos de Acuerdo Final para la terminación del conflicto y la Construcción de una Paz estable y duradera.</t>
  </si>
  <si>
    <t xml:space="preserve">Totalmente de acuerdo </t>
  </si>
  <si>
    <t>De acuerdo</t>
  </si>
  <si>
    <t xml:space="preserve">Medianamente de acuerdo </t>
  </si>
  <si>
    <t>En desacuerdo</t>
  </si>
  <si>
    <t>Totalmente en desacuerdo</t>
  </si>
  <si>
    <t>Redes sociales</t>
  </si>
  <si>
    <t>Aliados Estratégicos</t>
  </si>
  <si>
    <t>Estado</t>
  </si>
  <si>
    <t>Colaboradores</t>
  </si>
  <si>
    <t>Peticionarios</t>
  </si>
  <si>
    <t>Fecha Análisis</t>
  </si>
  <si>
    <t>Consolidó:</t>
  </si>
  <si>
    <t>De acuerdo con las acciones implementadas en su municipio para cumplir con los compromisos de Acuerdo Final para la terminación del conflicto y la Construcción de una Paz estable y duradera.
¿Las acciones implementadas por la entidad en la vigencia que se rindió cuentas, para cumplir con los compromisos del Acuerdo Final para la terminación del conflicto y la construcción de una paz estable y duradera fueron efectivas?</t>
  </si>
  <si>
    <t>De acuerdo con las acciones implementadas en su municipio para cumplir con los compromisos del Acuerdo Final para la terminación del conflicto y la Construcción de una Paz estable y duradera.
En relación con las acciones implementadas por la entidad frente a los compromisos del Acuerdo Final para la terminación del conflicto y la construcción de una paz estable y duradera en la vigencia que se rindió cuentas, usted se encuentra.</t>
  </si>
  <si>
    <t>Página 1 de 2</t>
  </si>
  <si>
    <t>En relación con las acciones implementadas por la entidad frente a los compromisos del Acuerdo Final para la terminación del conflicto y la construcción de una paz estable y duradera en la vigencia que se rindió cuentas, usted se encuentra.</t>
  </si>
  <si>
    <t xml:space="preserve">¿Las acciones implementadas por la entidad en la vigencia que se rindió cuentas, para cumplir con los compromisos del Acuerdo Final para la terminación del conflicto y la construcción de una paz estable y duradera fueron efectivas?
</t>
  </si>
  <si>
    <t>Bogotá_DC</t>
  </si>
  <si>
    <t>Bolívar</t>
  </si>
  <si>
    <t>Chocó</t>
  </si>
  <si>
    <t>Córdoba</t>
  </si>
  <si>
    <t>La_Guajira</t>
  </si>
  <si>
    <t>Norte_De_Santander</t>
  </si>
  <si>
    <t>Quindio</t>
  </si>
  <si>
    <t>San_Andrés</t>
  </si>
  <si>
    <t>Valle_Del_Cauca</t>
  </si>
  <si>
    <t>Cód. Reg</t>
  </si>
  <si>
    <t>Nombre Centro Zonal</t>
  </si>
  <si>
    <t>Cod. CZ</t>
  </si>
  <si>
    <t>05</t>
  </si>
  <si>
    <t>0501</t>
  </si>
  <si>
    <t>0502</t>
  </si>
  <si>
    <t>0504</t>
  </si>
  <si>
    <t>0505</t>
  </si>
  <si>
    <t>0506</t>
  </si>
  <si>
    <t>0507</t>
  </si>
  <si>
    <t>0508</t>
  </si>
  <si>
    <t>0509</t>
  </si>
  <si>
    <t>0510</t>
  </si>
  <si>
    <t>0511</t>
  </si>
  <si>
    <t>0512</t>
  </si>
  <si>
    <t>0513</t>
  </si>
  <si>
    <t>0514</t>
  </si>
  <si>
    <t>0515</t>
  </si>
  <si>
    <t>0516</t>
  </si>
  <si>
    <t>0517</t>
  </si>
  <si>
    <t>0535</t>
  </si>
  <si>
    <t>0536</t>
  </si>
  <si>
    <t>08</t>
  </si>
  <si>
    <t>0801</t>
  </si>
  <si>
    <t>0802</t>
  </si>
  <si>
    <t>0803</t>
  </si>
  <si>
    <t>0804</t>
  </si>
  <si>
    <t>0805</t>
  </si>
  <si>
    <t>0806</t>
  </si>
  <si>
    <t>0807</t>
  </si>
  <si>
    <t>11</t>
  </si>
  <si>
    <t>Bogotá DC</t>
  </si>
  <si>
    <t>1101</t>
  </si>
  <si>
    <t>1102</t>
  </si>
  <si>
    <t>1103</t>
  </si>
  <si>
    <t>1104</t>
  </si>
  <si>
    <t>1105</t>
  </si>
  <si>
    <t>1106</t>
  </si>
  <si>
    <t>1107</t>
  </si>
  <si>
    <t>1108</t>
  </si>
  <si>
    <t>1109</t>
  </si>
  <si>
    <t>1110</t>
  </si>
  <si>
    <t>1111</t>
  </si>
  <si>
    <t>1112</t>
  </si>
  <si>
    <t>1113</t>
  </si>
  <si>
    <t>1114</t>
  </si>
  <si>
    <t>1115</t>
  </si>
  <si>
    <t>1116</t>
  </si>
  <si>
    <t>1130</t>
  </si>
  <si>
    <t>1131</t>
  </si>
  <si>
    <t>13</t>
  </si>
  <si>
    <t>CZ Historico Y Del Caribe Norte</t>
  </si>
  <si>
    <t>1301</t>
  </si>
  <si>
    <t>CZ De La Virgen Y Turistico</t>
  </si>
  <si>
    <t>1302</t>
  </si>
  <si>
    <t>CZ Industrial De La Bahia</t>
  </si>
  <si>
    <t>1303</t>
  </si>
  <si>
    <t>1304</t>
  </si>
  <si>
    <t>CZ El Carmen De Bolivar</t>
  </si>
  <si>
    <t>1305</t>
  </si>
  <si>
    <t>1306</t>
  </si>
  <si>
    <t>1307</t>
  </si>
  <si>
    <t>1308</t>
  </si>
  <si>
    <t>15</t>
  </si>
  <si>
    <t>1501</t>
  </si>
  <si>
    <t>1502</t>
  </si>
  <si>
    <t>1503</t>
  </si>
  <si>
    <t>1504</t>
  </si>
  <si>
    <t>1505</t>
  </si>
  <si>
    <t>1506</t>
  </si>
  <si>
    <t>1507</t>
  </si>
  <si>
    <t>1508</t>
  </si>
  <si>
    <t>1509</t>
  </si>
  <si>
    <t>1510</t>
  </si>
  <si>
    <t>1511</t>
  </si>
  <si>
    <t>1512</t>
  </si>
  <si>
    <t>17</t>
  </si>
  <si>
    <t>1701</t>
  </si>
  <si>
    <t>1702</t>
  </si>
  <si>
    <t>1703</t>
  </si>
  <si>
    <t>1704</t>
  </si>
  <si>
    <t>1705</t>
  </si>
  <si>
    <t>1706</t>
  </si>
  <si>
    <t>1709</t>
  </si>
  <si>
    <t>18</t>
  </si>
  <si>
    <t>1801</t>
  </si>
  <si>
    <t>1802</t>
  </si>
  <si>
    <t>1803</t>
  </si>
  <si>
    <t>CZ Belen De Los Andaquies</t>
  </si>
  <si>
    <t>1804</t>
  </si>
  <si>
    <t>19</t>
  </si>
  <si>
    <t>1901</t>
  </si>
  <si>
    <t>1902</t>
  </si>
  <si>
    <t>1903</t>
  </si>
  <si>
    <t>1904</t>
  </si>
  <si>
    <t>1905</t>
  </si>
  <si>
    <t>1906</t>
  </si>
  <si>
    <t>1907</t>
  </si>
  <si>
    <t>20</t>
  </si>
  <si>
    <t>2001</t>
  </si>
  <si>
    <t>2002</t>
  </si>
  <si>
    <t>2003</t>
  </si>
  <si>
    <t>2004</t>
  </si>
  <si>
    <t>2005</t>
  </si>
  <si>
    <t>23</t>
  </si>
  <si>
    <t>2301</t>
  </si>
  <si>
    <t>2302</t>
  </si>
  <si>
    <t>2303</t>
  </si>
  <si>
    <t>2304</t>
  </si>
  <si>
    <t>2305</t>
  </si>
  <si>
    <t>2306</t>
  </si>
  <si>
    <t>2307</t>
  </si>
  <si>
    <t>CZ San Andres De Sotavento</t>
  </si>
  <si>
    <t>2308</t>
  </si>
  <si>
    <t>25</t>
  </si>
  <si>
    <t>2501</t>
  </si>
  <si>
    <t>2502</t>
  </si>
  <si>
    <t>2503</t>
  </si>
  <si>
    <t>2504</t>
  </si>
  <si>
    <t>2505</t>
  </si>
  <si>
    <t>2506</t>
  </si>
  <si>
    <t>2507</t>
  </si>
  <si>
    <t>2508</t>
  </si>
  <si>
    <t>2509</t>
  </si>
  <si>
    <t>2510</t>
  </si>
  <si>
    <t>2511</t>
  </si>
  <si>
    <t>2512</t>
  </si>
  <si>
    <t>CZ San Juan De Rioseco</t>
  </si>
  <si>
    <t>2513</t>
  </si>
  <si>
    <t>2518</t>
  </si>
  <si>
    <t>27</t>
  </si>
  <si>
    <t>2701</t>
  </si>
  <si>
    <t>2702</t>
  </si>
  <si>
    <t>2703</t>
  </si>
  <si>
    <t>2704</t>
  </si>
  <si>
    <t>2705</t>
  </si>
  <si>
    <t>41</t>
  </si>
  <si>
    <t>4101</t>
  </si>
  <si>
    <t>4102</t>
  </si>
  <si>
    <t>4103</t>
  </si>
  <si>
    <t>4104</t>
  </si>
  <si>
    <t>4105</t>
  </si>
  <si>
    <t>44</t>
  </si>
  <si>
    <t>La Guajira</t>
  </si>
  <si>
    <t>4401</t>
  </si>
  <si>
    <t>4402</t>
  </si>
  <si>
    <t>4403</t>
  </si>
  <si>
    <t>4404</t>
  </si>
  <si>
    <t>4405</t>
  </si>
  <si>
    <t>CZ Nazareth</t>
  </si>
  <si>
    <t>4408</t>
  </si>
  <si>
    <t>CZ Ichitki Wayuuwaapule</t>
  </si>
  <si>
    <t>4409</t>
  </si>
  <si>
    <t>47</t>
  </si>
  <si>
    <t>CZ Santa Marta 1</t>
  </si>
  <si>
    <t>4701</t>
  </si>
  <si>
    <t>CZ Santa Marta 2</t>
  </si>
  <si>
    <t>4702</t>
  </si>
  <si>
    <t>4703</t>
  </si>
  <si>
    <t>4704</t>
  </si>
  <si>
    <t>CZ Fundación</t>
  </si>
  <si>
    <t>4705</t>
  </si>
  <si>
    <t>4706</t>
  </si>
  <si>
    <t>4707</t>
  </si>
  <si>
    <t>4708</t>
  </si>
  <si>
    <t>50</t>
  </si>
  <si>
    <t>5001</t>
  </si>
  <si>
    <t>5002</t>
  </si>
  <si>
    <t>5003</t>
  </si>
  <si>
    <t>5004</t>
  </si>
  <si>
    <t>5005</t>
  </si>
  <si>
    <t>52</t>
  </si>
  <si>
    <t>5201</t>
  </si>
  <si>
    <t>5202</t>
  </si>
  <si>
    <t>5203</t>
  </si>
  <si>
    <t>5204</t>
  </si>
  <si>
    <t>5205</t>
  </si>
  <si>
    <t>5206</t>
  </si>
  <si>
    <t>5207</t>
  </si>
  <si>
    <t>5208</t>
  </si>
  <si>
    <t>54</t>
  </si>
  <si>
    <t>Norte De Santander</t>
  </si>
  <si>
    <t>5401</t>
  </si>
  <si>
    <t>5402</t>
  </si>
  <si>
    <t>5403</t>
  </si>
  <si>
    <t>CZ Ocaña</t>
  </si>
  <si>
    <t>5404</t>
  </si>
  <si>
    <t>5405</t>
  </si>
  <si>
    <t>5406</t>
  </si>
  <si>
    <t>63</t>
  </si>
  <si>
    <t>6301</t>
  </si>
  <si>
    <t>6302</t>
  </si>
  <si>
    <t>6303</t>
  </si>
  <si>
    <t>66</t>
  </si>
  <si>
    <t>6601</t>
  </si>
  <si>
    <t>6602</t>
  </si>
  <si>
    <t>6603</t>
  </si>
  <si>
    <t>CZ Belen De Umbria</t>
  </si>
  <si>
    <t>6604</t>
  </si>
  <si>
    <t>CZ Santa Rosa De Cabal</t>
  </si>
  <si>
    <t>6605</t>
  </si>
  <si>
    <t>68</t>
  </si>
  <si>
    <t>6801</t>
  </si>
  <si>
    <t>6802</t>
  </si>
  <si>
    <t>6803</t>
  </si>
  <si>
    <t>6804</t>
  </si>
  <si>
    <t>6805</t>
  </si>
  <si>
    <t>6806</t>
  </si>
  <si>
    <t>6807</t>
  </si>
  <si>
    <t>6808</t>
  </si>
  <si>
    <t>6809</t>
  </si>
  <si>
    <t>6810</t>
  </si>
  <si>
    <t>6815</t>
  </si>
  <si>
    <t>70</t>
  </si>
  <si>
    <t>7001</t>
  </si>
  <si>
    <t>7002</t>
  </si>
  <si>
    <t>7003</t>
  </si>
  <si>
    <t>7004</t>
  </si>
  <si>
    <t>73</t>
  </si>
  <si>
    <t>7301</t>
  </si>
  <si>
    <t>7302</t>
  </si>
  <si>
    <t>7303</t>
  </si>
  <si>
    <t>7304</t>
  </si>
  <si>
    <t>7305</t>
  </si>
  <si>
    <t>7306</t>
  </si>
  <si>
    <t>7307</t>
  </si>
  <si>
    <t>7308</t>
  </si>
  <si>
    <t>7309</t>
  </si>
  <si>
    <t>7312</t>
  </si>
  <si>
    <t>76</t>
  </si>
  <si>
    <t>Valle Del Cauca</t>
  </si>
  <si>
    <t>7601</t>
  </si>
  <si>
    <t>7602</t>
  </si>
  <si>
    <t>7603</t>
  </si>
  <si>
    <t>7604</t>
  </si>
  <si>
    <t>7605</t>
  </si>
  <si>
    <t>7606</t>
  </si>
  <si>
    <t>7607</t>
  </si>
  <si>
    <t>7608</t>
  </si>
  <si>
    <t>7609</t>
  </si>
  <si>
    <t>7610</t>
  </si>
  <si>
    <t>7611</t>
  </si>
  <si>
    <t>7612</t>
  </si>
  <si>
    <t>7613</t>
  </si>
  <si>
    <t>7614</t>
  </si>
  <si>
    <t>7620</t>
  </si>
  <si>
    <t>81</t>
  </si>
  <si>
    <t>8101</t>
  </si>
  <si>
    <t>8102</t>
  </si>
  <si>
    <t>8103</t>
  </si>
  <si>
    <t>85</t>
  </si>
  <si>
    <t>8501</t>
  </si>
  <si>
    <t>CZ Paz De Ariporo</t>
  </si>
  <si>
    <t>8502</t>
  </si>
  <si>
    <t>8503</t>
  </si>
  <si>
    <t>86</t>
  </si>
  <si>
    <t>8601</t>
  </si>
  <si>
    <t>8602</t>
  </si>
  <si>
    <t>8603</t>
  </si>
  <si>
    <t>8604</t>
  </si>
  <si>
    <t>88</t>
  </si>
  <si>
    <t>San Andrés</t>
  </si>
  <si>
    <t>8801</t>
  </si>
  <si>
    <t>CZ Old Providence</t>
  </si>
  <si>
    <t>8803</t>
  </si>
  <si>
    <t>91</t>
  </si>
  <si>
    <t>9102</t>
  </si>
  <si>
    <t>94</t>
  </si>
  <si>
    <t>9403</t>
  </si>
  <si>
    <t>95</t>
  </si>
  <si>
    <t>CZ San Jose De Guaviare</t>
  </si>
  <si>
    <t>9505</t>
  </si>
  <si>
    <t>97</t>
  </si>
  <si>
    <t>9704</t>
  </si>
  <si>
    <t>99</t>
  </si>
  <si>
    <t>9902</t>
  </si>
  <si>
    <t>CZ nuevo</t>
  </si>
  <si>
    <t>7. ¿El lenguaje utilizado en la audiencia pública fue?</t>
  </si>
  <si>
    <t>Versión 9</t>
  </si>
  <si>
    <r>
      <rPr>
        <b/>
        <sz val="12"/>
        <rFont val="Tempus Sans ITC"/>
        <family val="5"/>
      </rPr>
      <t>¡Antes de imprimir este documento… piense en el medio ambiente!</t>
    </r>
    <r>
      <rPr>
        <b/>
        <sz val="6"/>
        <rFont val="Arial"/>
        <family val="2"/>
      </rPr>
      <t xml:space="preserve">
</t>
    </r>
    <r>
      <rPr>
        <sz val="6"/>
        <rFont val="Arial"/>
        <family val="2"/>
      </rPr>
      <t>Cualquier copia impresa de este documento se considera como COPIA NO CONTROLADA.</t>
    </r>
  </si>
  <si>
    <r>
      <rPr>
        <b/>
        <sz val="12"/>
        <rFont val="Tempus Sans ITC"/>
        <family val="5"/>
      </rPr>
      <t xml:space="preserve">¡Antes de imprimir este documento… piense en el medio ambiente!
</t>
    </r>
    <r>
      <rPr>
        <b/>
        <sz val="6"/>
        <rFont val="Arial"/>
        <family val="2"/>
      </rPr>
      <t xml:space="preserve">
</t>
    </r>
    <r>
      <rPr>
        <sz val="6"/>
        <rFont val="Arial"/>
        <family val="2"/>
      </rPr>
      <t>Cualquier copia impresa de este documento se considera como COPIA NO CONTROLADA
LOS DATOS PROPORCIONADOS SERAN TRATADOS DE ACUERDO A LA POLITICA DE TRATAMIENTO DE DATOS PERSONALES DEL ICBF Y A LA LEY 1581 DE 2012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</si>
</sst>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name val="Zurich BT"/>
    </font>
    <font>
      <sz val="11"/>
      <color theme="1"/>
      <name val="Calibri"/>
      <family val="2"/>
      <scheme val="minor"/>
    </font>
    <font>
      <sz val="12"/>
      <color theme="1"/>
      <name val="Calibri"/>
      <family val="2"/>
      <scheme val="minor"/>
    </font>
    <font>
      <sz val="11"/>
      <color theme="1"/>
      <name val="Calibri"/>
      <family val="2"/>
      <scheme val="minor"/>
    </font>
    <font>
      <sz val="10"/>
      <name val="Zurich BT"/>
    </font>
    <font>
      <sz val="11"/>
      <color theme="0"/>
      <name val="Calibri"/>
      <family val="2"/>
      <scheme val="minor"/>
    </font>
    <font>
      <sz val="12"/>
      <name val="Calibri"/>
      <family val="2"/>
      <scheme val="minor"/>
    </font>
    <font>
      <sz val="11"/>
      <name val="Zurich BT"/>
    </font>
    <font>
      <b/>
      <sz val="12"/>
      <color theme="1"/>
      <name val="Arial"/>
      <family val="2"/>
    </font>
    <font>
      <b/>
      <sz val="10"/>
      <name val="Arial"/>
      <family val="2"/>
    </font>
    <font>
      <b/>
      <sz val="10"/>
      <color theme="1"/>
      <name val="Arial"/>
      <family val="2"/>
    </font>
    <font>
      <b/>
      <sz val="6"/>
      <name val="Arial"/>
      <family val="2"/>
    </font>
    <font>
      <sz val="6"/>
      <name val="Arial"/>
      <family val="2"/>
    </font>
    <font>
      <b/>
      <sz val="12"/>
      <name val="Tempus Sans ITC"/>
      <family val="5"/>
    </font>
    <font>
      <b/>
      <sz val="6"/>
      <name val="Arial"/>
      <family val="5"/>
    </font>
    <font>
      <b/>
      <u/>
      <sz val="12"/>
      <color theme="1"/>
      <name val="Arial"/>
      <family val="2"/>
    </font>
    <font>
      <b/>
      <sz val="12"/>
      <color theme="0"/>
      <name val="Arial"/>
      <family val="2"/>
    </font>
    <font>
      <sz val="12"/>
      <color theme="1"/>
      <name val="Arial"/>
      <family val="2"/>
    </font>
    <font>
      <b/>
      <sz val="12"/>
      <name val="Arial"/>
      <family val="2"/>
    </font>
    <font>
      <b/>
      <sz val="12"/>
      <color theme="0" tint="-0.499984740745262"/>
      <name val="Arial"/>
      <family val="2"/>
    </font>
    <font>
      <sz val="12"/>
      <name val="Arial"/>
      <family val="2"/>
    </font>
    <font>
      <sz val="10"/>
      <color theme="1"/>
      <name val="Zurich BT"/>
    </font>
    <font>
      <sz val="10"/>
      <name val="Arial"/>
      <family val="2"/>
    </font>
  </fonts>
  <fills count="12">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rgb="FF65B44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30">
    <border>
      <left/>
      <right/>
      <top/>
      <bottom/>
      <diagonal/>
    </border>
    <border>
      <left style="thin">
        <color theme="6" tint="0.39994506668294322"/>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6"/>
      </left>
      <right style="thin">
        <color theme="6"/>
      </right>
      <top style="thin">
        <color theme="6"/>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top style="thin">
        <color theme="6" tint="0.39997558519241921"/>
      </top>
      <bottom/>
      <diagonal/>
    </border>
    <border>
      <left style="thin">
        <color theme="0"/>
      </left>
      <right/>
      <top style="thick">
        <color theme="0"/>
      </top>
      <bottom/>
      <diagonal/>
    </border>
    <border>
      <left style="thin">
        <color indexed="64"/>
      </left>
      <right style="thin">
        <color theme="6" tint="0.39997558519241921"/>
      </right>
      <top style="thin">
        <color theme="6" tint="0.39997558519241921"/>
      </top>
      <bottom/>
      <diagonal/>
    </border>
    <border>
      <left/>
      <right/>
      <top style="thick">
        <color theme="0"/>
      </top>
      <bottom/>
      <diagonal/>
    </border>
  </borders>
  <cellStyleXfs count="4">
    <xf numFmtId="0" fontId="0" fillId="0" borderId="0"/>
    <xf numFmtId="0" fontId="3" fillId="0" borderId="0"/>
    <xf numFmtId="9" fontId="4" fillId="0" borderId="0" applyFont="0" applyFill="0" applyBorder="0" applyAlignment="0" applyProtection="0"/>
    <xf numFmtId="0" fontId="1" fillId="0" borderId="0"/>
  </cellStyleXfs>
  <cellXfs count="117">
    <xf numFmtId="0" fontId="0" fillId="0" borderId="0" xfId="0"/>
    <xf numFmtId="0" fontId="2" fillId="2" borderId="0" xfId="0" applyFont="1" applyFill="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2" fillId="2" borderId="0" xfId="0" applyFont="1" applyFill="1" applyAlignment="1" applyProtection="1">
      <alignment horizontal="left" vertical="top" wrapText="1"/>
      <protection hidden="1"/>
    </xf>
    <xf numFmtId="0" fontId="7" fillId="2" borderId="0" xfId="0" applyFont="1" applyFill="1" applyProtection="1">
      <protection hidden="1"/>
    </xf>
    <xf numFmtId="0" fontId="7" fillId="2" borderId="1" xfId="0" applyFont="1" applyFill="1" applyBorder="1" applyAlignment="1" applyProtection="1">
      <alignment vertical="top" wrapText="1"/>
      <protection hidden="1"/>
    </xf>
    <xf numFmtId="0" fontId="7" fillId="2" borderId="0" xfId="0" applyFont="1" applyFill="1" applyAlignment="1" applyProtection="1">
      <alignment vertical="top" wrapText="1"/>
      <protection hidden="1"/>
    </xf>
    <xf numFmtId="9" fontId="7" fillId="2" borderId="0" xfId="2" applyFont="1" applyFill="1" applyProtection="1">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5" fillId="2" borderId="0" xfId="0" applyFont="1" applyFill="1" applyAlignment="1" applyProtection="1">
      <alignment horizontal="center" vertical="center" wrapText="1"/>
      <protection hidden="1"/>
    </xf>
    <xf numFmtId="0" fontId="16" fillId="4" borderId="2" xfId="0" applyFont="1" applyFill="1" applyBorder="1" applyAlignment="1" applyProtection="1">
      <alignment horizontal="center" vertical="center" wrapText="1"/>
      <protection hidden="1"/>
    </xf>
    <xf numFmtId="0" fontId="16" fillId="4" borderId="2" xfId="0" applyFont="1" applyFill="1" applyBorder="1" applyAlignment="1" applyProtection="1">
      <alignment horizontal="center" vertical="center"/>
      <protection hidden="1"/>
    </xf>
    <xf numFmtId="0" fontId="16" fillId="4" borderId="3" xfId="0" applyFont="1" applyFill="1" applyBorder="1" applyAlignment="1" applyProtection="1">
      <alignment horizontal="center" vertical="center" wrapText="1"/>
      <protection hidden="1"/>
    </xf>
    <xf numFmtId="3" fontId="17" fillId="5" borderId="2" xfId="0" applyNumberFormat="1" applyFont="1" applyFill="1" applyBorder="1" applyAlignment="1" applyProtection="1">
      <alignment horizontal="center" vertical="center"/>
      <protection hidden="1"/>
    </xf>
    <xf numFmtId="0" fontId="17" fillId="5" borderId="2"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protection hidden="1"/>
    </xf>
    <xf numFmtId="3" fontId="17" fillId="6" borderId="2" xfId="0" applyNumberFormat="1" applyFont="1" applyFill="1" applyBorder="1" applyAlignment="1" applyProtection="1">
      <alignment horizontal="center" vertical="center"/>
      <protection hidden="1"/>
    </xf>
    <xf numFmtId="0" fontId="17" fillId="6" borderId="2"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9" fontId="9" fillId="2" borderId="0" xfId="2"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18" fillId="2" borderId="0" xfId="0" applyFont="1" applyFill="1" applyAlignment="1" applyProtection="1">
      <alignment horizontal="center" vertical="center" wrapText="1"/>
      <protection hidden="1"/>
    </xf>
    <xf numFmtId="9" fontId="18" fillId="2" borderId="0" xfId="2" applyFont="1" applyFill="1" applyBorder="1" applyAlignment="1" applyProtection="1">
      <alignment horizontal="center" vertical="center"/>
      <protection hidden="1"/>
    </xf>
    <xf numFmtId="0" fontId="18" fillId="7" borderId="2" xfId="0"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9" fontId="19" fillId="2" borderId="0" xfId="2" applyFont="1" applyFill="1" applyBorder="1" applyAlignment="1" applyProtection="1">
      <alignment horizontal="center" vertical="center"/>
      <protection hidden="1"/>
    </xf>
    <xf numFmtId="0" fontId="19" fillId="2" borderId="0" xfId="0" applyFont="1" applyFill="1" applyAlignment="1" applyProtection="1">
      <alignment horizontal="left" vertical="center"/>
      <protection hidden="1"/>
    </xf>
    <xf numFmtId="9" fontId="18" fillId="2" borderId="0" xfId="0" applyNumberFormat="1" applyFont="1" applyFill="1" applyAlignment="1" applyProtection="1">
      <alignment horizontal="center" vertical="center"/>
      <protection hidden="1"/>
    </xf>
    <xf numFmtId="0" fontId="18" fillId="2" borderId="0" xfId="0" applyFont="1" applyFill="1" applyAlignment="1" applyProtection="1">
      <alignment horizontal="left" vertical="center"/>
      <protection hidden="1"/>
    </xf>
    <xf numFmtId="0" fontId="20" fillId="2" borderId="0" xfId="0" applyFont="1" applyFill="1" applyProtection="1">
      <protection hidden="1"/>
    </xf>
    <xf numFmtId="0" fontId="20" fillId="2" borderId="1" xfId="0" applyFont="1" applyFill="1" applyBorder="1" applyAlignment="1" applyProtection="1">
      <alignment vertical="top" wrapText="1"/>
      <protection hidden="1"/>
    </xf>
    <xf numFmtId="0" fontId="20" fillId="2" borderId="0" xfId="0" applyFont="1" applyFill="1" applyAlignment="1" applyProtection="1">
      <alignment vertical="top" wrapText="1"/>
      <protection hidden="1"/>
    </xf>
    <xf numFmtId="3" fontId="16" fillId="4" borderId="2" xfId="0" applyNumberFormat="1" applyFont="1" applyFill="1" applyBorder="1" applyAlignment="1" applyProtection="1">
      <alignment horizontal="center" vertical="center" wrapText="1"/>
      <protection hidden="1"/>
    </xf>
    <xf numFmtId="0" fontId="18" fillId="3" borderId="2" xfId="0" applyFont="1" applyFill="1" applyBorder="1" applyAlignment="1" applyProtection="1">
      <alignment horizontal="center" vertical="center"/>
      <protection locked="0" hidden="1"/>
    </xf>
    <xf numFmtId="9" fontId="18" fillId="3" borderId="2" xfId="2" applyFont="1" applyFill="1" applyBorder="1" applyAlignment="1" applyProtection="1">
      <alignment horizontal="center" vertical="center" wrapText="1"/>
      <protection locked="0" hidden="1"/>
    </xf>
    <xf numFmtId="0" fontId="20" fillId="5" borderId="2" xfId="0" applyFont="1" applyFill="1" applyBorder="1" applyAlignment="1" applyProtection="1">
      <alignment horizontal="center" vertical="center" wrapText="1"/>
      <protection locked="0" hidden="1"/>
    </xf>
    <xf numFmtId="0" fontId="18" fillId="5" borderId="2" xfId="0" applyFont="1" applyFill="1" applyBorder="1" applyAlignment="1" applyProtection="1">
      <alignment horizontal="center" vertical="center" wrapText="1"/>
      <protection locked="0" hidden="1"/>
    </xf>
    <xf numFmtId="9" fontId="18" fillId="5" borderId="2" xfId="2" applyFont="1" applyFill="1" applyBorder="1" applyAlignment="1" applyProtection="1">
      <alignment horizontal="center" vertical="center"/>
      <protection locked="0" hidden="1"/>
    </xf>
    <xf numFmtId="0" fontId="20" fillId="5" borderId="2" xfId="0" applyFont="1" applyFill="1" applyBorder="1" applyAlignment="1" applyProtection="1">
      <alignment vertical="center" wrapText="1"/>
      <protection locked="0" hidden="1"/>
    </xf>
    <xf numFmtId="0" fontId="1" fillId="6" borderId="0" xfId="3" applyFill="1"/>
    <xf numFmtId="0" fontId="5" fillId="6" borderId="0" xfId="3" applyFont="1" applyFill="1"/>
    <xf numFmtId="0" fontId="16"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wrapText="1"/>
      <protection hidden="1"/>
    </xf>
    <xf numFmtId="0" fontId="19" fillId="8" borderId="0" xfId="0" applyFont="1" applyFill="1" applyAlignment="1" applyProtection="1">
      <alignment horizontal="left" vertical="center"/>
      <protection hidden="1"/>
    </xf>
    <xf numFmtId="0" fontId="17" fillId="6" borderId="0" xfId="1" applyFont="1" applyFill="1"/>
    <xf numFmtId="0" fontId="16" fillId="9" borderId="26" xfId="1" applyFont="1" applyFill="1" applyBorder="1" applyAlignment="1">
      <alignment horizontal="center"/>
    </xf>
    <xf numFmtId="49" fontId="21" fillId="10" borderId="27" xfId="0" applyNumberFormat="1" applyFont="1" applyFill="1" applyBorder="1" applyAlignment="1">
      <alignment vertical="center"/>
    </xf>
    <xf numFmtId="49" fontId="21" fillId="11" borderId="18" xfId="0" applyNumberFormat="1" applyFont="1" applyFill="1" applyBorder="1" applyAlignment="1">
      <alignment vertical="center"/>
    </xf>
    <xf numFmtId="49" fontId="21" fillId="10" borderId="18" xfId="0" applyNumberFormat="1" applyFont="1" applyFill="1" applyBorder="1" applyAlignment="1">
      <alignment vertical="center"/>
    </xf>
    <xf numFmtId="0" fontId="16" fillId="9" borderId="28" xfId="1" applyFont="1" applyFill="1" applyBorder="1" applyAlignment="1">
      <alignment horizontal="center"/>
    </xf>
    <xf numFmtId="49" fontId="21" fillId="10" borderId="29" xfId="0" applyNumberFormat="1" applyFont="1" applyFill="1" applyBorder="1" applyAlignment="1">
      <alignment horizontal="center" vertical="center"/>
    </xf>
    <xf numFmtId="0" fontId="21" fillId="10" borderId="27" xfId="0" applyFont="1" applyFill="1" applyBorder="1" applyAlignment="1">
      <alignment vertical="center"/>
    </xf>
    <xf numFmtId="49" fontId="21" fillId="11" borderId="19" xfId="0" applyNumberFormat="1" applyFont="1" applyFill="1" applyBorder="1" applyAlignment="1">
      <alignment horizontal="center" vertical="center"/>
    </xf>
    <xf numFmtId="0" fontId="21" fillId="11" borderId="18" xfId="0" applyFont="1" applyFill="1" applyBorder="1" applyAlignment="1">
      <alignment vertical="center"/>
    </xf>
    <xf numFmtId="49" fontId="21" fillId="10" borderId="19" xfId="0" applyNumberFormat="1" applyFont="1" applyFill="1" applyBorder="1" applyAlignment="1">
      <alignment horizontal="center" vertical="center"/>
    </xf>
    <xf numFmtId="0" fontId="21" fillId="10" borderId="18" xfId="0" applyFont="1" applyFill="1" applyBorder="1" applyAlignment="1">
      <alignment vertical="center"/>
    </xf>
    <xf numFmtId="0" fontId="17" fillId="0" borderId="0" xfId="1" applyFont="1"/>
    <xf numFmtId="0" fontId="20" fillId="5" borderId="2" xfId="0" applyFont="1" applyFill="1" applyBorder="1" applyAlignment="1" applyProtection="1">
      <alignment horizontal="center" vertical="center" wrapText="1"/>
      <protection hidden="1"/>
    </xf>
    <xf numFmtId="0" fontId="20" fillId="6" borderId="2"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6" fillId="4" borderId="3" xfId="0" applyFont="1" applyFill="1" applyBorder="1" applyAlignment="1" applyProtection="1">
      <alignment horizontal="center" vertical="center" wrapText="1"/>
      <protection hidden="1"/>
    </xf>
    <xf numFmtId="0" fontId="16" fillId="4" borderId="5" xfId="0" applyFont="1" applyFill="1" applyBorder="1" applyAlignment="1" applyProtection="1">
      <alignment horizontal="center" vertical="center" wrapText="1"/>
      <protection hidden="1"/>
    </xf>
    <xf numFmtId="0" fontId="16" fillId="4" borderId="4"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hidden="1"/>
    </xf>
    <xf numFmtId="0" fontId="9" fillId="0" borderId="6" xfId="0" applyFont="1" applyBorder="1" applyAlignment="1" applyProtection="1">
      <alignment horizontal="center" vertical="center"/>
      <protection hidden="1"/>
    </xf>
    <xf numFmtId="0" fontId="22" fillId="0" borderId="7" xfId="0" applyFont="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2" fillId="0" borderId="9" xfId="0" applyFont="1" applyBorder="1" applyAlignment="1" applyProtection="1">
      <alignment horizontal="center" vertical="center" wrapText="1"/>
      <protection hidden="1"/>
    </xf>
    <xf numFmtId="0" fontId="22" fillId="0" borderId="10"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2"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protection hidden="1"/>
    </xf>
    <xf numFmtId="0" fontId="20" fillId="5" borderId="2" xfId="0" applyFont="1" applyFill="1" applyBorder="1" applyAlignment="1" applyProtection="1">
      <alignment horizontal="left" vertical="center" wrapText="1"/>
      <protection locked="0" hidden="1"/>
    </xf>
    <xf numFmtId="0" fontId="20" fillId="5" borderId="2" xfId="0" applyFont="1" applyFill="1" applyBorder="1" applyAlignment="1" applyProtection="1">
      <alignment horizontal="center" vertical="center" wrapText="1"/>
      <protection locked="0" hidden="1"/>
    </xf>
    <xf numFmtId="14" fontId="18" fillId="7" borderId="2" xfId="0" applyNumberFormat="1" applyFont="1" applyFill="1" applyBorder="1" applyAlignment="1" applyProtection="1">
      <alignment horizontal="center" vertical="center" wrapText="1"/>
      <protection locked="0"/>
    </xf>
    <xf numFmtId="0" fontId="18" fillId="7" borderId="2" xfId="0" applyFont="1" applyFill="1" applyBorder="1" applyAlignment="1" applyProtection="1">
      <alignment horizontal="center" vertical="center" wrapText="1"/>
      <protection hidden="1"/>
    </xf>
    <xf numFmtId="0" fontId="16" fillId="4" borderId="2" xfId="0" applyFont="1" applyFill="1" applyBorder="1" applyAlignment="1" applyProtection="1">
      <alignment horizontal="center" vertical="center"/>
      <protection hidden="1"/>
    </xf>
    <xf numFmtId="9" fontId="18" fillId="3" borderId="3" xfId="0" applyNumberFormat="1" applyFont="1" applyFill="1" applyBorder="1" applyAlignment="1" applyProtection="1">
      <alignment horizontal="center" vertical="center" wrapText="1"/>
      <protection hidden="1"/>
    </xf>
    <xf numFmtId="9" fontId="18" fillId="3" borderId="5" xfId="0" applyNumberFormat="1" applyFont="1" applyFill="1" applyBorder="1" applyAlignment="1" applyProtection="1">
      <alignment horizontal="center" vertical="center" wrapText="1"/>
      <protection hidden="1"/>
    </xf>
    <xf numFmtId="9" fontId="18" fillId="3" borderId="4" xfId="0" applyNumberFormat="1" applyFont="1" applyFill="1" applyBorder="1" applyAlignment="1" applyProtection="1">
      <alignment horizontal="center" vertical="center" wrapText="1"/>
      <protection hidden="1"/>
    </xf>
    <xf numFmtId="0" fontId="16" fillId="4" borderId="2" xfId="0" applyFont="1" applyFill="1" applyBorder="1" applyAlignment="1" applyProtection="1">
      <alignment horizontal="center" vertical="center"/>
      <protection locked="0" hidden="1"/>
    </xf>
    <xf numFmtId="0" fontId="9" fillId="0" borderId="6" xfId="0" applyFont="1" applyBorder="1" applyAlignment="1" applyProtection="1">
      <alignment horizontal="center" vertical="center" wrapText="1"/>
      <protection hidden="1"/>
    </xf>
    <xf numFmtId="14" fontId="9" fillId="0" borderId="6" xfId="0" applyNumberFormat="1" applyFont="1" applyBorder="1" applyAlignment="1" applyProtection="1">
      <alignment horizontal="center" vertical="center" wrapText="1"/>
      <protection hidden="1"/>
    </xf>
    <xf numFmtId="0" fontId="14" fillId="6" borderId="0" xfId="0" applyFont="1" applyFill="1" applyAlignment="1" applyProtection="1">
      <alignment horizontal="center" vertical="center" wrapText="1"/>
      <protection hidden="1"/>
    </xf>
    <xf numFmtId="0" fontId="20" fillId="6" borderId="18" xfId="0" applyFont="1" applyFill="1" applyBorder="1" applyAlignment="1" applyProtection="1">
      <alignment horizontal="left" vertical="center" wrapText="1"/>
      <protection locked="0"/>
    </xf>
    <xf numFmtId="0" fontId="20" fillId="6" borderId="19"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21" xfId="0" applyFont="1" applyFill="1" applyBorder="1" applyAlignment="1" applyProtection="1">
      <alignment horizontal="left" vertical="center" wrapText="1"/>
      <protection locked="0"/>
    </xf>
    <xf numFmtId="0" fontId="20" fillId="6" borderId="0" xfId="0" applyFont="1" applyFill="1" applyAlignment="1" applyProtection="1">
      <alignment horizontal="left" vertical="center" wrapText="1"/>
      <protection locked="0"/>
    </xf>
    <xf numFmtId="0" fontId="20" fillId="6" borderId="22" xfId="0" applyFont="1" applyFill="1" applyBorder="1" applyAlignment="1" applyProtection="1">
      <alignment horizontal="left" vertical="center" wrapText="1"/>
      <protection locked="0"/>
    </xf>
    <xf numFmtId="0" fontId="20" fillId="6" borderId="23" xfId="0" applyFont="1" applyFill="1" applyBorder="1" applyAlignment="1" applyProtection="1">
      <alignment horizontal="left" vertical="center" wrapText="1"/>
      <protection locked="0"/>
    </xf>
    <xf numFmtId="0" fontId="20" fillId="6" borderId="24" xfId="0" applyFont="1" applyFill="1" applyBorder="1" applyAlignment="1" applyProtection="1">
      <alignment horizontal="left" vertical="center" wrapText="1"/>
      <protection locked="0"/>
    </xf>
    <xf numFmtId="0" fontId="20" fillId="6" borderId="25"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center" vertical="center" wrapText="1"/>
      <protection locked="0" hidden="1"/>
    </xf>
    <xf numFmtId="0" fontId="20" fillId="5" borderId="16" xfId="0" applyFont="1" applyFill="1" applyBorder="1" applyAlignment="1" applyProtection="1">
      <alignment horizontal="center" vertical="center" wrapText="1"/>
      <protection locked="0" hidden="1"/>
    </xf>
    <xf numFmtId="0" fontId="20" fillId="5" borderId="17" xfId="0" applyFont="1" applyFill="1" applyBorder="1" applyAlignment="1" applyProtection="1">
      <alignment horizontal="center" vertical="center" wrapText="1"/>
      <protection locked="0" hidden="1"/>
    </xf>
    <xf numFmtId="0" fontId="16" fillId="4" borderId="3" xfId="0" applyFont="1" applyFill="1" applyBorder="1" applyAlignment="1" applyProtection="1">
      <alignment horizontal="center"/>
      <protection hidden="1"/>
    </xf>
    <xf numFmtId="0" fontId="16" fillId="4" borderId="5" xfId="0" applyFont="1" applyFill="1" applyBorder="1" applyAlignment="1" applyProtection="1">
      <alignment horizontal="center"/>
      <protection hidden="1"/>
    </xf>
    <xf numFmtId="0" fontId="16" fillId="4" borderId="4" xfId="0" applyFont="1" applyFill="1" applyBorder="1" applyAlignment="1" applyProtection="1">
      <alignment horizontal="center"/>
      <protection hidden="1"/>
    </xf>
    <xf numFmtId="0" fontId="18" fillId="4" borderId="0" xfId="0" applyFont="1" applyFill="1" applyAlignment="1" applyProtection="1">
      <alignment horizontal="left" vertical="center"/>
      <protection hidden="1"/>
    </xf>
    <xf numFmtId="0" fontId="18" fillId="6" borderId="0" xfId="0" applyFont="1" applyFill="1" applyAlignment="1" applyProtection="1">
      <alignment horizontal="left" vertical="center"/>
      <protection locked="0"/>
    </xf>
    <xf numFmtId="0" fontId="20" fillId="5" borderId="3" xfId="0" applyFont="1" applyFill="1" applyBorder="1" applyAlignment="1" applyProtection="1">
      <alignment horizontal="center" vertical="center" wrapText="1"/>
      <protection locked="0" hidden="1"/>
    </xf>
    <xf numFmtId="0" fontId="20" fillId="5" borderId="5" xfId="0" applyFont="1" applyFill="1" applyBorder="1" applyAlignment="1" applyProtection="1">
      <alignment horizontal="center" vertical="center" wrapText="1"/>
      <protection locked="0" hidden="1"/>
    </xf>
    <xf numFmtId="0" fontId="20" fillId="5" borderId="4" xfId="0" applyFont="1" applyFill="1" applyBorder="1" applyAlignment="1" applyProtection="1">
      <alignment horizontal="center" vertical="center" wrapText="1"/>
      <protection locked="0" hidden="1"/>
    </xf>
    <xf numFmtId="0" fontId="22" fillId="0" borderId="6" xfId="0" applyFont="1" applyFill="1" applyBorder="1" applyAlignment="1" applyProtection="1">
      <alignment horizontal="center" vertical="center"/>
      <protection hidden="1"/>
    </xf>
    <xf numFmtId="14" fontId="22" fillId="0" borderId="6" xfId="0" applyNumberFormat="1" applyFont="1" applyFill="1" applyBorder="1" applyAlignment="1" applyProtection="1">
      <alignment horizontal="center" vertical="center" wrapText="1"/>
      <protection hidden="1"/>
    </xf>
    <xf numFmtId="0" fontId="22" fillId="0" borderId="6" xfId="0" applyFont="1" applyFill="1" applyBorder="1" applyAlignment="1" applyProtection="1">
      <alignment horizontal="center" vertical="center"/>
      <protection hidden="1"/>
    </xf>
  </cellXfs>
  <cellStyles count="4">
    <cellStyle name="Normal" xfId="0" builtinId="0"/>
    <cellStyle name="Normal 2" xfId="1" xr:uid="{00000000-0005-0000-0000-000001000000}"/>
    <cellStyle name="Normal 2 2" xfId="3" xr:uid="{001DB6A7-FF59-401A-9A95-DDA65D5AE181}"/>
    <cellStyle name="Porcentaje" xfId="2" builtinId="5"/>
  </cellStyles>
  <dxfs count="34">
    <dxf>
      <fill>
        <patternFill>
          <bgColor rgb="FFFFFF00"/>
        </patternFill>
      </fill>
    </dxf>
    <dxf>
      <font>
        <color theme="6" tint="0.79998168889431442"/>
      </font>
    </dxf>
    <dxf>
      <font>
        <color theme="0" tint="-0.499984740745262"/>
      </font>
      <fill>
        <patternFill>
          <bgColor theme="0" tint="-0.499984740745262"/>
        </patternFill>
      </fill>
      <border>
        <left/>
        <right/>
        <top/>
        <bottom/>
        <vertical/>
        <horizontal/>
      </border>
    </dxf>
    <dxf>
      <font>
        <color theme="6" tint="0.79998168889431442"/>
      </font>
    </dxf>
    <dxf>
      <fill>
        <patternFill>
          <bgColor rgb="FFFFFF00"/>
        </patternFill>
      </fill>
    </dxf>
    <dxf>
      <fill>
        <patternFill>
          <bgColor rgb="FFFFFF00"/>
        </patternFill>
      </fill>
    </dxf>
    <dxf>
      <font>
        <color theme="0" tint="-0.14996795556505021"/>
      </font>
      <fill>
        <patternFill>
          <bgColor theme="0" tint="-0.14996795556505021"/>
        </patternFill>
      </fill>
    </dxf>
    <dxf>
      <font>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theme="0" tint="-0.14996795556505021"/>
      </font>
      <fill>
        <patternFill>
          <bgColor theme="0" tint="-0.14996795556505021"/>
        </patternFill>
      </fill>
    </dxf>
    <dxf>
      <font>
        <color theme="0" tint="-0.24994659260841701"/>
      </font>
      <fill>
        <patternFill>
          <bgColor theme="0" tint="-0.24994659260841701"/>
        </patternFill>
      </fill>
    </dxf>
    <dxf>
      <fill>
        <patternFill>
          <bgColor rgb="FFFFFF00"/>
        </patternFill>
      </fill>
      <border>
        <left style="thin">
          <color theme="0"/>
        </left>
        <right style="thin">
          <color theme="0"/>
        </right>
        <top style="thin">
          <color theme="0"/>
        </top>
        <bottom style="thin">
          <color theme="0"/>
        </bottom>
      </border>
    </dxf>
    <dxf>
      <font>
        <color theme="0" tint="-0.499984740745262"/>
      </font>
      <fill>
        <patternFill>
          <bgColor theme="0" tint="-0.499984740745262"/>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00"/>
        </patternFill>
      </fill>
    </dxf>
    <dxf>
      <fill>
        <patternFill>
          <bgColor rgb="FFFFFF00"/>
        </patternFill>
      </fill>
      <border>
        <left style="thin">
          <color theme="0"/>
        </left>
        <right style="thin">
          <color theme="0"/>
        </right>
        <top style="thin">
          <color theme="0"/>
        </top>
        <bottom style="thin">
          <color theme="0"/>
        </bottom>
      </border>
    </dxf>
    <dxf>
      <fill>
        <patternFill>
          <bgColor theme="0" tint="-0.2499465926084170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sz="1200">
                <a:latin typeface="Arial" panose="020B0604020202020204" pitchFamily="34" charset="0"/>
                <a:cs typeface="Arial" panose="020B0604020202020204" pitchFamily="34" charset="0"/>
              </a:rPr>
              <a:t>ASISTENCIA</a:t>
            </a:r>
            <a:r>
              <a:rPr lang="en-US" sz="1200" baseline="0">
                <a:latin typeface="Arial" panose="020B0604020202020204" pitchFamily="34" charset="0"/>
                <a:cs typeface="Arial" panose="020B0604020202020204" pitchFamily="34" charset="0"/>
              </a:rPr>
              <a:t> DE LA PARTE INTERESADA</a:t>
            </a:r>
          </a:p>
          <a:p>
            <a:pPr>
              <a:defRPr sz="1200">
                <a:latin typeface="Arial" panose="020B0604020202020204" pitchFamily="34" charset="0"/>
                <a:cs typeface="Arial" panose="020B0604020202020204" pitchFamily="34" charset="0"/>
              </a:defRPr>
            </a:pPr>
            <a:endParaRPr lang="en-US" sz="12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6100224677344752"/>
          <c:y val="0.23024255512024169"/>
          <c:w val="0.7960931682654574"/>
          <c:h val="0.65223436373192523"/>
        </c:manualLayout>
      </c:layout>
      <c:barChart>
        <c:barDir val="bar"/>
        <c:grouping val="clustered"/>
        <c:varyColors val="0"/>
        <c:ser>
          <c:idx val="0"/>
          <c:order val="0"/>
          <c:tx>
            <c:strRef>
              <c:f>TABULACIÓN!$Q$12</c:f>
              <c:strCache>
                <c:ptCount val="1"/>
                <c:pt idx="0">
                  <c:v>Tipo de organización</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TABULACIÓN!$P$13:$P$20</c:f>
              <c:strCache>
                <c:ptCount val="8"/>
                <c:pt idx="0">
                  <c:v>Usuarios</c:v>
                </c:pt>
                <c:pt idx="1">
                  <c:v>Proveedores</c:v>
                </c:pt>
                <c:pt idx="2">
                  <c:v>Comunidad</c:v>
                </c:pt>
                <c:pt idx="3">
                  <c:v>Sociedad (veedurías-medios de comunicación)</c:v>
                </c:pt>
                <c:pt idx="4">
                  <c:v>Aliados Estratégicos</c:v>
                </c:pt>
                <c:pt idx="5">
                  <c:v>Estado</c:v>
                </c:pt>
                <c:pt idx="6">
                  <c:v>Colaboradores</c:v>
                </c:pt>
                <c:pt idx="7">
                  <c:v>Peticionarios</c:v>
                </c:pt>
              </c:strCache>
            </c:strRef>
          </c:cat>
          <c:val>
            <c:numRef>
              <c:f>TABULACIÓN!$Q$13:$Q$20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914-4597-BD14-AAAF80A58C3F}"/>
            </c:ext>
          </c:extLst>
        </c:ser>
        <c:dLbls>
          <c:showLegendKey val="0"/>
          <c:showVal val="0"/>
          <c:showCatName val="0"/>
          <c:showSerName val="0"/>
          <c:showPercent val="0"/>
          <c:showBubbleSize val="0"/>
        </c:dLbls>
        <c:gapWidth val="115"/>
        <c:overlap val="-21"/>
        <c:axId val="133737856"/>
        <c:axId val="133850240"/>
      </c:barChart>
      <c:catAx>
        <c:axId val="133737856"/>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33850240"/>
        <c:crosses val="autoZero"/>
        <c:auto val="1"/>
        <c:lblAlgn val="ctr"/>
        <c:lblOffset val="100"/>
        <c:noMultiLvlLbl val="0"/>
      </c:catAx>
      <c:valAx>
        <c:axId val="1338502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33737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a:solidFill>
            <a:schemeClr val="tx1"/>
          </a:solidFill>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INFORMACION</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TABULACIÓN!$C$34:$C$35</c:f>
              <c:strCache>
                <c:ptCount val="2"/>
                <c:pt idx="0">
                  <c:v>SI</c:v>
                </c:pt>
                <c:pt idx="1">
                  <c:v>No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24-A6A3-A74B-9491-1CCAF2362AC2}"/>
            </c:ext>
          </c:extLst>
        </c:ser>
        <c:ser>
          <c:idx val="3"/>
          <c:order val="1"/>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TABULACIÓN!$C$34:$C$35</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25-A6A3-A74B-9491-1CCAF2362AC2}"/>
            </c:ext>
          </c:extLst>
        </c:ser>
        <c:ser>
          <c:idx val="0"/>
          <c:order val="2"/>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2-A6A3-A74B-9491-1CCAF2362AC2}"/>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4-A6A3-A74B-9491-1CCAF2362AC2}"/>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6-A6A3-A74B-9491-1CCAF2362AC2}"/>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8-A6A3-A74B-9491-1CCAF2362AC2}"/>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TABULACIÓN!$C$34:$C$35</c:f>
              <c:strCache>
                <c:ptCount val="2"/>
                <c:pt idx="0">
                  <c:v>SI</c:v>
                </c:pt>
                <c:pt idx="1">
                  <c:v>No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19-A6A3-A74B-9491-1CCAF2362AC2}"/>
            </c:ext>
          </c:extLst>
        </c:ser>
        <c:ser>
          <c:idx val="1"/>
          <c:order val="3"/>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C-A6A3-A74B-9491-1CCAF2362AC2}"/>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E-A6A3-A74B-9491-1CCAF2362AC2}"/>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0-A6A3-A74B-9491-1CCAF2362AC2}"/>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2-A6A3-A74B-9491-1CCAF2362AC2}"/>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TABULACIÓN!$C$34:$C$35</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23-A6A3-A74B-9491-1CCAF2362AC2}"/>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vert="horz"/>
        <a:lstStyle/>
        <a:p>
          <a:pPr>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s-CO" sz="1200">
                <a:latin typeface="Arial" panose="020B0604020202020204" pitchFamily="34" charset="0"/>
                <a:cs typeface="Arial" panose="020B0604020202020204" pitchFamily="34" charset="0"/>
              </a:rPr>
              <a:t>CANAL</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TABULACIÓN!$Q$33</c:f>
              <c:strCache>
                <c:ptCount val="1"/>
                <c:pt idx="0">
                  <c:v>Canal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EB4A-41C9-9C05-1EC92420B8A7}"/>
              </c:ext>
            </c:extLst>
          </c:dPt>
          <c:dPt>
            <c:idx val="1"/>
            <c:invertIfNegative val="0"/>
            <c:bubble3D val="0"/>
            <c:extLst>
              <c:ext xmlns:c16="http://schemas.microsoft.com/office/drawing/2014/chart" uri="{C3380CC4-5D6E-409C-BE32-E72D297353CC}">
                <c16:uniqueId val="{00000003-EB4A-41C9-9C05-1EC92420B8A7}"/>
              </c:ext>
            </c:extLst>
          </c:dPt>
          <c:dPt>
            <c:idx val="2"/>
            <c:invertIfNegative val="0"/>
            <c:bubble3D val="0"/>
            <c:extLst>
              <c:ext xmlns:c16="http://schemas.microsoft.com/office/drawing/2014/chart" uri="{C3380CC4-5D6E-409C-BE32-E72D297353CC}">
                <c16:uniqueId val="{00000005-EB4A-41C9-9C05-1EC92420B8A7}"/>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TABULACIÓN!$P$22:$P$28</c:f>
              <c:strCache>
                <c:ptCount val="7"/>
                <c:pt idx="0">
                  <c:v>Por aviso en sitio público</c:v>
                </c:pt>
                <c:pt idx="1">
                  <c:v>Prensa, TV, Radio </c:v>
                </c:pt>
                <c:pt idx="2">
                  <c:v>Comunidad  </c:v>
                </c:pt>
                <c:pt idx="3">
                  <c:v>Boletín  </c:v>
                </c:pt>
                <c:pt idx="4">
                  <c:v>Página Web  </c:v>
                </c:pt>
                <c:pt idx="5">
                  <c:v>Invitación directa y / ó correo electrónico</c:v>
                </c:pt>
                <c:pt idx="6">
                  <c:v>Redes sociales</c:v>
                </c:pt>
              </c:strCache>
            </c:strRef>
          </c:cat>
          <c:val>
            <c:numRef>
              <c:f>TABULACIÓN!$Q$22:$Q$28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EB4A-41C9-9C05-1EC92420B8A7}"/>
            </c:ext>
          </c:extLst>
        </c:ser>
        <c:dLbls>
          <c:showLegendKey val="0"/>
          <c:showVal val="0"/>
          <c:showCatName val="0"/>
          <c:showSerName val="0"/>
          <c:showPercent val="0"/>
          <c:showBubbleSize val="0"/>
        </c:dLbls>
        <c:gapWidth val="100"/>
        <c:overlap val="-24"/>
        <c:axId val="307306880"/>
        <c:axId val="306576000"/>
      </c:barChart>
      <c:valAx>
        <c:axId val="306576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s-CO"/>
          </a:p>
        </c:txPr>
        <c:crossAx val="307306880"/>
        <c:crosses val="autoZero"/>
        <c:crossBetween val="between"/>
      </c:valAx>
      <c:catAx>
        <c:axId val="3073068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crossAx val="306576000"/>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a:solidFill>
            <a:schemeClr val="tx1"/>
          </a:solidFill>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a:pPr>
            <a:r>
              <a:rPr lang="en-US"/>
              <a:t>ESPACIOS DE DIALOGO</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TABULACIÓN!$C$38:$C$39</c:f>
              <c:strCache>
                <c:ptCount val="2"/>
                <c:pt idx="0">
                  <c:v>Si</c:v>
                </c:pt>
                <c:pt idx="1">
                  <c:v>No</c:v>
                </c:pt>
              </c:strCache>
            </c:strRef>
          </c:cat>
          <c:val>
            <c:numRef>
              <c:f>TABULACIÓN!$D$38:$D$39</c:f>
              <c:numCache>
                <c:formatCode>General</c:formatCode>
                <c:ptCount val="2"/>
                <c:pt idx="0">
                  <c:v>0</c:v>
                </c:pt>
                <c:pt idx="1">
                  <c:v>0</c:v>
                </c:pt>
              </c:numCache>
            </c:numRef>
          </c:val>
          <c:extLst>
            <c:ext xmlns:c16="http://schemas.microsoft.com/office/drawing/2014/chart" uri="{C3380CC4-5D6E-409C-BE32-E72D297353CC}">
              <c16:uniqueId val="{00000000-3927-E84F-9BCE-DBF6D23A9276}"/>
            </c:ext>
          </c:extLst>
        </c:ser>
        <c:ser>
          <c:idx val="3"/>
          <c:order val="1"/>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TABULACIÓN!$C$38:$C$39</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01-3927-E84F-9BCE-DBF6D23A9276}"/>
            </c:ext>
          </c:extLst>
        </c:ser>
        <c:ser>
          <c:idx val="0"/>
          <c:order val="2"/>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3927-E84F-9BCE-DBF6D23A9276}"/>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3927-E84F-9BCE-DBF6D23A9276}"/>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3927-E84F-9BCE-DBF6D23A9276}"/>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3927-E84F-9BCE-DBF6D23A9276}"/>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TABULACIÓN!$C$38:$C$39</c:f>
              <c:strCache>
                <c:ptCount val="2"/>
                <c:pt idx="0">
                  <c:v>Si</c:v>
                </c:pt>
                <c:pt idx="1">
                  <c:v>No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0A-3927-E84F-9BCE-DBF6D23A9276}"/>
            </c:ext>
          </c:extLst>
        </c:ser>
        <c:ser>
          <c:idx val="1"/>
          <c:order val="3"/>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C-3927-E84F-9BCE-DBF6D23A9276}"/>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E-3927-E84F-9BCE-DBF6D23A9276}"/>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0-3927-E84F-9BCE-DBF6D23A9276}"/>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2-3927-E84F-9BCE-DBF6D23A9276}"/>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TABULACIÓN!$C$38:$C$39</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13-3927-E84F-9BCE-DBF6D23A9276}"/>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vert="horz"/>
        <a:lstStyle/>
        <a:p>
          <a:pPr>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INFORMACIÓN RESPONDE A INTERESES</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TABULACIÓN!$C$43:$C$44</c:f>
              <c:strCache>
                <c:ptCount val="2"/>
                <c:pt idx="0">
                  <c:v>Si</c:v>
                </c:pt>
                <c:pt idx="1">
                  <c:v>No</c:v>
                </c:pt>
              </c:strCache>
            </c:strRef>
          </c:cat>
          <c:val>
            <c:numRef>
              <c:f>TABULACIÓN!$D$43:$D$44</c:f>
              <c:numCache>
                <c:formatCode>General</c:formatCode>
                <c:ptCount val="2"/>
                <c:pt idx="0">
                  <c:v>0</c:v>
                </c:pt>
                <c:pt idx="1">
                  <c:v>0</c:v>
                </c:pt>
              </c:numCache>
            </c:numRef>
          </c:val>
          <c:extLst>
            <c:ext xmlns:c16="http://schemas.microsoft.com/office/drawing/2014/chart" uri="{C3380CC4-5D6E-409C-BE32-E72D297353CC}">
              <c16:uniqueId val="{00000000-1DD7-8C49-ABC0-E39FCBEEA85A}"/>
            </c:ext>
          </c:extLst>
        </c:ser>
        <c:ser>
          <c:idx val="3"/>
          <c:order val="1"/>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TABULACIÓN!$C$43:$C$44</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01-1DD7-8C49-ABC0-E39FCBEEA85A}"/>
            </c:ext>
          </c:extLst>
        </c:ser>
        <c:ser>
          <c:idx val="0"/>
          <c:order val="2"/>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1DD7-8C49-ABC0-E39FCBEEA85A}"/>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1DD7-8C49-ABC0-E39FCBEEA85A}"/>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1DD7-8C49-ABC0-E39FCBEEA85A}"/>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1DD7-8C49-ABC0-E39FCBEEA85A}"/>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TABULACIÓN!$C$43:$C$44</c:f>
              <c:strCache>
                <c:ptCount val="2"/>
                <c:pt idx="0">
                  <c:v>Si</c:v>
                </c:pt>
                <c:pt idx="1">
                  <c:v>No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0A-1DD7-8C49-ABC0-E39FCBEEA85A}"/>
            </c:ext>
          </c:extLst>
        </c:ser>
        <c:ser>
          <c:idx val="1"/>
          <c:order val="3"/>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C-1DD7-8C49-ABC0-E39FCBEEA85A}"/>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E-1DD7-8C49-ABC0-E39FCBEEA85A}"/>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0-1DD7-8C49-ABC0-E39FCBEEA85A}"/>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2-1DD7-8C49-ABC0-E39FCBEEA85A}"/>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TABULACIÓN!$C$43:$C$44</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13-1DD7-8C49-ABC0-E39FCBEEA85A}"/>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vert="horz"/>
        <a:lstStyle/>
        <a:p>
          <a:pPr>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a:pPr>
            <a:r>
              <a:rPr lang="en-US"/>
              <a:t>GESTIONES Y PROGRAMAS ADELANTADOS POR EL ICBF - PANDEMIA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val>
            <c:numRef>
              <c:f>TABULACIÓN!#REF!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TABULACIÓN!#REF!</c15:sqref>
                        </c15:formulaRef>
                      </c:ext>
                    </c:extLst>
                  </c:multiLvlStrRef>
                </c15:cat>
              </c15:filteredCategoryTitle>
            </c:ext>
            <c:ext xmlns:c16="http://schemas.microsoft.com/office/drawing/2014/chart" uri="{C3380CC4-5D6E-409C-BE32-E72D297353CC}">
              <c16:uniqueId val="{00000000-5CBE-814E-B19D-744F11C84FDC}"/>
            </c:ext>
          </c:extLst>
        </c:ser>
        <c:ser>
          <c:idx val="3"/>
          <c:order val="1"/>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val>
            <c:numRef>
              <c:f>TABULACIÓN!$E$34:$E$35</c:f>
              <c:numCache>
                <c:formatCode>0%</c:formatCode>
                <c:ptCount val="2"/>
                <c:pt idx="0">
                  <c:v>0</c:v>
                </c:pt>
                <c:pt idx="1">
                  <c:v>0</c:v>
                </c:pt>
              </c:numCache>
            </c:numRef>
          </c:val>
          <c:extLst>
            <c:ext xmlns:c15="http://schemas.microsoft.com/office/drawing/2012/chart" uri="{02D57815-91ED-43cb-92C2-25804820EDAC}">
              <c15:filteredCategoryTitle>
                <c15:cat>
                  <c:multiLvlStrRef>
                    <c:extLst>
                      <c:ext uri="{02D57815-91ED-43cb-92C2-25804820EDAC}">
                        <c15:formulaRef>
                          <c15:sqref>TABULACIÓN!#REF!</c15:sqref>
                        </c15:formulaRef>
                      </c:ext>
                    </c:extLst>
                  </c:multiLvlStrRef>
                </c15:cat>
              </c15:filteredCategoryTitle>
            </c:ext>
            <c:ext xmlns:c16="http://schemas.microsoft.com/office/drawing/2014/chart" uri="{C3380CC4-5D6E-409C-BE32-E72D297353CC}">
              <c16:uniqueId val="{00000001-5CBE-814E-B19D-744F11C84FDC}"/>
            </c:ext>
          </c:extLst>
        </c:ser>
        <c:ser>
          <c:idx val="0"/>
          <c:order val="2"/>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5CBE-814E-B19D-744F11C84FDC}"/>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5CBE-814E-B19D-744F11C84FDC}"/>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5CBE-814E-B19D-744F11C84FDC}"/>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5CBE-814E-B19D-744F11C84FDC}"/>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val>
            <c:numRef>
              <c:f>TABULACIÓN!$D$34:$D$35</c:f>
              <c:numCache>
                <c:formatCode>General</c:formatCode>
                <c:ptCount val="2"/>
                <c:pt idx="0">
                  <c:v>0</c:v>
                </c:pt>
                <c:pt idx="1">
                  <c:v>0</c:v>
                </c:pt>
              </c:numCache>
            </c:numRef>
          </c:val>
          <c:extLst>
            <c:ext xmlns:c15="http://schemas.microsoft.com/office/drawing/2012/chart" uri="{02D57815-91ED-43cb-92C2-25804820EDAC}">
              <c15:filteredCategoryTitle>
                <c15:cat>
                  <c:multiLvlStrRef>
                    <c:extLst>
                      <c:ext uri="{02D57815-91ED-43cb-92C2-25804820EDAC}">
                        <c15:formulaRef>
                          <c15:sqref>TABULACIÓN!#REF!</c15:sqref>
                        </c15:formulaRef>
                      </c:ext>
                    </c:extLst>
                  </c:multiLvlStrRef>
                </c15:cat>
              </c15:filteredCategoryTitle>
            </c:ext>
            <c:ext xmlns:c16="http://schemas.microsoft.com/office/drawing/2014/chart" uri="{C3380CC4-5D6E-409C-BE32-E72D297353CC}">
              <c16:uniqueId val="{0000000A-5CBE-814E-B19D-744F11C84FDC}"/>
            </c:ext>
          </c:extLst>
        </c:ser>
        <c:ser>
          <c:idx val="1"/>
          <c:order val="3"/>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C-5CBE-814E-B19D-744F11C84FDC}"/>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E-5CBE-814E-B19D-744F11C84FDC}"/>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0-5CBE-814E-B19D-744F11C84FDC}"/>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2-5CBE-814E-B19D-744F11C84FDC}"/>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val>
            <c:numRef>
              <c:f>TABULACIÓN!$E$34:$E$35</c:f>
              <c:numCache>
                <c:formatCode>0%</c:formatCode>
                <c:ptCount val="2"/>
                <c:pt idx="0">
                  <c:v>0</c:v>
                </c:pt>
                <c:pt idx="1">
                  <c:v>0</c:v>
                </c:pt>
              </c:numCache>
            </c:numRef>
          </c:val>
          <c:extLst>
            <c:ext xmlns:c15="http://schemas.microsoft.com/office/drawing/2012/chart" uri="{02D57815-91ED-43cb-92C2-25804820EDAC}">
              <c15:filteredCategoryTitle>
                <c15:cat>
                  <c:multiLvlStrRef>
                    <c:extLst>
                      <c:ext uri="{02D57815-91ED-43cb-92C2-25804820EDAC}">
                        <c15:formulaRef>
                          <c15:sqref>TABULACIÓN!#REF!</c15:sqref>
                        </c15:formulaRef>
                      </c:ext>
                    </c:extLst>
                  </c:multiLvlStrRef>
                </c15:cat>
              </c15:filteredCategoryTitle>
            </c:ext>
            <c:ext xmlns:c16="http://schemas.microsoft.com/office/drawing/2014/chart" uri="{C3380CC4-5D6E-409C-BE32-E72D297353CC}">
              <c16:uniqueId val="{00000013-5CBE-814E-B19D-744F11C84FDC}"/>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vert="horz"/>
        <a:lstStyle/>
        <a:p>
          <a:pPr>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a:pPr>
            <a:r>
              <a:rPr lang="en-US"/>
              <a:t>LENGUAJE UTILIZADO </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4"/>
          <c:order val="0"/>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TABULACIÓN!$C$48:$C$51</c:f>
              <c:strCache>
                <c:ptCount val="4"/>
                <c:pt idx="0">
                  <c:v>Totalmente claro</c:v>
                </c:pt>
                <c:pt idx="1">
                  <c:v>Claro</c:v>
                </c:pt>
                <c:pt idx="2">
                  <c:v>Poco claro</c:v>
                </c:pt>
                <c:pt idx="3">
                  <c:v>Para nada claro</c:v>
                </c:pt>
              </c:strCache>
            </c:strRef>
          </c:cat>
          <c:val>
            <c:numRef>
              <c:f>TABULACIÓN!$D$48:$D$51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2D-888B-9B48-B543-0C2C2551AA4F}"/>
            </c:ext>
          </c:extLst>
        </c:ser>
        <c:ser>
          <c:idx val="5"/>
          <c:order val="1"/>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TABULACIÓN!$C$48:$C$51</c:f>
              <c:strCache>
                <c:ptCount val="4"/>
                <c:pt idx="0">
                  <c:v>Totalmente claro</c:v>
                </c:pt>
                <c:pt idx="1">
                  <c:v>Claro</c:v>
                </c:pt>
                <c:pt idx="2">
                  <c:v>Poco claro</c:v>
                </c:pt>
                <c:pt idx="3">
                  <c:v>Para nada claro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2E-888B-9B48-B543-0C2C2551AA4F}"/>
            </c:ext>
          </c:extLst>
        </c:ser>
        <c:ser>
          <c:idx val="6"/>
          <c:order val="2"/>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0-888B-9B48-B543-0C2C2551AA4F}"/>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1-888B-9B48-B543-0C2C2551AA4F}"/>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2-888B-9B48-B543-0C2C2551AA4F}"/>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3-888B-9B48-B543-0C2C2551AA4F}"/>
              </c:ext>
            </c:extLst>
          </c:dPt>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TABULACIÓN!$C$48:$C$51</c:f>
              <c:strCache>
                <c:ptCount val="4"/>
                <c:pt idx="0">
                  <c:v>Totalmente claro</c:v>
                </c:pt>
                <c:pt idx="1">
                  <c:v>Claro</c:v>
                </c:pt>
                <c:pt idx="2">
                  <c:v>Poco claro</c:v>
                </c:pt>
                <c:pt idx="3">
                  <c:v>Para nada claro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2F-888B-9B48-B543-0C2C2551AA4F}"/>
            </c:ext>
          </c:extLst>
        </c:ser>
        <c:ser>
          <c:idx val="7"/>
          <c:order val="3"/>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5-888B-9B48-B543-0C2C2551AA4F}"/>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6-888B-9B48-B543-0C2C2551AA4F}"/>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7-888B-9B48-B543-0C2C2551AA4F}"/>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8-888B-9B48-B543-0C2C2551AA4F}"/>
              </c:ext>
            </c:extLst>
          </c:dPt>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TABULACIÓN!$C$48:$C$51</c:f>
              <c:strCache>
                <c:ptCount val="4"/>
                <c:pt idx="0">
                  <c:v>Totalmente claro</c:v>
                </c:pt>
                <c:pt idx="1">
                  <c:v>Claro</c:v>
                </c:pt>
                <c:pt idx="2">
                  <c:v>Poco claro</c:v>
                </c:pt>
                <c:pt idx="3">
                  <c:v>Para nada claro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34-888B-9B48-B543-0C2C2551AA4F}"/>
            </c:ext>
          </c:extLst>
        </c:ser>
        <c:ser>
          <c:idx val="2"/>
          <c:order val="4"/>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TABULACIÓN!$C$48:$C$51</c:f>
              <c:strCache>
                <c:ptCount val="4"/>
                <c:pt idx="0">
                  <c:v>Totalmente claro</c:v>
                </c:pt>
                <c:pt idx="1">
                  <c:v>Claro</c:v>
                </c:pt>
                <c:pt idx="2">
                  <c:v>Poco claro</c:v>
                </c:pt>
                <c:pt idx="3">
                  <c:v>Para nada claro</c:v>
                </c:pt>
              </c:strCache>
            </c:strRef>
          </c:cat>
          <c:val>
            <c:numRef>
              <c:f>TABULACIÓN!$D$48:$D$51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6-888B-9B48-B543-0C2C2551AA4F}"/>
            </c:ext>
          </c:extLst>
        </c:ser>
        <c:ser>
          <c:idx val="3"/>
          <c:order val="5"/>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TABULACIÓN!$C$48:$C$51</c:f>
              <c:strCache>
                <c:ptCount val="4"/>
                <c:pt idx="0">
                  <c:v>Totalmente claro</c:v>
                </c:pt>
                <c:pt idx="1">
                  <c:v>Claro</c:v>
                </c:pt>
                <c:pt idx="2">
                  <c:v>Poco claro</c:v>
                </c:pt>
                <c:pt idx="3">
                  <c:v>Para nada claro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18-888B-9B48-B543-0C2C2551AA4F}"/>
            </c:ext>
          </c:extLst>
        </c:ser>
        <c:ser>
          <c:idx val="0"/>
          <c:order val="6"/>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B-888B-9B48-B543-0C2C2551AA4F}"/>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D-888B-9B48-B543-0C2C2551AA4F}"/>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F-888B-9B48-B543-0C2C2551AA4F}"/>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1-888B-9B48-B543-0C2C2551AA4F}"/>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TABULACIÓN!$C$48:$C$51</c:f>
              <c:strCache>
                <c:ptCount val="4"/>
                <c:pt idx="0">
                  <c:v>Totalmente claro</c:v>
                </c:pt>
                <c:pt idx="1">
                  <c:v>Claro</c:v>
                </c:pt>
                <c:pt idx="2">
                  <c:v>Poco claro</c:v>
                </c:pt>
                <c:pt idx="3">
                  <c:v>Para nada claro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22-888B-9B48-B543-0C2C2551AA4F}"/>
            </c:ext>
          </c:extLst>
        </c:ser>
        <c:ser>
          <c:idx val="1"/>
          <c:order val="7"/>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5-888B-9B48-B543-0C2C2551AA4F}"/>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7-888B-9B48-B543-0C2C2551AA4F}"/>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9-888B-9B48-B543-0C2C2551AA4F}"/>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B-888B-9B48-B543-0C2C2551AA4F}"/>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TABULACIÓN!$C$48:$C$51</c:f>
              <c:strCache>
                <c:ptCount val="4"/>
                <c:pt idx="0">
                  <c:v>Totalmente claro</c:v>
                </c:pt>
                <c:pt idx="1">
                  <c:v>Claro</c:v>
                </c:pt>
                <c:pt idx="2">
                  <c:v>Poco claro</c:v>
                </c:pt>
                <c:pt idx="3">
                  <c:v>Para nada claro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2C-888B-9B48-B543-0C2C2551AA4F}"/>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vert="horz"/>
        <a:lstStyle/>
        <a:p>
          <a:pPr>
            <a:defRPr>
              <a:latin typeface="Arial" panose="020B0604020202020204" pitchFamily="34" charset="0"/>
              <a:cs typeface="Arial" panose="020B0604020202020204" pitchFamily="34" charset="0"/>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¿DE ACUERDO CON LAS CONCLUSIONES Y OBSERVACIONES?</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4"/>
          <c:order val="0"/>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TABULACIÓN!$C$53:$C$54</c:f>
              <c:strCache>
                <c:ptCount val="2"/>
                <c:pt idx="0">
                  <c:v>Si</c:v>
                </c:pt>
                <c:pt idx="1">
                  <c:v>No</c:v>
                </c:pt>
              </c:strCache>
            </c:strRef>
          </c:cat>
          <c:val>
            <c:numRef>
              <c:f>TABULACIÓN!$D$53:$D$54</c:f>
              <c:numCache>
                <c:formatCode>General</c:formatCode>
                <c:ptCount val="2"/>
                <c:pt idx="0">
                  <c:v>0</c:v>
                </c:pt>
                <c:pt idx="1">
                  <c:v>0</c:v>
                </c:pt>
              </c:numCache>
            </c:numRef>
          </c:val>
          <c:extLst>
            <c:ext xmlns:c16="http://schemas.microsoft.com/office/drawing/2014/chart" uri="{C3380CC4-5D6E-409C-BE32-E72D297353CC}">
              <c16:uniqueId val="{00000000-A32F-0F46-B36C-AEA9791003D2}"/>
            </c:ext>
          </c:extLst>
        </c:ser>
        <c:ser>
          <c:idx val="5"/>
          <c:order val="1"/>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TABULACIÓN!$C$53:$C$54</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01-A32F-0F46-B36C-AEA9791003D2}"/>
            </c:ext>
          </c:extLst>
        </c:ser>
        <c:ser>
          <c:idx val="6"/>
          <c:order val="2"/>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A32F-0F46-B36C-AEA9791003D2}"/>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A32F-0F46-B36C-AEA9791003D2}"/>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A32F-0F46-B36C-AEA9791003D2}"/>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A32F-0F46-B36C-AEA9791003D2}"/>
              </c:ext>
            </c:extLst>
          </c:dPt>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TABULACIÓN!$C$53:$C$54</c:f>
              <c:strCache>
                <c:ptCount val="2"/>
                <c:pt idx="0">
                  <c:v>Si</c:v>
                </c:pt>
                <c:pt idx="1">
                  <c:v>No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0A-A32F-0F46-B36C-AEA9791003D2}"/>
            </c:ext>
          </c:extLst>
        </c:ser>
        <c:ser>
          <c:idx val="7"/>
          <c:order val="3"/>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C-A32F-0F46-B36C-AEA9791003D2}"/>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E-A32F-0F46-B36C-AEA9791003D2}"/>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0-A32F-0F46-B36C-AEA9791003D2}"/>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2-A32F-0F46-B36C-AEA9791003D2}"/>
              </c:ext>
            </c:extLst>
          </c:dPt>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TABULACIÓN!$C$53:$C$54</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13-A32F-0F46-B36C-AEA9791003D2}"/>
            </c:ext>
          </c:extLst>
        </c:ser>
        <c:ser>
          <c:idx val="2"/>
          <c:order val="4"/>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TABULACIÓN!$C$53:$C$54</c:f>
              <c:strCache>
                <c:ptCount val="2"/>
                <c:pt idx="0">
                  <c:v>Si</c:v>
                </c:pt>
                <c:pt idx="1">
                  <c:v>No</c:v>
                </c:pt>
              </c:strCache>
            </c:strRef>
          </c:cat>
          <c:val>
            <c:numRef>
              <c:f>TABULACIÓN!$D$48:$D$51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4-A32F-0F46-B36C-AEA9791003D2}"/>
            </c:ext>
          </c:extLst>
        </c:ser>
        <c:ser>
          <c:idx val="3"/>
          <c:order val="5"/>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TABULACIÓN!$C$53:$C$54</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15-A32F-0F46-B36C-AEA9791003D2}"/>
            </c:ext>
          </c:extLst>
        </c:ser>
        <c:ser>
          <c:idx val="0"/>
          <c:order val="6"/>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7-A32F-0F46-B36C-AEA9791003D2}"/>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9-A32F-0F46-B36C-AEA9791003D2}"/>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B-A32F-0F46-B36C-AEA9791003D2}"/>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D-A32F-0F46-B36C-AEA9791003D2}"/>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TABULACIÓN!$C$53:$C$54</c:f>
              <c:strCache>
                <c:ptCount val="2"/>
                <c:pt idx="0">
                  <c:v>Si</c:v>
                </c:pt>
                <c:pt idx="1">
                  <c:v>No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1E-A32F-0F46-B36C-AEA9791003D2}"/>
            </c:ext>
          </c:extLst>
        </c:ser>
        <c:ser>
          <c:idx val="1"/>
          <c:order val="7"/>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0-A32F-0F46-B36C-AEA9791003D2}"/>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2-A32F-0F46-B36C-AEA9791003D2}"/>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4-A32F-0F46-B36C-AEA9791003D2}"/>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6-A32F-0F46-B36C-AEA9791003D2}"/>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TABULACIÓN!$C$53:$C$54</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27-A32F-0F46-B36C-AEA9791003D2}"/>
            </c:ext>
          </c:extLst>
        </c:ser>
        <c:dLbls>
          <c:dLblPos val="inEnd"/>
          <c:showLegendKey val="0"/>
          <c:showVal val="0"/>
          <c:showCatName val="0"/>
          <c:showSerName val="0"/>
          <c:showPercent val="1"/>
          <c:showBubbleSize val="0"/>
          <c:showLeaderLines val="1"/>
        </c:dLbls>
      </c:pie3DChart>
      <c:spPr>
        <a:noFill/>
        <a:ln>
          <a:noFill/>
        </a:ln>
        <a:effectLst/>
      </c:spPr>
    </c:plotArea>
    <c:legend>
      <c:legendPos val="b"/>
      <c:legendEntry>
        <c:idx val="2"/>
        <c:delete val="1"/>
      </c:legendEntry>
      <c:legendEntry>
        <c:idx val="3"/>
        <c:delete val="1"/>
      </c:legendEntry>
      <c:overlay val="0"/>
      <c:spPr>
        <a:noFill/>
        <a:ln>
          <a:noFill/>
        </a:ln>
        <a:effectLst/>
      </c:spPr>
      <c:txPr>
        <a:bodyPr rot="0" vert="horz"/>
        <a:lstStyle/>
        <a:p>
          <a:pPr>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¿DE ACUERDO CON LOS COMPROMISOS?</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8"/>
          <c:order val="0"/>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TABULACIÓN!$D$56:$D$57</c:f>
              <c:numCache>
                <c:formatCode>General</c:formatCode>
                <c:ptCount val="2"/>
                <c:pt idx="0">
                  <c:v>0</c:v>
                </c:pt>
                <c:pt idx="1">
                  <c:v>0</c:v>
                </c:pt>
              </c:numCache>
            </c:numRef>
          </c:val>
          <c:extLst>
            <c:ext xmlns:c16="http://schemas.microsoft.com/office/drawing/2014/chart" uri="{C3380CC4-5D6E-409C-BE32-E72D297353CC}">
              <c16:uniqueId val="{00000059-E828-7D40-8D58-4E71E1308A9C}"/>
            </c:ext>
          </c:extLst>
        </c:ser>
        <c:ser>
          <c:idx val="9"/>
          <c:order val="1"/>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5A-E828-7D40-8D58-4E71E1308A9C}"/>
            </c:ext>
          </c:extLst>
        </c:ser>
        <c:ser>
          <c:idx val="10"/>
          <c:order val="2"/>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C-E828-7D40-8D58-4E71E1308A9C}"/>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D-E828-7D40-8D58-4E71E1308A9C}"/>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E-E828-7D40-8D58-4E71E1308A9C}"/>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F-E828-7D40-8D58-4E71E1308A9C}"/>
              </c:ext>
            </c:extLst>
          </c:dPt>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5B-E828-7D40-8D58-4E71E1308A9C}"/>
            </c:ext>
          </c:extLst>
        </c:ser>
        <c:ser>
          <c:idx val="11"/>
          <c:order val="3"/>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1-E828-7D40-8D58-4E71E1308A9C}"/>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2-E828-7D40-8D58-4E71E1308A9C}"/>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3-E828-7D40-8D58-4E71E1308A9C}"/>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4-E828-7D40-8D58-4E71E1308A9C}"/>
              </c:ext>
            </c:extLst>
          </c:dPt>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60-E828-7D40-8D58-4E71E1308A9C}"/>
            </c:ext>
          </c:extLst>
        </c:ser>
        <c:ser>
          <c:idx val="12"/>
          <c:order val="4"/>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TABULACIÓN!$D$48:$D$51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65-E828-7D40-8D58-4E71E1308A9C}"/>
            </c:ext>
          </c:extLst>
        </c:ser>
        <c:ser>
          <c:idx val="13"/>
          <c:order val="5"/>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66-E828-7D40-8D58-4E71E1308A9C}"/>
            </c:ext>
          </c:extLst>
        </c:ser>
        <c:ser>
          <c:idx val="14"/>
          <c:order val="6"/>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8-E828-7D40-8D58-4E71E1308A9C}"/>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9-E828-7D40-8D58-4E71E1308A9C}"/>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A-E828-7D40-8D58-4E71E1308A9C}"/>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B-E828-7D40-8D58-4E71E1308A9C}"/>
              </c:ext>
            </c:extLst>
          </c:dPt>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67-E828-7D40-8D58-4E71E1308A9C}"/>
            </c:ext>
          </c:extLst>
        </c:ser>
        <c:ser>
          <c:idx val="15"/>
          <c:order val="7"/>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D-E828-7D40-8D58-4E71E1308A9C}"/>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E-E828-7D40-8D58-4E71E1308A9C}"/>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F-E828-7D40-8D58-4E71E1308A9C}"/>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70-E828-7D40-8D58-4E71E1308A9C}"/>
              </c:ext>
            </c:extLst>
          </c:dPt>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6C-E828-7D40-8D58-4E71E1308A9C}"/>
            </c:ext>
          </c:extLst>
        </c:ser>
        <c:ser>
          <c:idx val="4"/>
          <c:order val="8"/>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TABULACIÓN!$D$53:$D$54</c:f>
              <c:numCache>
                <c:formatCode>General</c:formatCode>
                <c:ptCount val="2"/>
                <c:pt idx="0">
                  <c:v>0</c:v>
                </c:pt>
                <c:pt idx="1">
                  <c:v>0</c:v>
                </c:pt>
              </c:numCache>
            </c:numRef>
          </c:val>
          <c:extLst>
            <c:ext xmlns:c16="http://schemas.microsoft.com/office/drawing/2014/chart" uri="{C3380CC4-5D6E-409C-BE32-E72D297353CC}">
              <c16:uniqueId val="{0000002A-E828-7D40-8D58-4E71E1308A9C}"/>
            </c:ext>
          </c:extLst>
        </c:ser>
        <c:ser>
          <c:idx val="5"/>
          <c:order val="9"/>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2C-E828-7D40-8D58-4E71E1308A9C}"/>
            </c:ext>
          </c:extLst>
        </c:ser>
        <c:ser>
          <c:idx val="6"/>
          <c:order val="10"/>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F-E828-7D40-8D58-4E71E1308A9C}"/>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1-E828-7D40-8D58-4E71E1308A9C}"/>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3-E828-7D40-8D58-4E71E1308A9C}"/>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5-E828-7D40-8D58-4E71E1308A9C}"/>
              </c:ext>
            </c:extLst>
          </c:dPt>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36-E828-7D40-8D58-4E71E1308A9C}"/>
            </c:ext>
          </c:extLst>
        </c:ser>
        <c:ser>
          <c:idx val="7"/>
          <c:order val="11"/>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9-E828-7D40-8D58-4E71E1308A9C}"/>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B-E828-7D40-8D58-4E71E1308A9C}"/>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D-E828-7D40-8D58-4E71E1308A9C}"/>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F-E828-7D40-8D58-4E71E1308A9C}"/>
              </c:ext>
            </c:extLst>
          </c:dPt>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40-E828-7D40-8D58-4E71E1308A9C}"/>
            </c:ext>
          </c:extLst>
        </c:ser>
        <c:ser>
          <c:idx val="2"/>
          <c:order val="12"/>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TABULACIÓN!$D$48:$D$51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42-E828-7D40-8D58-4E71E1308A9C}"/>
            </c:ext>
          </c:extLst>
        </c:ser>
        <c:ser>
          <c:idx val="3"/>
          <c:order val="13"/>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44-E828-7D40-8D58-4E71E1308A9C}"/>
            </c:ext>
          </c:extLst>
        </c:ser>
        <c:ser>
          <c:idx val="0"/>
          <c:order val="14"/>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47-E828-7D40-8D58-4E71E1308A9C}"/>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49-E828-7D40-8D58-4E71E1308A9C}"/>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4B-E828-7D40-8D58-4E71E1308A9C}"/>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4D-E828-7D40-8D58-4E71E1308A9C}"/>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4E-E828-7D40-8D58-4E71E1308A9C}"/>
            </c:ext>
          </c:extLst>
        </c:ser>
        <c:ser>
          <c:idx val="1"/>
          <c:order val="15"/>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1-E828-7D40-8D58-4E71E1308A9C}"/>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3-E828-7D40-8D58-4E71E1308A9C}"/>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5-E828-7D40-8D58-4E71E1308A9C}"/>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7-E828-7D40-8D58-4E71E1308A9C}"/>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TABULACIÓN!$C$56:$C$57</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58-E828-7D40-8D58-4E71E1308A9C}"/>
            </c:ext>
          </c:extLst>
        </c:ser>
        <c:dLbls>
          <c:dLblPos val="inEnd"/>
          <c:showLegendKey val="0"/>
          <c:showVal val="0"/>
          <c:showCatName val="0"/>
          <c:showSerName val="0"/>
          <c:showPercent val="1"/>
          <c:showBubbleSize val="0"/>
          <c:showLeaderLines val="1"/>
        </c:dLbls>
      </c:pie3DChart>
      <c:spPr>
        <a:noFill/>
        <a:ln>
          <a:noFill/>
        </a:ln>
        <a:effectLst/>
      </c:spPr>
    </c:plotArea>
    <c:legend>
      <c:legendPos val="b"/>
      <c:legendEntry>
        <c:idx val="2"/>
        <c:delete val="1"/>
      </c:legendEntry>
      <c:legendEntry>
        <c:idx val="3"/>
        <c:delete val="1"/>
      </c:legendEntry>
      <c:overlay val="0"/>
      <c:spPr>
        <a:noFill/>
        <a:ln>
          <a:noFill/>
        </a:ln>
        <a:effectLst/>
      </c:spPr>
      <c:txPr>
        <a:bodyPr rot="0" vert="horz"/>
        <a:lstStyle/>
        <a:p>
          <a:pPr>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INFORMACION</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199644561317762"/>
          <c:y val="0.18477377566029174"/>
          <c:w val="0.83486289757866483"/>
          <c:h val="0.64295177048634955"/>
        </c:manualLayout>
      </c:layout>
      <c:pie3DChart>
        <c:varyColors val="1"/>
        <c:ser>
          <c:idx val="2"/>
          <c:order val="0"/>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TABULACIÓN!$C$31:$C$32</c:f>
              <c:strCache>
                <c:ptCount val="2"/>
                <c:pt idx="0">
                  <c:v>Si</c:v>
                </c:pt>
                <c:pt idx="1">
                  <c:v>No</c:v>
                </c:pt>
              </c:strCache>
            </c:strRef>
          </c:cat>
          <c:val>
            <c:numRef>
              <c:f>TABULACIÓN!$D$31:$D$32</c:f>
              <c:numCache>
                <c:formatCode>General</c:formatCode>
                <c:ptCount val="2"/>
                <c:pt idx="0">
                  <c:v>0</c:v>
                </c:pt>
                <c:pt idx="1">
                  <c:v>0</c:v>
                </c:pt>
              </c:numCache>
            </c:numRef>
          </c:val>
          <c:extLst>
            <c:ext xmlns:c16="http://schemas.microsoft.com/office/drawing/2014/chart" uri="{C3380CC4-5D6E-409C-BE32-E72D297353CC}">
              <c16:uniqueId val="{00000000-400A-554F-B65C-6F80B2A0FC56}"/>
            </c:ext>
          </c:extLst>
        </c:ser>
        <c:ser>
          <c:idx val="3"/>
          <c:order val="1"/>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TABULACIÓN!$C$31:$C$32</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01-400A-554F-B65C-6F80B2A0FC56}"/>
            </c:ext>
          </c:extLst>
        </c:ser>
        <c:ser>
          <c:idx val="0"/>
          <c:order val="2"/>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400A-554F-B65C-6F80B2A0FC56}"/>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400A-554F-B65C-6F80B2A0FC56}"/>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400A-554F-B65C-6F80B2A0FC56}"/>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400A-554F-B65C-6F80B2A0FC56}"/>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TABULACIÓN!$C$31:$C$32</c:f>
              <c:strCache>
                <c:ptCount val="2"/>
                <c:pt idx="0">
                  <c:v>Si</c:v>
                </c:pt>
                <c:pt idx="1">
                  <c:v>No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0A-400A-554F-B65C-6F80B2A0FC56}"/>
            </c:ext>
          </c:extLst>
        </c:ser>
        <c:ser>
          <c:idx val="1"/>
          <c:order val="3"/>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C-400A-554F-B65C-6F80B2A0FC56}"/>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E-400A-554F-B65C-6F80B2A0FC56}"/>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0-400A-554F-B65C-6F80B2A0FC56}"/>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2-400A-554F-B65C-6F80B2A0FC56}"/>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TABULACIÓN!$C$31:$C$32</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13-400A-554F-B65C-6F80B2A0FC56}"/>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vert="horz"/>
        <a:lstStyle/>
        <a:p>
          <a:pPr>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MX"/>
              <a:t>CALIFICACIÓN DE LOGÍSTICA, PRESENTACIÓN, CONECTIVIDAD Y TIEMPO DEL EVENTO: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1"/>
            <c:invertIfNegative val="0"/>
            <c:bubble3D val="0"/>
            <c:spPr>
              <a:solidFill>
                <a:schemeClr val="accent3"/>
              </a:solidFill>
              <a:ln>
                <a:noFill/>
              </a:ln>
              <a:effectLst/>
            </c:spPr>
            <c:extLst>
              <c:ext xmlns:c16="http://schemas.microsoft.com/office/drawing/2014/chart" uri="{C3380CC4-5D6E-409C-BE32-E72D297353CC}">
                <c16:uniqueId val="{00000006-C6ED-3A4C-BB9F-0B63CF381BB2}"/>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2-C6ED-3A4C-BB9F-0B63CF381BB2}"/>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A-C6ED-3A4C-BB9F-0B63CF381BB2}"/>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E-C6ED-3A4C-BB9F-0B63CF381BB2}"/>
              </c:ext>
            </c:extLst>
          </c:dPt>
          <c:dPt>
            <c:idx val="6"/>
            <c:invertIfNegative val="0"/>
            <c:bubble3D val="0"/>
            <c:spPr>
              <a:solidFill>
                <a:schemeClr val="accent3"/>
              </a:solidFill>
              <a:ln>
                <a:noFill/>
              </a:ln>
              <a:effectLst/>
            </c:spPr>
            <c:extLst>
              <c:ext xmlns:c16="http://schemas.microsoft.com/office/drawing/2014/chart" uri="{C3380CC4-5D6E-409C-BE32-E72D297353CC}">
                <c16:uniqueId val="{00000007-C6ED-3A4C-BB9F-0B63CF381BB2}"/>
              </c:ext>
            </c:extLst>
          </c:dPt>
          <c:dPt>
            <c:idx val="7"/>
            <c:invertIfNegative val="0"/>
            <c:bubble3D val="0"/>
            <c:spPr>
              <a:solidFill>
                <a:schemeClr val="accent4"/>
              </a:solidFill>
              <a:ln>
                <a:noFill/>
              </a:ln>
              <a:effectLst/>
            </c:spPr>
            <c:extLst>
              <c:ext xmlns:c16="http://schemas.microsoft.com/office/drawing/2014/chart" uri="{C3380CC4-5D6E-409C-BE32-E72D297353CC}">
                <c16:uniqueId val="{00000003-C6ED-3A4C-BB9F-0B63CF381BB2}"/>
              </c:ext>
            </c:extLst>
          </c:dPt>
          <c:dPt>
            <c:idx val="8"/>
            <c:invertIfNegative val="0"/>
            <c:bubble3D val="0"/>
            <c:spPr>
              <a:solidFill>
                <a:schemeClr val="accent6"/>
              </a:solidFill>
              <a:ln>
                <a:noFill/>
              </a:ln>
              <a:effectLst/>
            </c:spPr>
            <c:extLst>
              <c:ext xmlns:c16="http://schemas.microsoft.com/office/drawing/2014/chart" uri="{C3380CC4-5D6E-409C-BE32-E72D297353CC}">
                <c16:uniqueId val="{0000000B-C6ED-3A4C-BB9F-0B63CF381BB2}"/>
              </c:ext>
            </c:extLst>
          </c:dPt>
          <c:dPt>
            <c:idx val="9"/>
            <c:invertIfNegative val="0"/>
            <c:bubble3D val="0"/>
            <c:spPr>
              <a:solidFill>
                <a:schemeClr val="accent2"/>
              </a:solidFill>
              <a:ln>
                <a:noFill/>
              </a:ln>
              <a:effectLst/>
            </c:spPr>
            <c:extLst>
              <c:ext xmlns:c16="http://schemas.microsoft.com/office/drawing/2014/chart" uri="{C3380CC4-5D6E-409C-BE32-E72D297353CC}">
                <c16:uniqueId val="{0000000F-C6ED-3A4C-BB9F-0B63CF381BB2}"/>
              </c:ext>
            </c:extLst>
          </c:dPt>
          <c:dPt>
            <c:idx val="11"/>
            <c:invertIfNegative val="0"/>
            <c:bubble3D val="0"/>
            <c:spPr>
              <a:solidFill>
                <a:schemeClr val="accent3"/>
              </a:solidFill>
              <a:ln>
                <a:noFill/>
              </a:ln>
              <a:effectLst/>
            </c:spPr>
            <c:extLst>
              <c:ext xmlns:c16="http://schemas.microsoft.com/office/drawing/2014/chart" uri="{C3380CC4-5D6E-409C-BE32-E72D297353CC}">
                <c16:uniqueId val="{00000008-C6ED-3A4C-BB9F-0B63CF381BB2}"/>
              </c:ext>
            </c:extLst>
          </c:dPt>
          <c:dPt>
            <c:idx val="12"/>
            <c:invertIfNegative val="0"/>
            <c:bubble3D val="0"/>
            <c:spPr>
              <a:solidFill>
                <a:schemeClr val="accent4"/>
              </a:solidFill>
              <a:ln>
                <a:noFill/>
              </a:ln>
              <a:effectLst/>
            </c:spPr>
            <c:extLst>
              <c:ext xmlns:c16="http://schemas.microsoft.com/office/drawing/2014/chart" uri="{C3380CC4-5D6E-409C-BE32-E72D297353CC}">
                <c16:uniqueId val="{00000004-C6ED-3A4C-BB9F-0B63CF381BB2}"/>
              </c:ext>
            </c:extLst>
          </c:dPt>
          <c:dPt>
            <c:idx val="13"/>
            <c:invertIfNegative val="0"/>
            <c:bubble3D val="0"/>
            <c:spPr>
              <a:solidFill>
                <a:schemeClr val="accent6"/>
              </a:solidFill>
              <a:ln>
                <a:noFill/>
              </a:ln>
              <a:effectLst/>
            </c:spPr>
            <c:extLst>
              <c:ext xmlns:c16="http://schemas.microsoft.com/office/drawing/2014/chart" uri="{C3380CC4-5D6E-409C-BE32-E72D297353CC}">
                <c16:uniqueId val="{0000000C-C6ED-3A4C-BB9F-0B63CF381BB2}"/>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10-C6ED-3A4C-BB9F-0B63CF381BB2}"/>
              </c:ext>
            </c:extLst>
          </c:dPt>
          <c:dPt>
            <c:idx val="16"/>
            <c:invertIfNegative val="0"/>
            <c:bubble3D val="0"/>
            <c:spPr>
              <a:solidFill>
                <a:schemeClr val="accent3"/>
              </a:solidFill>
              <a:ln>
                <a:noFill/>
              </a:ln>
              <a:effectLst/>
            </c:spPr>
            <c:extLst>
              <c:ext xmlns:c16="http://schemas.microsoft.com/office/drawing/2014/chart" uri="{C3380CC4-5D6E-409C-BE32-E72D297353CC}">
                <c16:uniqueId val="{00000009-C6ED-3A4C-BB9F-0B63CF381BB2}"/>
              </c:ext>
            </c:extLst>
          </c:dPt>
          <c:dPt>
            <c:idx val="17"/>
            <c:invertIfNegative val="0"/>
            <c:bubble3D val="0"/>
            <c:spPr>
              <a:solidFill>
                <a:schemeClr val="accent4"/>
              </a:solidFill>
              <a:ln>
                <a:noFill/>
              </a:ln>
              <a:effectLst/>
            </c:spPr>
            <c:extLst>
              <c:ext xmlns:c16="http://schemas.microsoft.com/office/drawing/2014/chart" uri="{C3380CC4-5D6E-409C-BE32-E72D297353CC}">
                <c16:uniqueId val="{00000005-C6ED-3A4C-BB9F-0B63CF381BB2}"/>
              </c:ext>
            </c:extLst>
          </c:dPt>
          <c:dPt>
            <c:idx val="18"/>
            <c:invertIfNegative val="0"/>
            <c:bubble3D val="0"/>
            <c:spPr>
              <a:solidFill>
                <a:schemeClr val="accent6"/>
              </a:solidFill>
              <a:ln>
                <a:noFill/>
              </a:ln>
              <a:effectLst/>
            </c:spPr>
            <c:extLst>
              <c:ext xmlns:c16="http://schemas.microsoft.com/office/drawing/2014/chart" uri="{C3380CC4-5D6E-409C-BE32-E72D297353CC}">
                <c16:uniqueId val="{0000000D-C6ED-3A4C-BB9F-0B63CF381BB2}"/>
              </c:ext>
            </c:extLst>
          </c:dPt>
          <c:dPt>
            <c:idx val="19"/>
            <c:invertIfNegative val="0"/>
            <c:bubble3D val="0"/>
            <c:spPr>
              <a:solidFill>
                <a:schemeClr val="accent2"/>
              </a:solidFill>
              <a:ln>
                <a:noFill/>
              </a:ln>
              <a:effectLst/>
            </c:spPr>
            <c:extLst>
              <c:ext xmlns:c16="http://schemas.microsoft.com/office/drawing/2014/chart" uri="{C3380CC4-5D6E-409C-BE32-E72D297353CC}">
                <c16:uniqueId val="{00000011-C6ED-3A4C-BB9F-0B63CF381BB2}"/>
              </c:ext>
            </c:extLst>
          </c:dPt>
          <c:cat>
            <c:multiLvlStrRef>
              <c:f>TABULACIÓN!$B$60:$C$79</c:f>
              <c:multiLvlStrCache>
                <c:ptCount val="20"/>
                <c:lvl>
                  <c:pt idx="0">
                    <c:v>5. Excelente</c:v>
                  </c:pt>
                  <c:pt idx="1">
                    <c:v>4. Buena</c:v>
                  </c:pt>
                  <c:pt idx="2">
                    <c:v>3. Aceptable</c:v>
                  </c:pt>
                  <c:pt idx="3">
                    <c:v>2. Deficiente</c:v>
                  </c:pt>
                  <c:pt idx="4">
                    <c:v>1. Muy deficiente</c:v>
                  </c:pt>
                  <c:pt idx="5">
                    <c:v>5. Excelente</c:v>
                  </c:pt>
                  <c:pt idx="6">
                    <c:v>4. Buena</c:v>
                  </c:pt>
                  <c:pt idx="7">
                    <c:v>3. Aceptable</c:v>
                  </c:pt>
                  <c:pt idx="8">
                    <c:v>2. Deficiente</c:v>
                  </c:pt>
                  <c:pt idx="9">
                    <c:v>1. Muy deficiente</c:v>
                  </c:pt>
                  <c:pt idx="10">
                    <c:v>5. Excelente</c:v>
                  </c:pt>
                  <c:pt idx="11">
                    <c:v>4. Buena</c:v>
                  </c:pt>
                  <c:pt idx="12">
                    <c:v>3. Aceptable</c:v>
                  </c:pt>
                  <c:pt idx="13">
                    <c:v>2. Deficiente</c:v>
                  </c:pt>
                  <c:pt idx="14">
                    <c:v>1. Muy deficiente</c:v>
                  </c:pt>
                  <c:pt idx="15">
                    <c:v>5. Excelente</c:v>
                  </c:pt>
                  <c:pt idx="16">
                    <c:v>4. Buena</c:v>
                  </c:pt>
                  <c:pt idx="17">
                    <c:v>3. Aceptable</c:v>
                  </c:pt>
                  <c:pt idx="18">
                    <c:v>2. Deficiente</c:v>
                  </c:pt>
                  <c:pt idx="19">
                    <c:v>1. Muy deficiente</c:v>
                  </c:pt>
                </c:lvl>
                <c:lvl>
                  <c:pt idx="0">
                    <c:v>Logística</c:v>
                  </c:pt>
                  <c:pt idx="5">
                    <c:v>Presentación</c:v>
                  </c:pt>
                  <c:pt idx="10">
                    <c:v>Conectividad</c:v>
                  </c:pt>
                  <c:pt idx="15">
                    <c:v>Tiempo del evento</c:v>
                  </c:pt>
                </c:lvl>
              </c:multiLvlStrCache>
            </c:multiLvlStrRef>
          </c:cat>
          <c:val>
            <c:numRef>
              <c:f>TABULACIÓN!$E$60:$E$79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C6ED-3A4C-BB9F-0B63CF381BB2}"/>
            </c:ext>
          </c:extLst>
        </c:ser>
        <c:dLbls>
          <c:showLegendKey val="0"/>
          <c:showVal val="0"/>
          <c:showCatName val="0"/>
          <c:showSerName val="0"/>
          <c:showPercent val="0"/>
          <c:showBubbleSize val="0"/>
        </c:dLbls>
        <c:gapWidth val="150"/>
        <c:overlap val="100"/>
        <c:axId val="192750336"/>
        <c:axId val="192751872"/>
      </c:barChart>
      <c:catAx>
        <c:axId val="19275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2751872"/>
        <c:crosses val="autoZero"/>
        <c:auto val="1"/>
        <c:lblAlgn val="ctr"/>
        <c:lblOffset val="100"/>
        <c:noMultiLvlLbl val="0"/>
      </c:catAx>
      <c:valAx>
        <c:axId val="192751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2750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LA JORNADA DE DIÁLOGO PERMITE A CIUDADANOS O USUARIOS</a:t>
            </a:r>
            <a:r>
              <a:rPr lang="en-US" sz="1200" baseline="0">
                <a:latin typeface="Arial" panose="020B0604020202020204" pitchFamily="34" charset="0"/>
                <a:cs typeface="Arial" panose="020B0604020202020204" pitchFamily="34" charset="0"/>
              </a:rPr>
              <a:t> DE LOS SERVICIOS DE LA ENTIDAD:</a:t>
            </a:r>
            <a:endParaRPr lang="en-US" sz="1200">
              <a:latin typeface="Arial" panose="020B0604020202020204" pitchFamily="34" charset="0"/>
              <a:cs typeface="Arial" panose="020B0604020202020204" pitchFamily="34" charset="0"/>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60631451738014"/>
          <c:y val="0.27209768727002065"/>
          <c:w val="0.80760442872245541"/>
          <c:h val="0.55504112419731577"/>
        </c:manualLayout>
      </c:layout>
      <c:pie3DChart>
        <c:varyColors val="1"/>
        <c:ser>
          <c:idx val="4"/>
          <c:order val="0"/>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TABULACIÓN!$C$81:$C$84</c:f>
              <c:strCache>
                <c:ptCount val="4"/>
                <c:pt idx="0">
                  <c:v>Evaluar la gestión</c:v>
                </c:pt>
                <c:pt idx="1">
                  <c:v>Informarse de la gestión anual</c:v>
                </c:pt>
                <c:pt idx="2">
                  <c:v>Proponer mejoras a los servicios</c:v>
                </c:pt>
                <c:pt idx="3">
                  <c:v>Presentar quejas</c:v>
                </c:pt>
              </c:strCache>
            </c:strRef>
          </c:cat>
          <c:val>
            <c:numRef>
              <c:f>TABULACIÓN!$D$81:$D$84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445-1347-B3FB-716550C4F310}"/>
            </c:ext>
          </c:extLst>
        </c:ser>
        <c:ser>
          <c:idx val="5"/>
          <c:order val="1"/>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TABULACIÓN!$C$81:$C$84</c:f>
              <c:strCache>
                <c:ptCount val="4"/>
                <c:pt idx="0">
                  <c:v>Evaluar la gestión</c:v>
                </c:pt>
                <c:pt idx="1">
                  <c:v>Informarse de la gestión anual</c:v>
                </c:pt>
                <c:pt idx="2">
                  <c:v>Proponer mejoras a los servicios</c:v>
                </c:pt>
                <c:pt idx="3">
                  <c:v>Presentar quejas</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01-A445-1347-B3FB-716550C4F310}"/>
            </c:ext>
          </c:extLst>
        </c:ser>
        <c:ser>
          <c:idx val="6"/>
          <c:order val="2"/>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A445-1347-B3FB-716550C4F310}"/>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A445-1347-B3FB-716550C4F310}"/>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A445-1347-B3FB-716550C4F310}"/>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A445-1347-B3FB-716550C4F310}"/>
              </c:ext>
            </c:extLst>
          </c:dPt>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TABULACIÓN!$C$81:$C$84</c:f>
              <c:strCache>
                <c:ptCount val="4"/>
                <c:pt idx="0">
                  <c:v>Evaluar la gestión</c:v>
                </c:pt>
                <c:pt idx="1">
                  <c:v>Informarse de la gestión anual</c:v>
                </c:pt>
                <c:pt idx="2">
                  <c:v>Proponer mejoras a los servicios</c:v>
                </c:pt>
                <c:pt idx="3">
                  <c:v>Presentar quejas</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0A-A445-1347-B3FB-716550C4F310}"/>
            </c:ext>
          </c:extLst>
        </c:ser>
        <c:ser>
          <c:idx val="7"/>
          <c:order val="3"/>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C-A445-1347-B3FB-716550C4F310}"/>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E-A445-1347-B3FB-716550C4F310}"/>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0-A445-1347-B3FB-716550C4F310}"/>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2-A445-1347-B3FB-716550C4F310}"/>
              </c:ext>
            </c:extLst>
          </c:dPt>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TABULACIÓN!$C$81:$C$84</c:f>
              <c:strCache>
                <c:ptCount val="4"/>
                <c:pt idx="0">
                  <c:v>Evaluar la gestión</c:v>
                </c:pt>
                <c:pt idx="1">
                  <c:v>Informarse de la gestión anual</c:v>
                </c:pt>
                <c:pt idx="2">
                  <c:v>Proponer mejoras a los servicios</c:v>
                </c:pt>
                <c:pt idx="3">
                  <c:v>Presentar quejas</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13-A445-1347-B3FB-716550C4F310}"/>
            </c:ext>
          </c:extLst>
        </c:ser>
        <c:ser>
          <c:idx val="2"/>
          <c:order val="4"/>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TABULACIÓN!$C$81:$C$84</c:f>
              <c:strCache>
                <c:ptCount val="4"/>
                <c:pt idx="0">
                  <c:v>Evaluar la gestión</c:v>
                </c:pt>
                <c:pt idx="1">
                  <c:v>Informarse de la gestión anual</c:v>
                </c:pt>
                <c:pt idx="2">
                  <c:v>Proponer mejoras a los servicios</c:v>
                </c:pt>
                <c:pt idx="3">
                  <c:v>Presentar quejas</c:v>
                </c:pt>
              </c:strCache>
            </c:strRef>
          </c:cat>
          <c:val>
            <c:numRef>
              <c:f>TABULACIÓN!$D$48:$D$51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4-A445-1347-B3FB-716550C4F310}"/>
            </c:ext>
          </c:extLst>
        </c:ser>
        <c:ser>
          <c:idx val="3"/>
          <c:order val="5"/>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TABULACIÓN!$C$81:$C$84</c:f>
              <c:strCache>
                <c:ptCount val="4"/>
                <c:pt idx="0">
                  <c:v>Evaluar la gestión</c:v>
                </c:pt>
                <c:pt idx="1">
                  <c:v>Informarse de la gestión anual</c:v>
                </c:pt>
                <c:pt idx="2">
                  <c:v>Proponer mejoras a los servicios</c:v>
                </c:pt>
                <c:pt idx="3">
                  <c:v>Presentar quejas</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15-A445-1347-B3FB-716550C4F310}"/>
            </c:ext>
          </c:extLst>
        </c:ser>
        <c:ser>
          <c:idx val="0"/>
          <c:order val="6"/>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7-A445-1347-B3FB-716550C4F310}"/>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9-A445-1347-B3FB-716550C4F310}"/>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B-A445-1347-B3FB-716550C4F310}"/>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D-A445-1347-B3FB-716550C4F310}"/>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TABULACIÓN!$C$81:$C$84</c:f>
              <c:strCache>
                <c:ptCount val="4"/>
                <c:pt idx="0">
                  <c:v>Evaluar la gestión</c:v>
                </c:pt>
                <c:pt idx="1">
                  <c:v>Informarse de la gestión anual</c:v>
                </c:pt>
                <c:pt idx="2">
                  <c:v>Proponer mejoras a los servicios</c:v>
                </c:pt>
                <c:pt idx="3">
                  <c:v>Presentar quejas</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1E-A445-1347-B3FB-716550C4F310}"/>
            </c:ext>
          </c:extLst>
        </c:ser>
        <c:ser>
          <c:idx val="1"/>
          <c:order val="7"/>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0-A445-1347-B3FB-716550C4F310}"/>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2-A445-1347-B3FB-716550C4F310}"/>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4-A445-1347-B3FB-716550C4F310}"/>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6-A445-1347-B3FB-716550C4F310}"/>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TABULACIÓN!$C$81:$C$84</c:f>
              <c:strCache>
                <c:ptCount val="4"/>
                <c:pt idx="0">
                  <c:v>Evaluar la gestión</c:v>
                </c:pt>
                <c:pt idx="1">
                  <c:v>Informarse de la gestión anual</c:v>
                </c:pt>
                <c:pt idx="2">
                  <c:v>Proponer mejoras a los servicios</c:v>
                </c:pt>
                <c:pt idx="3">
                  <c:v>Presentar quejas</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27-A445-1347-B3FB-716550C4F310}"/>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0.12664862250778391"/>
          <c:y val="0.82840718568429572"/>
          <c:w val="0.79782029136707955"/>
          <c:h val="0.14950103602322476"/>
        </c:manualLayout>
      </c:layout>
      <c:overlay val="0"/>
      <c:spPr>
        <a:noFill/>
        <a:ln>
          <a:noFill/>
        </a:ln>
        <a:effectLst/>
      </c:spPr>
      <c:txPr>
        <a:bodyPr rot="0" vert="horz"/>
        <a:lstStyle/>
        <a:p>
          <a:pPr>
            <a:defRPr sz="900">
              <a:latin typeface="Arial" panose="020B0604020202020204" pitchFamily="34" charset="0"/>
              <a:cs typeface="Arial" panose="020B0604020202020204" pitchFamily="34" charset="0"/>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LA JORNADA DE DIÁLOGO PERMITE A CIUDADANOS O USUARIOS</a:t>
            </a:r>
            <a:r>
              <a:rPr lang="en-US" sz="1200" baseline="0">
                <a:latin typeface="Arial" panose="020B0604020202020204" pitchFamily="34" charset="0"/>
                <a:cs typeface="Arial" panose="020B0604020202020204" pitchFamily="34" charset="0"/>
              </a:rPr>
              <a:t> DE LOS SERVICIOS DE LA ENTIDAD:</a:t>
            </a:r>
            <a:endParaRPr lang="en-US" sz="1200">
              <a:latin typeface="Arial" panose="020B0604020202020204" pitchFamily="34" charset="0"/>
              <a:cs typeface="Arial" panose="020B0604020202020204" pitchFamily="34" charset="0"/>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7-5FDC-6C44-A988-79A3EA7C1C71}"/>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9-5FDC-6C44-A988-79A3EA7C1C71}"/>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B-5FDC-6C44-A988-79A3EA7C1C71}"/>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D-5FDC-6C44-A988-79A3EA7C1C71}"/>
              </c:ext>
            </c:extLst>
          </c:dPt>
          <c:dLbls>
            <c:spPr>
              <a:noFill/>
              <a:ln>
                <a:noFill/>
              </a:ln>
              <a:effectLst/>
            </c:spPr>
            <c:txPr>
              <a:bodyPr rot="0" vert="horz"/>
              <a:lstStyle/>
              <a:p>
                <a:pPr>
                  <a:defRPr>
                    <a:latin typeface="Arial" panose="020B0604020202020204" pitchFamily="34" charset="0"/>
                    <a:cs typeface="Arial" panose="020B0604020202020204" pitchFamily="34" charset="0"/>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TABULACIÓN!$C$86:$C$87</c:f>
              <c:strCache>
                <c:ptCount val="2"/>
                <c:pt idx="0">
                  <c:v>Si</c:v>
                </c:pt>
                <c:pt idx="1">
                  <c:v>No</c:v>
                </c:pt>
              </c:strCache>
            </c:strRef>
          </c:cat>
          <c:val>
            <c:numRef>
              <c:f>TABULACIÓN!$D$86:$D$87</c:f>
              <c:numCache>
                <c:formatCode>General</c:formatCode>
                <c:ptCount val="2"/>
                <c:pt idx="0">
                  <c:v>0</c:v>
                </c:pt>
                <c:pt idx="1">
                  <c:v>0</c:v>
                </c:pt>
              </c:numCache>
            </c:numRef>
          </c:val>
          <c:extLst>
            <c:ext xmlns:c16="http://schemas.microsoft.com/office/drawing/2014/chart" uri="{C3380CC4-5D6E-409C-BE32-E72D297353CC}">
              <c16:uniqueId val="{0000001E-5FDC-6C44-A988-79A3EA7C1C71}"/>
            </c:ext>
          </c:extLst>
        </c:ser>
        <c:ser>
          <c:idx val="1"/>
          <c:order val="1"/>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0-5FDC-6C44-A988-79A3EA7C1C71}"/>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2-5FDC-6C44-A988-79A3EA7C1C71}"/>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4-5FDC-6C44-A988-79A3EA7C1C71}"/>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6-5FDC-6C44-A988-79A3EA7C1C71}"/>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TABULACIÓN!$C$86:$C$87</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27-5FDC-6C44-A988-79A3EA7C1C71}"/>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vert="horz"/>
        <a:lstStyle/>
        <a:p>
          <a:pPr>
            <a:defRPr>
              <a:latin typeface="Arial" panose="020B0604020202020204" pitchFamily="34" charset="0"/>
              <a:cs typeface="Arial" panose="020B0604020202020204" pitchFamily="34" charset="0"/>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¿La gestión del ICBF del año 2022 frente al cual se rinde cuentas, fue efectiva?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3223267344711388E-2"/>
          <c:y val="0.25939342814930966"/>
          <c:w val="0.78643770392472057"/>
          <c:h val="0.68370261895012807"/>
        </c:manualLayout>
      </c:layout>
      <c:pie3DChart>
        <c:varyColors val="1"/>
        <c:ser>
          <c:idx val="0"/>
          <c:order val="0"/>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7-DE20-6740-BA78-C5DDD056EE60}"/>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9-DE20-6740-BA78-C5DDD056EE60}"/>
              </c:ext>
            </c:extLst>
          </c:dPt>
          <c:dLbls>
            <c:spPr>
              <a:noFill/>
              <a:ln>
                <a:noFill/>
              </a:ln>
              <a:effectLst/>
            </c:sp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TABULACIÓN!$C$89:$C$90</c:f>
              <c:strCache>
                <c:ptCount val="2"/>
                <c:pt idx="0">
                  <c:v>Si</c:v>
                </c:pt>
                <c:pt idx="1">
                  <c:v>No</c:v>
                </c:pt>
              </c:strCache>
            </c:strRef>
          </c:cat>
          <c:val>
            <c:numRef>
              <c:f>TABULACIÓN!$D$89:$D$90</c:f>
              <c:numCache>
                <c:formatCode>General</c:formatCode>
                <c:ptCount val="2"/>
                <c:pt idx="0">
                  <c:v>0</c:v>
                </c:pt>
                <c:pt idx="1">
                  <c:v>0</c:v>
                </c:pt>
              </c:numCache>
            </c:numRef>
          </c:val>
          <c:extLst>
            <c:ext xmlns:c16="http://schemas.microsoft.com/office/drawing/2014/chart" uri="{C3380CC4-5D6E-409C-BE32-E72D297353CC}">
              <c16:uniqueId val="{0000001E-DE20-6740-BA78-C5DDD056EE60}"/>
            </c:ext>
          </c:extLst>
        </c:ser>
        <c:ser>
          <c:idx val="1"/>
          <c:order val="1"/>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0-DE20-6740-BA78-C5DDD056EE60}"/>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2-DE20-6740-BA78-C5DDD056EE60}"/>
              </c:ext>
            </c:extLst>
          </c:dPt>
          <c:dLbls>
            <c:spPr>
              <a:noFill/>
              <a:ln>
                <a:noFill/>
              </a:ln>
              <a:effectLst/>
            </c:sp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TABULACIÓN!$C$89:$C$90</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27-DE20-6740-BA78-C5DDD056EE60}"/>
            </c:ext>
          </c:extLst>
        </c:ser>
        <c:dLbls>
          <c:dLblPos val="bestFit"/>
          <c:showLegendKey val="0"/>
          <c:showVal val="1"/>
          <c:showCatName val="0"/>
          <c:showSerName val="0"/>
          <c:showPercent val="0"/>
          <c:showBubbleSize val="0"/>
          <c:showLeaderLines val="1"/>
        </c:dLbls>
      </c:pie3DChart>
      <c:spPr>
        <a:noFill/>
        <a:ln>
          <a:noFill/>
        </a:ln>
        <a:effectLst/>
      </c:spPr>
    </c:plotArea>
    <c:legend>
      <c:legendPos val="r"/>
      <c:overlay val="0"/>
      <c:txPr>
        <a:bodyPr/>
        <a:lstStyle/>
        <a:p>
          <a:pPr>
            <a:defRPr>
              <a:latin typeface="Arial" panose="020B0604020202020204" pitchFamily="34" charset="0"/>
              <a:cs typeface="Arial" panose="020B0604020202020204" pitchFamily="34" charset="0"/>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La explicación dada por la entidad acerca de los temas de: ¿participación y transparencia, es clara? </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s-CO"/>
              </a:p>
            </c:tx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TABULACIÓN!$C$92:$C$93</c:f>
              <c:strCache>
                <c:ptCount val="2"/>
                <c:pt idx="0">
                  <c:v>SI</c:v>
                </c:pt>
                <c:pt idx="1">
                  <c:v>NO</c:v>
                </c:pt>
              </c:strCache>
            </c:strRef>
          </c:cat>
          <c:val>
            <c:numRef>
              <c:f>TABULACIÓN!$D$92:$D$93</c:f>
              <c:numCache>
                <c:formatCode>General</c:formatCode>
                <c:ptCount val="2"/>
                <c:pt idx="0">
                  <c:v>0</c:v>
                </c:pt>
                <c:pt idx="1">
                  <c:v>0</c:v>
                </c:pt>
              </c:numCache>
            </c:numRef>
          </c:val>
          <c:extLst>
            <c:ext xmlns:c16="http://schemas.microsoft.com/office/drawing/2014/chart" uri="{C3380CC4-5D6E-409C-BE32-E72D297353CC}">
              <c16:uniqueId val="{00000000-603E-0E46-B35E-0E3805171927}"/>
            </c:ext>
          </c:extLst>
        </c:ser>
        <c:ser>
          <c:idx val="3"/>
          <c:order val="1"/>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TABULACIÓN!$C$92:$C$93</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01-603E-0E46-B35E-0E3805171927}"/>
            </c:ext>
          </c:extLst>
        </c:ser>
        <c:ser>
          <c:idx val="0"/>
          <c:order val="2"/>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603E-0E46-B35E-0E3805171927}"/>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603E-0E46-B35E-0E3805171927}"/>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7-603E-0E46-B35E-0E3805171927}"/>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9-603E-0E46-B35E-0E3805171927}"/>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TABULACIÓN!$C$92:$C$93</c:f>
              <c:strCache>
                <c:ptCount val="2"/>
                <c:pt idx="0">
                  <c:v>SI</c:v>
                </c:pt>
                <c:pt idx="1">
                  <c:v>NO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0A-603E-0E46-B35E-0E3805171927}"/>
            </c:ext>
          </c:extLst>
        </c:ser>
        <c:ser>
          <c:idx val="1"/>
          <c:order val="3"/>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C-603E-0E46-B35E-0E3805171927}"/>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E-603E-0E46-B35E-0E3805171927}"/>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0-603E-0E46-B35E-0E3805171927}"/>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2-603E-0E46-B35E-0E3805171927}"/>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TABULACIÓN!$C$92:$C$93</c:f>
              <c:strCache>
                <c:ptCount val="2"/>
                <c:pt idx="0">
                  <c:v>SI</c:v>
                </c:pt>
                <c:pt idx="1">
                  <c:v>NO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13-603E-0E46-B35E-0E3805171927}"/>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vert="horz"/>
        <a:lstStyle/>
        <a:p>
          <a:pPr>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TEMAS</a:t>
            </a:r>
            <a:r>
              <a:rPr lang="en-US" sz="1200" baseline="0">
                <a:latin typeface="Arial" panose="020B0604020202020204" pitchFamily="34" charset="0"/>
                <a:cs typeface="Arial" panose="020B0604020202020204" pitchFamily="34" charset="0"/>
              </a:rPr>
              <a:t> DE INTERÉS PARA PRÓXIMAS JORNADAS DE DIÁLOGO</a:t>
            </a:r>
            <a:endParaRPr lang="en-US" sz="1200">
              <a:latin typeface="Arial" panose="020B0604020202020204" pitchFamily="34" charset="0"/>
              <a:cs typeface="Arial" panose="020B0604020202020204" pitchFamily="34" charset="0"/>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8"/>
          <c:order val="0"/>
          <c:dLbls>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s-CO"/>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TABULACIÓN!$D$100:$D$104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58-836D-4C4A-80DE-2FB01916825F}"/>
            </c:ext>
          </c:extLst>
        </c:ser>
        <c:ser>
          <c:idx val="9"/>
          <c:order val="1"/>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59-836D-4C4A-80DE-2FB01916825F}"/>
            </c:ext>
          </c:extLst>
        </c:ser>
        <c:ser>
          <c:idx val="10"/>
          <c:order val="2"/>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B-836D-4C4A-80DE-2FB01916825F}"/>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C-836D-4C4A-80DE-2FB01916825F}"/>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5A-836D-4C4A-80DE-2FB01916825F}"/>
            </c:ext>
          </c:extLst>
        </c:ser>
        <c:ser>
          <c:idx val="11"/>
          <c:order val="3"/>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E-836D-4C4A-80DE-2FB01916825F}"/>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F-836D-4C4A-80DE-2FB01916825F}"/>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5D-836D-4C4A-80DE-2FB01916825F}"/>
            </c:ext>
          </c:extLst>
        </c:ser>
        <c:ser>
          <c:idx val="12"/>
          <c:order val="4"/>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TABULACIÓN!$D$100:$D$104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60-836D-4C4A-80DE-2FB01916825F}"/>
            </c:ext>
          </c:extLst>
        </c:ser>
        <c:ser>
          <c:idx val="13"/>
          <c:order val="5"/>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61-836D-4C4A-80DE-2FB01916825F}"/>
            </c:ext>
          </c:extLst>
        </c:ser>
        <c:ser>
          <c:idx val="14"/>
          <c:order val="6"/>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3-836D-4C4A-80DE-2FB01916825F}"/>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4-836D-4C4A-80DE-2FB01916825F}"/>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62-836D-4C4A-80DE-2FB01916825F}"/>
            </c:ext>
          </c:extLst>
        </c:ser>
        <c:ser>
          <c:idx val="15"/>
          <c:order val="7"/>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6-836D-4C4A-80DE-2FB01916825F}"/>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67-836D-4C4A-80DE-2FB01916825F}"/>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65-836D-4C4A-80DE-2FB01916825F}"/>
            </c:ext>
          </c:extLst>
        </c:ser>
        <c:ser>
          <c:idx val="4"/>
          <c:order val="8"/>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TABULACIÓN!$D$100:$D$104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31-836D-4C4A-80DE-2FB01916825F}"/>
            </c:ext>
          </c:extLst>
        </c:ser>
        <c:ser>
          <c:idx val="5"/>
          <c:order val="9"/>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33-836D-4C4A-80DE-2FB01916825F}"/>
            </c:ext>
          </c:extLst>
        </c:ser>
        <c:ser>
          <c:idx val="6"/>
          <c:order val="10"/>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6-836D-4C4A-80DE-2FB01916825F}"/>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8-836D-4C4A-80DE-2FB01916825F}"/>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39-836D-4C4A-80DE-2FB01916825F}"/>
            </c:ext>
          </c:extLst>
        </c:ser>
        <c:ser>
          <c:idx val="7"/>
          <c:order val="11"/>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C-836D-4C4A-80DE-2FB01916825F}"/>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E-836D-4C4A-80DE-2FB01916825F}"/>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3F-836D-4C4A-80DE-2FB01916825F}"/>
            </c:ext>
          </c:extLst>
        </c:ser>
        <c:ser>
          <c:idx val="2"/>
          <c:order val="12"/>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TABULACIÓN!$D$100:$D$104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41-836D-4C4A-80DE-2FB01916825F}"/>
            </c:ext>
          </c:extLst>
        </c:ser>
        <c:ser>
          <c:idx val="3"/>
          <c:order val="13"/>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43-836D-4C4A-80DE-2FB01916825F}"/>
            </c:ext>
          </c:extLst>
        </c:ser>
        <c:ser>
          <c:idx val="0"/>
          <c:order val="14"/>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46-836D-4C4A-80DE-2FB01916825F}"/>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48-836D-4C4A-80DE-2FB01916825F}"/>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4A-836D-4C4A-80DE-2FB01916825F}"/>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4C-836D-4C4A-80DE-2FB01916825F}"/>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4D-836D-4C4A-80DE-2FB01916825F}"/>
            </c:ext>
          </c:extLst>
        </c:ser>
        <c:ser>
          <c:idx val="1"/>
          <c:order val="15"/>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0-836D-4C4A-80DE-2FB01916825F}"/>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2-836D-4C4A-80DE-2FB01916825F}"/>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4-836D-4C4A-80DE-2FB01916825F}"/>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56-836D-4C4A-80DE-2FB01916825F}"/>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TABULACIÓN!$C$100:$C$104</c:f>
              <c:strCache>
                <c:ptCount val="5"/>
                <c:pt idx="0">
                  <c:v>Totalmente de acuerdo </c:v>
                </c:pt>
                <c:pt idx="1">
                  <c:v>De acuerdo</c:v>
                </c:pt>
                <c:pt idx="2">
                  <c:v>Medianamente de acuerdo </c:v>
                </c:pt>
                <c:pt idx="3">
                  <c:v>En desacuerdo</c:v>
                </c:pt>
                <c:pt idx="4">
                  <c:v>Totalmente en desacuerdo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57-836D-4C4A-80DE-2FB01916825F}"/>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vert="horz"/>
        <a:lstStyle/>
        <a:p>
          <a:pPr>
            <a:defRPr>
              <a:latin typeface="Arial" panose="020B0604020202020204" pitchFamily="34" charset="0"/>
              <a:cs typeface="Arial" panose="020B0604020202020204" pitchFamily="34" charset="0"/>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TEMAS</a:t>
            </a:r>
            <a:r>
              <a:rPr lang="en-US" sz="1200" baseline="0">
                <a:latin typeface="Arial" panose="020B0604020202020204" pitchFamily="34" charset="0"/>
                <a:cs typeface="Arial" panose="020B0604020202020204" pitchFamily="34" charset="0"/>
              </a:rPr>
              <a:t> DE INTERÉS PARA PRÓXIMAS JORNADAS DE DIÁLOGO</a:t>
            </a:r>
            <a:endParaRPr lang="en-US" sz="1200">
              <a:latin typeface="Arial" panose="020B0604020202020204" pitchFamily="34" charset="0"/>
              <a:cs typeface="Arial" panose="020B0604020202020204" pitchFamily="34" charset="0"/>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5052634067223678E-2"/>
          <c:y val="0.18168619907447442"/>
          <c:w val="0.9007368388143171"/>
          <c:h val="0.6715297820952294"/>
        </c:manualLayout>
      </c:layout>
      <c:pie3DChart>
        <c:varyColors val="1"/>
        <c:ser>
          <c:idx val="8"/>
          <c:order val="0"/>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TABULACIÓN!$D$95:$D$98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111D-454A-906A-94F2EC99AA11}"/>
            </c:ext>
          </c:extLst>
        </c:ser>
        <c:ser>
          <c:idx val="9"/>
          <c:order val="1"/>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01-111D-454A-906A-94F2EC99AA11}"/>
            </c:ext>
          </c:extLst>
        </c:ser>
        <c:ser>
          <c:idx val="10"/>
          <c:order val="2"/>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111D-454A-906A-94F2EC99AA11}"/>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5-111D-454A-906A-94F2EC99AA11}"/>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06-111D-454A-906A-94F2EC99AA11}"/>
            </c:ext>
          </c:extLst>
        </c:ser>
        <c:ser>
          <c:idx val="11"/>
          <c:order val="3"/>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8-111D-454A-906A-94F2EC99AA11}"/>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A-111D-454A-906A-94F2EC99AA11}"/>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0B-111D-454A-906A-94F2EC99AA11}"/>
            </c:ext>
          </c:extLst>
        </c:ser>
        <c:ser>
          <c:idx val="12"/>
          <c:order val="4"/>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TABULACIÓN!$D$100:$D$104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C-111D-454A-906A-94F2EC99AA11}"/>
            </c:ext>
          </c:extLst>
        </c:ser>
        <c:ser>
          <c:idx val="13"/>
          <c:order val="5"/>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0D-111D-454A-906A-94F2EC99AA11}"/>
            </c:ext>
          </c:extLst>
        </c:ser>
        <c:ser>
          <c:idx val="14"/>
          <c:order val="6"/>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F-111D-454A-906A-94F2EC99AA11}"/>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1-111D-454A-906A-94F2EC99AA11}"/>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12-111D-454A-906A-94F2EC99AA11}"/>
            </c:ext>
          </c:extLst>
        </c:ser>
        <c:ser>
          <c:idx val="15"/>
          <c:order val="7"/>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4-111D-454A-906A-94F2EC99AA11}"/>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6-111D-454A-906A-94F2EC99AA11}"/>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17-111D-454A-906A-94F2EC99AA11}"/>
            </c:ext>
          </c:extLst>
        </c:ser>
        <c:ser>
          <c:idx val="4"/>
          <c:order val="8"/>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TABULACIÓN!$D$100:$D$104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18-111D-454A-906A-94F2EC99AA11}"/>
            </c:ext>
          </c:extLst>
        </c:ser>
        <c:ser>
          <c:idx val="5"/>
          <c:order val="9"/>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19-111D-454A-906A-94F2EC99AA11}"/>
            </c:ext>
          </c:extLst>
        </c:ser>
        <c:ser>
          <c:idx val="6"/>
          <c:order val="10"/>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B-111D-454A-906A-94F2EC99AA11}"/>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1D-111D-454A-906A-94F2EC99AA11}"/>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1E-111D-454A-906A-94F2EC99AA11}"/>
            </c:ext>
          </c:extLst>
        </c:ser>
        <c:ser>
          <c:idx val="7"/>
          <c:order val="11"/>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0-111D-454A-906A-94F2EC99AA11}"/>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2-111D-454A-906A-94F2EC99AA11}"/>
              </c:ext>
            </c:extLst>
          </c:dPt>
          <c:dLbls>
            <c:spPr>
              <a:noFill/>
              <a:ln>
                <a:noFill/>
              </a:ln>
              <a:effectLst/>
            </c:sp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23-111D-454A-906A-94F2EC99AA11}"/>
            </c:ext>
          </c:extLst>
        </c:ser>
        <c:ser>
          <c:idx val="2"/>
          <c:order val="12"/>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TABULACIÓN!$D$100:$D$104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24-111D-454A-906A-94F2EC99AA11}"/>
            </c:ext>
          </c:extLst>
        </c:ser>
        <c:ser>
          <c:idx val="3"/>
          <c:order val="13"/>
          <c:dLbls>
            <c:spPr>
              <a:noFill/>
              <a:ln>
                <a:noFill/>
              </a:ln>
              <a:effectLst/>
            </c:spPr>
            <c:dLblPos val="inEnd"/>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25-111D-454A-906A-94F2EC99AA11}"/>
            </c:ext>
          </c:extLst>
        </c:ser>
        <c:ser>
          <c:idx val="0"/>
          <c:order val="14"/>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7-111D-454A-906A-94F2EC99AA11}"/>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9-111D-454A-906A-94F2EC99AA11}"/>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B-111D-454A-906A-94F2EC99AA11}"/>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2D-111D-454A-906A-94F2EC99AA11}"/>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TABULACIÓN!$D$34:$D$35</c:f>
              <c:numCache>
                <c:formatCode>General</c:formatCode>
                <c:ptCount val="2"/>
                <c:pt idx="0">
                  <c:v>0</c:v>
                </c:pt>
                <c:pt idx="1">
                  <c:v>0</c:v>
                </c:pt>
              </c:numCache>
            </c:numRef>
          </c:val>
          <c:extLst>
            <c:ext xmlns:c16="http://schemas.microsoft.com/office/drawing/2014/chart" uri="{C3380CC4-5D6E-409C-BE32-E72D297353CC}">
              <c16:uniqueId val="{0000002E-111D-454A-906A-94F2EC99AA11}"/>
            </c:ext>
          </c:extLst>
        </c:ser>
        <c:ser>
          <c:idx val="1"/>
          <c:order val="15"/>
          <c:dPt>
            <c:idx val="0"/>
            <c:bubble3D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0-111D-454A-906A-94F2EC99AA11}"/>
              </c:ext>
            </c:extLst>
          </c:dPt>
          <c:dPt>
            <c:idx val="1"/>
            <c:bubble3D val="0"/>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2-111D-454A-906A-94F2EC99AA11}"/>
              </c:ext>
            </c:extLst>
          </c:dPt>
          <c:dPt>
            <c:idx val="2"/>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4-111D-454A-906A-94F2EC99AA11}"/>
              </c:ext>
            </c:extLst>
          </c:dPt>
          <c:dPt>
            <c:idx val="3"/>
            <c:bubble3D val="0"/>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36-111D-454A-906A-94F2EC99AA11}"/>
              </c:ext>
            </c:extLst>
          </c:dPt>
          <c:dLbls>
            <c:spPr>
              <a:noFill/>
              <a:ln>
                <a:noFill/>
              </a:ln>
              <a:effectLst/>
            </c:spPr>
            <c:txPr>
              <a:bodyPr rot="0" vert="horz"/>
              <a:lstStyle/>
              <a:p>
                <a:pPr>
                  <a:defRPr/>
                </a:pPr>
                <a:endParaRPr lang="es-CO"/>
              </a:p>
            </c:txPr>
            <c:dLblPos val="inEnd"/>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TABULACIÓN!$C$95:$C$98</c:f>
              <c:strCache>
                <c:ptCount val="4"/>
                <c:pt idx="0">
                  <c:v>Muy satisfecho</c:v>
                </c:pt>
                <c:pt idx="1">
                  <c:v>Satisfecho</c:v>
                </c:pt>
                <c:pt idx="2">
                  <c:v>Algo satisfecho</c:v>
                </c:pt>
                <c:pt idx="3">
                  <c:v>Insatisfecho</c:v>
                </c:pt>
              </c:strCache>
            </c:strRef>
          </c:cat>
          <c:val>
            <c:numRef>
              <c:f>TABULACIÓN!$E$34:$E$35</c:f>
              <c:numCache>
                <c:formatCode>0%</c:formatCode>
                <c:ptCount val="2"/>
                <c:pt idx="0">
                  <c:v>0</c:v>
                </c:pt>
                <c:pt idx="1">
                  <c:v>0</c:v>
                </c:pt>
              </c:numCache>
            </c:numRef>
          </c:val>
          <c:extLst>
            <c:ext xmlns:c16="http://schemas.microsoft.com/office/drawing/2014/chart" uri="{C3380CC4-5D6E-409C-BE32-E72D297353CC}">
              <c16:uniqueId val="{00000037-111D-454A-906A-94F2EC99AA11}"/>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vert="horz"/>
        <a:lstStyle/>
        <a:p>
          <a:pPr>
            <a:defRPr/>
          </a:pPr>
          <a:endParaRPr lang="es-CO"/>
        </a:p>
      </c:txPr>
    </c:legend>
    <c:plotVisOnly val="1"/>
    <c:dispBlanksAs val="gap"/>
    <c:showDLblsOverMax val="0"/>
  </c:chart>
  <c:txPr>
    <a:bodyPr/>
    <a:lstStyle/>
    <a:p>
      <a:pPr>
        <a:defRPr sz="12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7.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0.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1</xdr:col>
      <xdr:colOff>326572</xdr:colOff>
      <xdr:row>0</xdr:row>
      <xdr:rowOff>0</xdr:rowOff>
    </xdr:from>
    <xdr:to>
      <xdr:col>1</xdr:col>
      <xdr:colOff>989158</xdr:colOff>
      <xdr:row>2</xdr:row>
      <xdr:rowOff>256187</xdr:rowOff>
    </xdr:to>
    <xdr:pic>
      <xdr:nvPicPr>
        <xdr:cNvPr id="2" name="Imagen 1">
          <a:extLst>
            <a:ext uri="{FF2B5EF4-FFF2-40B4-BE49-F238E27FC236}">
              <a16:creationId xmlns:a16="http://schemas.microsoft.com/office/drawing/2014/main" id="{E1AAD756-9B2E-4DFC-A61B-25CC15C3F0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822" y="0"/>
          <a:ext cx="662586" cy="8340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502227</xdr:colOff>
      <xdr:row>11</xdr:row>
      <xdr:rowOff>112568</xdr:rowOff>
    </xdr:from>
    <xdr:to>
      <xdr:col>11</xdr:col>
      <xdr:colOff>813955</xdr:colOff>
      <xdr:row>19</xdr:row>
      <xdr:rowOff>377536</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34637</xdr:colOff>
      <xdr:row>33</xdr:row>
      <xdr:rowOff>867</xdr:rowOff>
    </xdr:from>
    <xdr:to>
      <xdr:col>12</xdr:col>
      <xdr:colOff>25977</xdr:colOff>
      <xdr:row>35</xdr:row>
      <xdr:rowOff>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21</xdr:row>
      <xdr:rowOff>0</xdr:rowOff>
    </xdr:from>
    <xdr:to>
      <xdr:col>12</xdr:col>
      <xdr:colOff>778566</xdr:colOff>
      <xdr:row>28</xdr:row>
      <xdr:rowOff>8659</xdr:rowOff>
    </xdr:to>
    <xdr:graphicFrame macro="">
      <xdr:nvGraphicFramePr>
        <xdr:cNvPr id="11" name="Gráfico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21167</xdr:colOff>
      <xdr:row>35</xdr:row>
      <xdr:rowOff>116417</xdr:rowOff>
    </xdr:from>
    <xdr:to>
      <xdr:col>11</xdr:col>
      <xdr:colOff>931334</xdr:colOff>
      <xdr:row>39</xdr:row>
      <xdr:rowOff>105834</xdr:rowOff>
    </xdr:to>
    <xdr:graphicFrame macro="">
      <xdr:nvGraphicFramePr>
        <xdr:cNvPr id="27" name="Gráfico 26">
          <a:extLst>
            <a:ext uri="{FF2B5EF4-FFF2-40B4-BE49-F238E27FC236}">
              <a16:creationId xmlns:a16="http://schemas.microsoft.com/office/drawing/2014/main" id="{DB49F82D-B1A9-5C43-9A11-640CE911D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613832</xdr:colOff>
      <xdr:row>42</xdr:row>
      <xdr:rowOff>1</xdr:rowOff>
    </xdr:from>
    <xdr:to>
      <xdr:col>11</xdr:col>
      <xdr:colOff>920749</xdr:colOff>
      <xdr:row>44</xdr:row>
      <xdr:rowOff>158751</xdr:rowOff>
    </xdr:to>
    <xdr:graphicFrame macro="">
      <xdr:nvGraphicFramePr>
        <xdr:cNvPr id="28" name="Gráfico 27">
          <a:extLst>
            <a:ext uri="{FF2B5EF4-FFF2-40B4-BE49-F238E27FC236}">
              <a16:creationId xmlns:a16="http://schemas.microsoft.com/office/drawing/2014/main" id="{A0243C68-C6E5-8C4A-BFEC-3A99F191C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582084</xdr:colOff>
      <xdr:row>46</xdr:row>
      <xdr:rowOff>0</xdr:rowOff>
    </xdr:from>
    <xdr:to>
      <xdr:col>11</xdr:col>
      <xdr:colOff>901508</xdr:colOff>
      <xdr:row>46</xdr:row>
      <xdr:rowOff>16405</xdr:rowOff>
    </xdr:to>
    <xdr:graphicFrame macro="">
      <xdr:nvGraphicFramePr>
        <xdr:cNvPr id="31" name="Gráfico 30">
          <a:extLst>
            <a:ext uri="{FF2B5EF4-FFF2-40B4-BE49-F238E27FC236}">
              <a16:creationId xmlns:a16="http://schemas.microsoft.com/office/drawing/2014/main" id="{E394F896-72EF-F048-9066-58F2220D5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560916</xdr:colOff>
      <xdr:row>46</xdr:row>
      <xdr:rowOff>179918</xdr:rowOff>
    </xdr:from>
    <xdr:to>
      <xdr:col>11</xdr:col>
      <xdr:colOff>878417</xdr:colOff>
      <xdr:row>51</xdr:row>
      <xdr:rowOff>518584</xdr:rowOff>
    </xdr:to>
    <xdr:graphicFrame macro="">
      <xdr:nvGraphicFramePr>
        <xdr:cNvPr id="32" name="Gráfico 31">
          <a:extLst>
            <a:ext uri="{FF2B5EF4-FFF2-40B4-BE49-F238E27FC236}">
              <a16:creationId xmlns:a16="http://schemas.microsoft.com/office/drawing/2014/main" id="{F0D15E70-483D-444A-9B55-06FDD3312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63499</xdr:colOff>
      <xdr:row>52</xdr:row>
      <xdr:rowOff>0</xdr:rowOff>
    </xdr:from>
    <xdr:to>
      <xdr:col>11</xdr:col>
      <xdr:colOff>899583</xdr:colOff>
      <xdr:row>54</xdr:row>
      <xdr:rowOff>391583</xdr:rowOff>
    </xdr:to>
    <xdr:graphicFrame macro="">
      <xdr:nvGraphicFramePr>
        <xdr:cNvPr id="33" name="Gráfico 32">
          <a:extLst>
            <a:ext uri="{FF2B5EF4-FFF2-40B4-BE49-F238E27FC236}">
              <a16:creationId xmlns:a16="http://schemas.microsoft.com/office/drawing/2014/main" id="{69928026-0714-AC4A-AE9B-0C4BC75D4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55</xdr:row>
      <xdr:rowOff>0</xdr:rowOff>
    </xdr:from>
    <xdr:to>
      <xdr:col>11</xdr:col>
      <xdr:colOff>836084</xdr:colOff>
      <xdr:row>57</xdr:row>
      <xdr:rowOff>1280583</xdr:rowOff>
    </xdr:to>
    <xdr:graphicFrame macro="">
      <xdr:nvGraphicFramePr>
        <xdr:cNvPr id="34" name="Gráfico 33">
          <a:extLst>
            <a:ext uri="{FF2B5EF4-FFF2-40B4-BE49-F238E27FC236}">
              <a16:creationId xmlns:a16="http://schemas.microsoft.com/office/drawing/2014/main" id="{5C221A07-C0AE-DA46-8FAF-5A033413E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30</xdr:row>
      <xdr:rowOff>0</xdr:rowOff>
    </xdr:from>
    <xdr:to>
      <xdr:col>11</xdr:col>
      <xdr:colOff>899584</xdr:colOff>
      <xdr:row>32</xdr:row>
      <xdr:rowOff>52916</xdr:rowOff>
    </xdr:to>
    <xdr:graphicFrame macro="">
      <xdr:nvGraphicFramePr>
        <xdr:cNvPr id="36" name="Gráfico 35">
          <a:extLst>
            <a:ext uri="{FF2B5EF4-FFF2-40B4-BE49-F238E27FC236}">
              <a16:creationId xmlns:a16="http://schemas.microsoft.com/office/drawing/2014/main" id="{29EE1F1B-BBB6-2949-968B-C8C00D296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1057</xdr:colOff>
      <xdr:row>58</xdr:row>
      <xdr:rowOff>94191</xdr:rowOff>
    </xdr:from>
    <xdr:to>
      <xdr:col>14</xdr:col>
      <xdr:colOff>287129</xdr:colOff>
      <xdr:row>78</xdr:row>
      <xdr:rowOff>169332</xdr:rowOff>
    </xdr:to>
    <xdr:graphicFrame macro="">
      <xdr:nvGraphicFramePr>
        <xdr:cNvPr id="42" name="Gráfico 41">
          <a:extLst>
            <a:ext uri="{FF2B5EF4-FFF2-40B4-BE49-F238E27FC236}">
              <a16:creationId xmlns:a16="http://schemas.microsoft.com/office/drawing/2014/main" id="{3B5C3344-398A-4F44-87AA-F50DAB5C2B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80</xdr:row>
      <xdr:rowOff>0</xdr:rowOff>
    </xdr:from>
    <xdr:to>
      <xdr:col>11</xdr:col>
      <xdr:colOff>846668</xdr:colOff>
      <xdr:row>84</xdr:row>
      <xdr:rowOff>931334</xdr:rowOff>
    </xdr:to>
    <xdr:graphicFrame macro="">
      <xdr:nvGraphicFramePr>
        <xdr:cNvPr id="43" name="Gráfico 42">
          <a:extLst>
            <a:ext uri="{FF2B5EF4-FFF2-40B4-BE49-F238E27FC236}">
              <a16:creationId xmlns:a16="http://schemas.microsoft.com/office/drawing/2014/main" id="{89D6425B-9F36-F940-B68D-61A37A980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613832</xdr:colOff>
      <xdr:row>85</xdr:row>
      <xdr:rowOff>0</xdr:rowOff>
    </xdr:from>
    <xdr:to>
      <xdr:col>11</xdr:col>
      <xdr:colOff>920749</xdr:colOff>
      <xdr:row>87</xdr:row>
      <xdr:rowOff>1005417</xdr:rowOff>
    </xdr:to>
    <xdr:graphicFrame macro="">
      <xdr:nvGraphicFramePr>
        <xdr:cNvPr id="44" name="Gráfico 43">
          <a:extLst>
            <a:ext uri="{FF2B5EF4-FFF2-40B4-BE49-F238E27FC236}">
              <a16:creationId xmlns:a16="http://schemas.microsoft.com/office/drawing/2014/main" id="{FCB2EB9C-C62D-B94D-91D9-1E0CCDE21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0</xdr:colOff>
      <xdr:row>88</xdr:row>
      <xdr:rowOff>0</xdr:rowOff>
    </xdr:from>
    <xdr:to>
      <xdr:col>11</xdr:col>
      <xdr:colOff>920750</xdr:colOff>
      <xdr:row>90</xdr:row>
      <xdr:rowOff>1651000</xdr:rowOff>
    </xdr:to>
    <xdr:graphicFrame macro="">
      <xdr:nvGraphicFramePr>
        <xdr:cNvPr id="45" name="Gráfico 44">
          <a:extLst>
            <a:ext uri="{FF2B5EF4-FFF2-40B4-BE49-F238E27FC236}">
              <a16:creationId xmlns:a16="http://schemas.microsoft.com/office/drawing/2014/main" id="{067DB757-29FE-BA49-86C9-4CA27DE19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364435</xdr:colOff>
      <xdr:row>90</xdr:row>
      <xdr:rowOff>2112065</xdr:rowOff>
    </xdr:from>
    <xdr:to>
      <xdr:col>12</xdr:col>
      <xdr:colOff>25401</xdr:colOff>
      <xdr:row>93</xdr:row>
      <xdr:rowOff>406401</xdr:rowOff>
    </xdr:to>
    <xdr:graphicFrame macro="">
      <xdr:nvGraphicFramePr>
        <xdr:cNvPr id="46" name="Gráfico 45">
          <a:extLst>
            <a:ext uri="{FF2B5EF4-FFF2-40B4-BE49-F238E27FC236}">
              <a16:creationId xmlns:a16="http://schemas.microsoft.com/office/drawing/2014/main" id="{2F5B1494-B4FD-4F4E-B25A-5495A438D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0</xdr:colOff>
      <xdr:row>99</xdr:row>
      <xdr:rowOff>1</xdr:rowOff>
    </xdr:from>
    <xdr:to>
      <xdr:col>12</xdr:col>
      <xdr:colOff>31750</xdr:colOff>
      <xdr:row>104</xdr:row>
      <xdr:rowOff>1</xdr:rowOff>
    </xdr:to>
    <xdr:graphicFrame macro="">
      <xdr:nvGraphicFramePr>
        <xdr:cNvPr id="48" name="Gráfico 47">
          <a:extLst>
            <a:ext uri="{FF2B5EF4-FFF2-40B4-BE49-F238E27FC236}">
              <a16:creationId xmlns:a16="http://schemas.microsoft.com/office/drawing/2014/main" id="{06A4792B-FAC2-084D-9EB1-91EAC0DE3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230908</xdr:colOff>
      <xdr:row>0</xdr:row>
      <xdr:rowOff>0</xdr:rowOff>
    </xdr:from>
    <xdr:to>
      <xdr:col>0</xdr:col>
      <xdr:colOff>893494</xdr:colOff>
      <xdr:row>2</xdr:row>
      <xdr:rowOff>256957</xdr:rowOff>
    </xdr:to>
    <xdr:pic>
      <xdr:nvPicPr>
        <xdr:cNvPr id="3" name="Imagen 2">
          <a:extLst>
            <a:ext uri="{FF2B5EF4-FFF2-40B4-BE49-F238E27FC236}">
              <a16:creationId xmlns:a16="http://schemas.microsoft.com/office/drawing/2014/main" id="{62F5BBF8-A541-254C-97EA-3E5789C3F6B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30908" y="0"/>
          <a:ext cx="662586" cy="821337"/>
        </a:xfrm>
        <a:prstGeom prst="rect">
          <a:avLst/>
        </a:prstGeom>
      </xdr:spPr>
    </xdr:pic>
    <xdr:clientData/>
  </xdr:twoCellAnchor>
  <xdr:twoCellAnchor>
    <xdr:from>
      <xdr:col>5</xdr:col>
      <xdr:colOff>428625</xdr:colOff>
      <xdr:row>94</xdr:row>
      <xdr:rowOff>0</xdr:rowOff>
    </xdr:from>
    <xdr:to>
      <xdr:col>11</xdr:col>
      <xdr:colOff>742950</xdr:colOff>
      <xdr:row>98</xdr:row>
      <xdr:rowOff>69436</xdr:rowOff>
    </xdr:to>
    <xdr:graphicFrame macro="">
      <xdr:nvGraphicFramePr>
        <xdr:cNvPr id="4" name="Gráfico 3">
          <a:extLst>
            <a:ext uri="{FF2B5EF4-FFF2-40B4-BE49-F238E27FC236}">
              <a16:creationId xmlns:a16="http://schemas.microsoft.com/office/drawing/2014/main" id="{178F5660-3BFC-F64A-8865-58082686D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2489200</xdr:colOff>
      <xdr:row>221</xdr:row>
      <xdr:rowOff>0</xdr:rowOff>
    </xdr:from>
    <xdr:to>
      <xdr:col>5</xdr:col>
      <xdr:colOff>2489200</xdr:colOff>
      <xdr:row>221</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1">
              <a:extLst>
                <a:ext uri="{FF2B5EF4-FFF2-40B4-BE49-F238E27FC236}">
                  <a16:creationId xmlns:a16="http://schemas.microsoft.com/office/drawing/2014/main" id="{1499511A-679A-497D-BF6A-D230E775DABC}"/>
                </a:ext>
              </a:extLst>
            </xdr14:cNvPr>
            <xdr14:cNvContentPartPr/>
          </xdr14:nvContentPartPr>
          <xdr14:nvPr macro=""/>
          <xdr14:xfrm>
            <a:off x="3086100" y="8324215"/>
            <a:ext cx="0" cy="0"/>
          </xdr14:xfrm>
        </xdr:contentPart>
      </mc:Choice>
      <mc:Fallback xmlns="">
        <xdr:pic>
          <xdr:nvPicPr>
            <xdr:cNvPr id="2" name="Entrada de lápiz 1">
              <a:extLst>
                <a:ext uri="{FF2B5EF4-FFF2-40B4-BE49-F238E27FC236}">
                  <a16:creationId xmlns:a16="http://schemas.microsoft.com/office/drawing/2014/main" id="{B743C6A2-C317-F72E-98D4-D5A9E73B0617}"/>
                </a:ext>
              </a:extLst>
            </xdr:cNvPr>
            <xdr:cNvPicPr/>
          </xdr:nvPicPr>
          <xdr:blipFill>
            <a:blip xmlns:r="http://schemas.openxmlformats.org/officeDocument/2006/relationships" r:embed="rId2"/>
            <a:stretch>
              <a:fillRect/>
            </a:stretch>
          </xdr:blipFill>
          <xdr:spPr>
            <a:xfrm>
              <a:off x="3086100" y="8324215"/>
              <a:ext cx="0" cy="0"/>
            </a:xfrm>
            <a:prstGeom prst="rect">
              <a:avLst/>
            </a:prstGeom>
          </xdr:spPr>
        </xdr:pic>
      </mc:Fallback>
    </mc:AlternateContent>
    <xdr:clientData/>
  </xdr:twoCellAnchor>
  <xdr:twoCellAnchor>
    <xdr:from>
      <xdr:col>5</xdr:col>
      <xdr:colOff>2489200</xdr:colOff>
      <xdr:row>221</xdr:row>
      <xdr:rowOff>0</xdr:rowOff>
    </xdr:from>
    <xdr:to>
      <xdr:col>5</xdr:col>
      <xdr:colOff>2489200</xdr:colOff>
      <xdr:row>221</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2">
              <a:extLst>
                <a:ext uri="{FF2B5EF4-FFF2-40B4-BE49-F238E27FC236}">
                  <a16:creationId xmlns:a16="http://schemas.microsoft.com/office/drawing/2014/main" id="{E223F9F8-CCB6-4A07-B4D6-23918DCD3777}"/>
                </a:ext>
              </a:extLst>
            </xdr14:cNvPr>
            <xdr14:cNvContentPartPr/>
          </xdr14:nvContentPartPr>
          <xdr14:nvPr macro=""/>
          <xdr14:xfrm>
            <a:off x="3086100" y="8324215"/>
            <a:ext cx="0" cy="0"/>
          </xdr14:xfrm>
        </xdr:contentPart>
      </mc:Choice>
      <mc:Fallback xmlns="">
        <xdr:pic>
          <xdr:nvPicPr>
            <xdr:cNvPr id="3" name="Entrada de lápiz 2">
              <a:extLst>
                <a:ext uri="{FF2B5EF4-FFF2-40B4-BE49-F238E27FC236}">
                  <a16:creationId xmlns:a16="http://schemas.microsoft.com/office/drawing/2014/main" id="{3F2B645C-3E4C-AF59-8590-805696B21E5F}"/>
                </a:ext>
              </a:extLst>
            </xdr:cNvPr>
            <xdr:cNvPicPr/>
          </xdr:nvPicPr>
          <xdr:blipFill>
            <a:blip xmlns:r="http://schemas.openxmlformats.org/officeDocument/2006/relationships" r:embed="rId2"/>
            <a:stretch>
              <a:fillRect/>
            </a:stretch>
          </xdr:blipFill>
          <xdr:spPr>
            <a:xfrm>
              <a:off x="3086100" y="8324215"/>
              <a:ext cx="0" cy="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7-19T20:03:48.500"/>
    </inkml:context>
    <inkml:brush xml:id="br0">
      <inkml:brushProperty name="width" value="0.025" units="cm"/>
      <inkml:brushProperty name="height" value="0.025" units="cm"/>
    </inkml:brush>
  </inkml:definitions>
  <inkml:trace contextRef="#ctx0" brushRef="#br0">0 0 24575,'0'0'-8191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7-19T20:03:48.501"/>
    </inkml:context>
    <inkml:brush xml:id="br0">
      <inkml:brushProperty name="width" value="0.025" units="cm"/>
      <inkml:brushProperty name="height" value="0.025" units="cm"/>
    </inkml:brush>
  </inkml:definitions>
  <inkml:trace contextRef="#ctx0" brushRef="#br0">0 0 24575,'0'0'-8191</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4F82-9B7C-463D-A75C-8E92902140EF}">
  <sheetPr>
    <pageSetUpPr fitToPage="1"/>
  </sheetPr>
  <dimension ref="A1:X214"/>
  <sheetViews>
    <sheetView tabSelected="1" zoomScale="70" zoomScaleNormal="70" workbookViewId="0">
      <selection activeCell="B13" sqref="B13"/>
    </sheetView>
  </sheetViews>
  <sheetFormatPr baseColWidth="10" defaultColWidth="11.42578125" defaultRowHeight="13.5" customHeight="1"/>
  <cols>
    <col min="1" max="1" width="7.140625" style="1" customWidth="1"/>
    <col min="2" max="2" width="26.42578125" style="1" customWidth="1"/>
    <col min="3" max="3" width="22" style="1" bestFit="1" customWidth="1"/>
    <col min="4" max="4" width="23.5703125" style="1" customWidth="1"/>
    <col min="5" max="5" width="20.42578125" style="1" customWidth="1"/>
    <col min="6" max="6" width="21" style="1" customWidth="1"/>
    <col min="7" max="7" width="17.42578125" style="1" customWidth="1"/>
    <col min="8" max="8" width="21.85546875" style="1" customWidth="1"/>
    <col min="9" max="10" width="17.42578125" style="1" customWidth="1"/>
    <col min="11" max="11" width="29.42578125" style="1" customWidth="1"/>
    <col min="12" max="12" width="23.42578125" style="1" customWidth="1"/>
    <col min="13" max="16" width="23.85546875" style="1" customWidth="1"/>
    <col min="17" max="17" width="25.42578125" style="1" customWidth="1"/>
    <col min="18" max="18" width="23.42578125" style="1" customWidth="1"/>
    <col min="19" max="19" width="25.42578125" style="1" customWidth="1"/>
    <col min="20" max="20" width="26.42578125" style="1" customWidth="1"/>
    <col min="21" max="21" width="76" style="1" customWidth="1"/>
    <col min="22" max="22" width="82" style="3" customWidth="1"/>
    <col min="23" max="23" width="23.42578125" style="1" customWidth="1"/>
    <col min="24" max="24" width="3.140625" style="1" customWidth="1"/>
    <col min="25" max="27" width="11.42578125" style="1"/>
    <col min="28" max="28" width="12.140625" style="1" customWidth="1"/>
    <col min="29" max="16384" width="11.42578125" style="1"/>
  </cols>
  <sheetData>
    <row r="1" spans="1:24" s="11" customFormat="1" ht="22.5" customHeight="1">
      <c r="A1" s="71"/>
      <c r="B1" s="71"/>
      <c r="C1" s="72" t="s">
        <v>276</v>
      </c>
      <c r="D1" s="73"/>
      <c r="E1" s="73"/>
      <c r="F1" s="73"/>
      <c r="G1" s="73"/>
      <c r="H1" s="73"/>
      <c r="I1" s="73"/>
      <c r="J1" s="73"/>
      <c r="K1" s="73"/>
      <c r="L1" s="73"/>
      <c r="M1" s="73"/>
      <c r="N1" s="73"/>
      <c r="O1" s="73"/>
      <c r="P1" s="73"/>
      <c r="Q1" s="73"/>
      <c r="R1" s="73"/>
      <c r="S1" s="74"/>
      <c r="T1" s="114" t="s">
        <v>243</v>
      </c>
      <c r="U1" s="114"/>
      <c r="V1" s="115">
        <v>45769</v>
      </c>
      <c r="W1" s="10"/>
      <c r="X1" s="10"/>
    </row>
    <row r="2" spans="1:24" s="11" customFormat="1" ht="22.5" customHeight="1">
      <c r="A2" s="71"/>
      <c r="B2" s="71"/>
      <c r="C2" s="75"/>
      <c r="D2" s="76"/>
      <c r="E2" s="76"/>
      <c r="F2" s="76"/>
      <c r="G2" s="76"/>
      <c r="H2" s="76"/>
      <c r="I2" s="76"/>
      <c r="J2" s="76"/>
      <c r="K2" s="76"/>
      <c r="L2" s="76"/>
      <c r="M2" s="76"/>
      <c r="N2" s="76"/>
      <c r="O2" s="76"/>
      <c r="P2" s="76"/>
      <c r="Q2" s="76"/>
      <c r="R2" s="76"/>
      <c r="S2" s="77"/>
      <c r="T2" s="114" t="s">
        <v>598</v>
      </c>
      <c r="U2" s="114"/>
      <c r="V2" s="116" t="s">
        <v>308</v>
      </c>
      <c r="W2" s="10"/>
      <c r="X2" s="10"/>
    </row>
    <row r="3" spans="1:24" s="11" customFormat="1" ht="22.5" customHeight="1">
      <c r="A3" s="71"/>
      <c r="B3" s="71"/>
      <c r="C3" s="78"/>
      <c r="D3" s="79"/>
      <c r="E3" s="79"/>
      <c r="F3" s="79"/>
      <c r="G3" s="79"/>
      <c r="H3" s="79"/>
      <c r="I3" s="79"/>
      <c r="J3" s="79"/>
      <c r="K3" s="79"/>
      <c r="L3" s="79"/>
      <c r="M3" s="79"/>
      <c r="N3" s="79"/>
      <c r="O3" s="79"/>
      <c r="P3" s="79"/>
      <c r="Q3" s="79"/>
      <c r="R3" s="79"/>
      <c r="S3" s="80"/>
      <c r="T3" s="81" t="s">
        <v>223</v>
      </c>
      <c r="U3" s="81"/>
      <c r="V3" s="81"/>
      <c r="W3" s="10"/>
      <c r="X3" s="10"/>
    </row>
    <row r="4" spans="1:24" s="9" customFormat="1" ht="13.5" customHeight="1">
      <c r="A4" s="12"/>
      <c r="B4" s="12"/>
      <c r="C4" s="12"/>
      <c r="D4" s="12"/>
      <c r="E4" s="12"/>
      <c r="F4" s="12"/>
      <c r="G4" s="12"/>
      <c r="H4" s="12"/>
      <c r="I4" s="12"/>
      <c r="J4" s="12"/>
      <c r="K4" s="12"/>
    </row>
    <row r="5" spans="1:24" s="9" customFormat="1" ht="13.5" customHeight="1">
      <c r="A5" s="12"/>
      <c r="B5" s="13" t="s">
        <v>227</v>
      </c>
      <c r="C5" s="69" t="s">
        <v>226</v>
      </c>
      <c r="D5" s="69"/>
      <c r="E5" s="69"/>
      <c r="F5" s="69"/>
      <c r="G5" s="69"/>
      <c r="H5" s="69"/>
      <c r="I5" s="69"/>
      <c r="J5" s="69"/>
      <c r="K5" s="69"/>
    </row>
    <row r="6" spans="1:24" s="9" customFormat="1" ht="13.5" customHeight="1">
      <c r="A6" s="12"/>
      <c r="B6" s="12"/>
      <c r="C6" s="12"/>
      <c r="D6" s="12"/>
      <c r="E6" s="12"/>
      <c r="F6" s="12"/>
      <c r="G6" s="12"/>
      <c r="H6" s="12"/>
      <c r="I6" s="12"/>
      <c r="J6" s="12"/>
      <c r="K6" s="12"/>
    </row>
    <row r="7" spans="1:24" s="9" customFormat="1" ht="17.100000000000001" customHeight="1">
      <c r="B7" s="14" t="s">
        <v>224</v>
      </c>
      <c r="C7" s="64"/>
      <c r="D7" s="65"/>
      <c r="E7" s="65"/>
      <c r="F7" s="65"/>
      <c r="G7" s="65"/>
      <c r="H7" s="65"/>
      <c r="I7" s="65"/>
      <c r="J7" s="65"/>
      <c r="K7" s="65"/>
      <c r="M7" s="66" t="s">
        <v>2</v>
      </c>
      <c r="N7" s="67"/>
      <c r="O7" s="67"/>
      <c r="P7" s="68"/>
      <c r="Q7" s="69"/>
      <c r="R7" s="69"/>
    </row>
    <row r="8" spans="1:24" s="9" customFormat="1" ht="15.75">
      <c r="C8" s="8"/>
      <c r="D8" s="8"/>
      <c r="E8" s="8"/>
      <c r="F8" s="8"/>
      <c r="G8" s="8"/>
      <c r="H8" s="8"/>
      <c r="I8" s="8"/>
      <c r="J8" s="8"/>
      <c r="K8" s="8"/>
      <c r="L8" s="8"/>
      <c r="M8" s="8"/>
      <c r="N8" s="8"/>
      <c r="O8" s="8"/>
      <c r="P8" s="8"/>
      <c r="Q8" s="8"/>
    </row>
    <row r="9" spans="1:24" s="9" customFormat="1" ht="13.5" customHeight="1">
      <c r="A9" s="12"/>
      <c r="B9" s="12"/>
      <c r="C9" s="12"/>
      <c r="D9" s="12"/>
      <c r="E9" s="12"/>
      <c r="F9" s="12"/>
      <c r="G9" s="12"/>
      <c r="H9" s="12"/>
      <c r="I9" s="12"/>
      <c r="J9" s="12"/>
      <c r="K9" s="12"/>
      <c r="L9" s="12"/>
      <c r="M9" s="12"/>
      <c r="N9" s="12"/>
      <c r="O9" s="12"/>
      <c r="P9" s="12"/>
      <c r="Q9" s="12"/>
      <c r="R9" s="12"/>
    </row>
    <row r="10" spans="1:24" s="9" customFormat="1" ht="27.75" customHeight="1">
      <c r="A10" s="70"/>
      <c r="B10" s="70"/>
      <c r="C10" s="70"/>
      <c r="D10" s="13">
        <v>4</v>
      </c>
      <c r="E10" s="13">
        <v>5</v>
      </c>
      <c r="F10" s="15">
        <v>6</v>
      </c>
      <c r="G10" s="13">
        <v>7</v>
      </c>
      <c r="H10" s="13">
        <v>8</v>
      </c>
      <c r="I10" s="13">
        <v>9</v>
      </c>
      <c r="J10" s="13">
        <v>10</v>
      </c>
      <c r="K10" s="13">
        <v>11</v>
      </c>
      <c r="L10" s="13">
        <v>12</v>
      </c>
      <c r="M10" s="66">
        <v>13</v>
      </c>
      <c r="N10" s="67"/>
      <c r="O10" s="67"/>
      <c r="P10" s="68"/>
      <c r="Q10" s="13">
        <v>14</v>
      </c>
      <c r="R10" s="15">
        <v>15</v>
      </c>
      <c r="S10" s="13">
        <v>16</v>
      </c>
      <c r="T10" s="13">
        <v>17</v>
      </c>
      <c r="U10" s="15">
        <v>18</v>
      </c>
      <c r="V10" s="13">
        <v>19</v>
      </c>
    </row>
    <row r="11" spans="1:24" s="9" customFormat="1" ht="157.5" customHeight="1">
      <c r="A11" s="13" t="s">
        <v>0</v>
      </c>
      <c r="B11" s="13" t="s">
        <v>1</v>
      </c>
      <c r="C11" s="13" t="s">
        <v>2</v>
      </c>
      <c r="D11" s="13" t="s">
        <v>255</v>
      </c>
      <c r="E11" s="13" t="s">
        <v>244</v>
      </c>
      <c r="F11" s="15" t="s">
        <v>268</v>
      </c>
      <c r="G11" s="13" t="s">
        <v>277</v>
      </c>
      <c r="H11" s="13" t="s">
        <v>256</v>
      </c>
      <c r="I11" s="13" t="s">
        <v>257</v>
      </c>
      <c r="J11" s="13" t="s">
        <v>258</v>
      </c>
      <c r="K11" s="13" t="s">
        <v>278</v>
      </c>
      <c r="L11" s="13" t="s">
        <v>279</v>
      </c>
      <c r="M11" s="66" t="s">
        <v>280</v>
      </c>
      <c r="N11" s="67"/>
      <c r="O11" s="67"/>
      <c r="P11" s="68"/>
      <c r="Q11" s="13" t="s">
        <v>281</v>
      </c>
      <c r="R11" s="15" t="s">
        <v>282</v>
      </c>
      <c r="S11" s="13" t="s">
        <v>284</v>
      </c>
      <c r="T11" s="13" t="s">
        <v>285</v>
      </c>
      <c r="U11" s="15" t="s">
        <v>307</v>
      </c>
      <c r="V11" s="36" t="s">
        <v>306</v>
      </c>
    </row>
    <row r="12" spans="1:24" s="9" customFormat="1" ht="15.95" customHeight="1">
      <c r="A12" s="13"/>
      <c r="B12" s="13"/>
      <c r="C12" s="13"/>
      <c r="D12" s="13"/>
      <c r="E12" s="13"/>
      <c r="F12" s="13" t="s">
        <v>194</v>
      </c>
      <c r="G12" s="13" t="s">
        <v>194</v>
      </c>
      <c r="H12" s="13" t="s">
        <v>194</v>
      </c>
      <c r="I12" s="13" t="s">
        <v>194</v>
      </c>
      <c r="J12" s="13"/>
      <c r="K12" s="13" t="s">
        <v>194</v>
      </c>
      <c r="L12" s="13" t="s">
        <v>194</v>
      </c>
      <c r="M12" s="13" t="s">
        <v>251</v>
      </c>
      <c r="N12" s="13" t="s">
        <v>252</v>
      </c>
      <c r="O12" s="13" t="s">
        <v>253</v>
      </c>
      <c r="P12" s="13" t="s">
        <v>283</v>
      </c>
      <c r="Q12" s="13"/>
      <c r="R12" s="13" t="s">
        <v>194</v>
      </c>
      <c r="S12" s="13" t="s">
        <v>194</v>
      </c>
      <c r="T12" s="13" t="s">
        <v>194</v>
      </c>
      <c r="U12" s="13"/>
      <c r="V12" s="36"/>
    </row>
    <row r="13" spans="1:24" s="18" customFormat="1" ht="13.5" customHeight="1">
      <c r="A13" s="16">
        <v>1</v>
      </c>
      <c r="B13" s="17"/>
      <c r="C13" s="17"/>
      <c r="D13" s="61"/>
      <c r="E13" s="61"/>
      <c r="F13" s="61"/>
      <c r="G13" s="61"/>
      <c r="H13" s="61"/>
      <c r="I13" s="61"/>
      <c r="J13" s="61"/>
      <c r="K13" s="61"/>
      <c r="L13" s="61"/>
      <c r="M13" s="61"/>
      <c r="N13" s="61"/>
      <c r="O13" s="61"/>
      <c r="P13" s="61"/>
      <c r="Q13" s="61"/>
      <c r="R13" s="61"/>
      <c r="S13" s="61"/>
      <c r="T13" s="61"/>
      <c r="U13" s="61"/>
      <c r="V13" s="61"/>
    </row>
    <row r="14" spans="1:24" s="18" customFormat="1" ht="13.5" customHeight="1">
      <c r="A14" s="16">
        <v>2</v>
      </c>
      <c r="B14" s="20"/>
      <c r="C14" s="20"/>
      <c r="D14" s="62"/>
      <c r="E14" s="62"/>
      <c r="F14" s="62"/>
      <c r="G14" s="62"/>
      <c r="H14" s="62"/>
      <c r="I14" s="62"/>
      <c r="J14" s="62"/>
      <c r="K14" s="62"/>
      <c r="L14" s="62"/>
      <c r="M14" s="62"/>
      <c r="N14" s="62"/>
      <c r="O14" s="62"/>
      <c r="P14" s="62"/>
      <c r="Q14" s="62"/>
      <c r="R14" s="62"/>
      <c r="S14" s="62"/>
      <c r="T14" s="62"/>
      <c r="U14" s="62"/>
      <c r="V14" s="62"/>
    </row>
    <row r="15" spans="1:24" s="18" customFormat="1" ht="13.5" customHeight="1">
      <c r="A15" s="16">
        <v>3</v>
      </c>
      <c r="B15" s="17"/>
      <c r="C15" s="17"/>
      <c r="D15" s="61"/>
      <c r="E15" s="61"/>
      <c r="F15" s="61"/>
      <c r="G15" s="61"/>
      <c r="H15" s="61"/>
      <c r="I15" s="61"/>
      <c r="J15" s="61"/>
      <c r="K15" s="61"/>
      <c r="L15" s="61"/>
      <c r="M15" s="61"/>
      <c r="N15" s="61"/>
      <c r="O15" s="61"/>
      <c r="P15" s="61"/>
      <c r="Q15" s="61"/>
      <c r="R15" s="61"/>
      <c r="S15" s="61"/>
      <c r="T15" s="61"/>
      <c r="U15" s="61"/>
      <c r="V15" s="61"/>
    </row>
    <row r="16" spans="1:24" s="18" customFormat="1" ht="13.5" customHeight="1">
      <c r="A16" s="19">
        <v>4</v>
      </c>
      <c r="B16" s="20"/>
      <c r="C16" s="20"/>
      <c r="D16" s="62"/>
      <c r="E16" s="62"/>
      <c r="F16" s="62"/>
      <c r="G16" s="62"/>
      <c r="H16" s="62"/>
      <c r="I16" s="62"/>
      <c r="J16" s="62"/>
      <c r="K16" s="62"/>
      <c r="L16" s="62"/>
      <c r="M16" s="62"/>
      <c r="N16" s="62"/>
      <c r="O16" s="62"/>
      <c r="P16" s="62"/>
      <c r="Q16" s="62"/>
      <c r="R16" s="62"/>
      <c r="S16" s="62"/>
      <c r="T16" s="62"/>
      <c r="U16" s="62"/>
      <c r="V16" s="62"/>
    </row>
    <row r="17" spans="1:22" s="18" customFormat="1" ht="13.5" customHeight="1">
      <c r="A17" s="16">
        <v>5</v>
      </c>
      <c r="B17" s="17"/>
      <c r="C17" s="17"/>
      <c r="D17" s="61"/>
      <c r="E17" s="61"/>
      <c r="F17" s="61"/>
      <c r="G17" s="61"/>
      <c r="H17" s="61"/>
      <c r="I17" s="61"/>
      <c r="J17" s="61"/>
      <c r="K17" s="61"/>
      <c r="L17" s="61"/>
      <c r="M17" s="61"/>
      <c r="N17" s="61"/>
      <c r="O17" s="61"/>
      <c r="P17" s="61"/>
      <c r="Q17" s="61"/>
      <c r="R17" s="61"/>
      <c r="S17" s="61"/>
      <c r="T17" s="61"/>
      <c r="U17" s="61"/>
      <c r="V17" s="61"/>
    </row>
    <row r="18" spans="1:22" s="18" customFormat="1" ht="13.5" customHeight="1">
      <c r="A18" s="16">
        <v>6</v>
      </c>
      <c r="B18" s="20"/>
      <c r="C18" s="20"/>
      <c r="D18" s="62"/>
      <c r="E18" s="62"/>
      <c r="F18" s="62"/>
      <c r="G18" s="62"/>
      <c r="H18" s="62"/>
      <c r="I18" s="62"/>
      <c r="J18" s="62"/>
      <c r="K18" s="62"/>
      <c r="L18" s="62"/>
      <c r="M18" s="62"/>
      <c r="N18" s="62"/>
      <c r="O18" s="62"/>
      <c r="P18" s="62"/>
      <c r="Q18" s="62"/>
      <c r="R18" s="62"/>
      <c r="S18" s="62"/>
      <c r="T18" s="62"/>
      <c r="U18" s="62"/>
      <c r="V18" s="62"/>
    </row>
    <row r="19" spans="1:22" s="18" customFormat="1" ht="13.5" customHeight="1">
      <c r="A19" s="16">
        <v>7</v>
      </c>
      <c r="B19" s="17"/>
      <c r="C19" s="17"/>
      <c r="D19" s="61"/>
      <c r="E19" s="61"/>
      <c r="F19" s="61"/>
      <c r="G19" s="61"/>
      <c r="H19" s="61"/>
      <c r="I19" s="61"/>
      <c r="J19" s="61"/>
      <c r="K19" s="61"/>
      <c r="L19" s="61"/>
      <c r="M19" s="61"/>
      <c r="N19" s="61"/>
      <c r="O19" s="61"/>
      <c r="P19" s="61"/>
      <c r="Q19" s="61"/>
      <c r="R19" s="61"/>
      <c r="S19" s="61"/>
      <c r="T19" s="61"/>
      <c r="U19" s="61"/>
      <c r="V19" s="61"/>
    </row>
    <row r="20" spans="1:22" s="18" customFormat="1" ht="13.5" customHeight="1">
      <c r="A20" s="19">
        <v>8</v>
      </c>
      <c r="B20" s="20"/>
      <c r="C20" s="20"/>
      <c r="D20" s="62"/>
      <c r="E20" s="62"/>
      <c r="F20" s="62"/>
      <c r="G20" s="62"/>
      <c r="H20" s="62"/>
      <c r="I20" s="62"/>
      <c r="J20" s="62"/>
      <c r="K20" s="62"/>
      <c r="L20" s="62"/>
      <c r="M20" s="62"/>
      <c r="N20" s="62"/>
      <c r="O20" s="62"/>
      <c r="P20" s="62"/>
      <c r="Q20" s="62"/>
      <c r="R20" s="62"/>
      <c r="S20" s="62"/>
      <c r="T20" s="62"/>
      <c r="U20" s="62"/>
      <c r="V20" s="62"/>
    </row>
    <row r="21" spans="1:22" s="18" customFormat="1" ht="13.5" customHeight="1">
      <c r="A21" s="16">
        <v>9</v>
      </c>
      <c r="B21" s="17"/>
      <c r="C21" s="17"/>
      <c r="D21" s="61"/>
      <c r="E21" s="61"/>
      <c r="F21" s="61"/>
      <c r="G21" s="61"/>
      <c r="H21" s="61"/>
      <c r="I21" s="61"/>
      <c r="J21" s="61"/>
      <c r="K21" s="61"/>
      <c r="L21" s="61"/>
      <c r="M21" s="61"/>
      <c r="N21" s="61"/>
      <c r="O21" s="61"/>
      <c r="P21" s="61"/>
      <c r="Q21" s="61"/>
      <c r="R21" s="61"/>
      <c r="S21" s="61"/>
      <c r="T21" s="61"/>
      <c r="U21" s="61"/>
      <c r="V21" s="61"/>
    </row>
    <row r="22" spans="1:22" s="18" customFormat="1" ht="13.5" customHeight="1">
      <c r="A22" s="16">
        <v>10</v>
      </c>
      <c r="B22" s="20"/>
      <c r="C22" s="20"/>
      <c r="D22" s="62"/>
      <c r="E22" s="62"/>
      <c r="F22" s="62"/>
      <c r="G22" s="62"/>
      <c r="H22" s="62"/>
      <c r="I22" s="62"/>
      <c r="J22" s="62"/>
      <c r="K22" s="62"/>
      <c r="L22" s="62"/>
      <c r="M22" s="62"/>
      <c r="N22" s="62"/>
      <c r="O22" s="62"/>
      <c r="P22" s="62"/>
      <c r="Q22" s="62"/>
      <c r="R22" s="62"/>
      <c r="S22" s="62"/>
      <c r="T22" s="62"/>
      <c r="U22" s="62"/>
      <c r="V22" s="62"/>
    </row>
    <row r="23" spans="1:22" s="18" customFormat="1" ht="13.5" customHeight="1">
      <c r="A23" s="16">
        <v>11</v>
      </c>
      <c r="B23" s="17"/>
      <c r="C23" s="17"/>
      <c r="D23" s="61"/>
      <c r="E23" s="61"/>
      <c r="F23" s="61"/>
      <c r="G23" s="61"/>
      <c r="H23" s="61"/>
      <c r="I23" s="61"/>
      <c r="J23" s="61"/>
      <c r="K23" s="61"/>
      <c r="L23" s="61"/>
      <c r="M23" s="61"/>
      <c r="N23" s="61"/>
      <c r="O23" s="61"/>
      <c r="P23" s="61"/>
      <c r="Q23" s="61"/>
      <c r="R23" s="61"/>
      <c r="S23" s="61"/>
      <c r="T23" s="61"/>
      <c r="U23" s="61"/>
      <c r="V23" s="61"/>
    </row>
    <row r="24" spans="1:22" s="18" customFormat="1" ht="13.5" customHeight="1">
      <c r="A24" s="19">
        <v>12</v>
      </c>
      <c r="B24" s="20"/>
      <c r="C24" s="20"/>
      <c r="D24" s="62"/>
      <c r="E24" s="62"/>
      <c r="F24" s="62"/>
      <c r="G24" s="62"/>
      <c r="H24" s="62"/>
      <c r="I24" s="62"/>
      <c r="J24" s="62"/>
      <c r="K24" s="62"/>
      <c r="L24" s="62"/>
      <c r="M24" s="62"/>
      <c r="N24" s="62"/>
      <c r="O24" s="62"/>
      <c r="P24" s="62"/>
      <c r="Q24" s="62"/>
      <c r="R24" s="62"/>
      <c r="S24" s="62"/>
      <c r="T24" s="62"/>
      <c r="U24" s="62"/>
      <c r="V24" s="62"/>
    </row>
    <row r="25" spans="1:22" s="18" customFormat="1" ht="13.5" customHeight="1">
      <c r="A25" s="16">
        <v>13</v>
      </c>
      <c r="B25" s="17"/>
      <c r="C25" s="17"/>
      <c r="D25" s="61"/>
      <c r="E25" s="61"/>
      <c r="F25" s="61"/>
      <c r="G25" s="61"/>
      <c r="H25" s="61"/>
      <c r="I25" s="61"/>
      <c r="J25" s="61"/>
      <c r="K25" s="61"/>
      <c r="L25" s="61"/>
      <c r="M25" s="61"/>
      <c r="N25" s="61"/>
      <c r="O25" s="61"/>
      <c r="P25" s="61"/>
      <c r="Q25" s="61"/>
      <c r="R25" s="61"/>
      <c r="S25" s="61"/>
      <c r="T25" s="61"/>
      <c r="U25" s="61"/>
      <c r="V25" s="61"/>
    </row>
    <row r="26" spans="1:22" s="18" customFormat="1" ht="13.5" customHeight="1">
      <c r="A26" s="16">
        <v>14</v>
      </c>
      <c r="B26" s="20"/>
      <c r="C26" s="20"/>
      <c r="D26" s="62"/>
      <c r="E26" s="62"/>
      <c r="F26" s="62"/>
      <c r="G26" s="62"/>
      <c r="H26" s="62"/>
      <c r="I26" s="62"/>
      <c r="J26" s="62"/>
      <c r="K26" s="62"/>
      <c r="L26" s="62"/>
      <c r="M26" s="62"/>
      <c r="N26" s="62"/>
      <c r="O26" s="62"/>
      <c r="P26" s="62"/>
      <c r="Q26" s="62"/>
      <c r="R26" s="62"/>
      <c r="S26" s="62"/>
      <c r="T26" s="62"/>
      <c r="U26" s="62"/>
      <c r="V26" s="62"/>
    </row>
    <row r="27" spans="1:22" s="18" customFormat="1" ht="13.5" customHeight="1">
      <c r="A27" s="16">
        <v>15</v>
      </c>
      <c r="B27" s="17"/>
      <c r="C27" s="17"/>
      <c r="D27" s="61"/>
      <c r="E27" s="61"/>
      <c r="F27" s="61"/>
      <c r="G27" s="61"/>
      <c r="H27" s="61"/>
      <c r="I27" s="61"/>
      <c r="J27" s="61"/>
      <c r="K27" s="61"/>
      <c r="L27" s="61"/>
      <c r="M27" s="61"/>
      <c r="N27" s="61"/>
      <c r="O27" s="61"/>
      <c r="P27" s="61"/>
      <c r="Q27" s="61"/>
      <c r="R27" s="61"/>
      <c r="S27" s="61"/>
      <c r="T27" s="61"/>
      <c r="U27" s="61"/>
      <c r="V27" s="61"/>
    </row>
    <row r="28" spans="1:22" s="18" customFormat="1" ht="13.5" customHeight="1">
      <c r="A28" s="19">
        <v>16</v>
      </c>
      <c r="B28" s="20"/>
      <c r="C28" s="20"/>
      <c r="D28" s="62"/>
      <c r="E28" s="62"/>
      <c r="F28" s="62"/>
      <c r="G28" s="62"/>
      <c r="H28" s="62"/>
      <c r="I28" s="62"/>
      <c r="J28" s="62"/>
      <c r="K28" s="62"/>
      <c r="L28" s="62"/>
      <c r="M28" s="62"/>
      <c r="N28" s="62"/>
      <c r="O28" s="62"/>
      <c r="P28" s="62"/>
      <c r="Q28" s="62"/>
      <c r="R28" s="62"/>
      <c r="S28" s="62"/>
      <c r="T28" s="62"/>
      <c r="U28" s="62"/>
      <c r="V28" s="62"/>
    </row>
    <row r="29" spans="1:22" s="18" customFormat="1" ht="13.5" customHeight="1">
      <c r="A29" s="16">
        <v>17</v>
      </c>
      <c r="B29" s="17"/>
      <c r="C29" s="17"/>
      <c r="D29" s="61"/>
      <c r="E29" s="61"/>
      <c r="F29" s="61"/>
      <c r="G29" s="61"/>
      <c r="H29" s="61"/>
      <c r="I29" s="61"/>
      <c r="J29" s="61"/>
      <c r="K29" s="61"/>
      <c r="L29" s="61"/>
      <c r="M29" s="61"/>
      <c r="N29" s="61"/>
      <c r="O29" s="61"/>
      <c r="P29" s="61"/>
      <c r="Q29" s="61"/>
      <c r="R29" s="61"/>
      <c r="S29" s="61"/>
      <c r="T29" s="61"/>
      <c r="U29" s="61"/>
      <c r="V29" s="61"/>
    </row>
    <row r="30" spans="1:22" s="18" customFormat="1" ht="13.5" customHeight="1">
      <c r="A30" s="16">
        <v>18</v>
      </c>
      <c r="B30" s="20"/>
      <c r="C30" s="20"/>
      <c r="D30" s="62"/>
      <c r="E30" s="62"/>
      <c r="F30" s="62"/>
      <c r="G30" s="62"/>
      <c r="H30" s="62"/>
      <c r="I30" s="62"/>
      <c r="J30" s="62"/>
      <c r="K30" s="62"/>
      <c r="L30" s="62"/>
      <c r="M30" s="62"/>
      <c r="N30" s="62"/>
      <c r="O30" s="62"/>
      <c r="P30" s="62"/>
      <c r="Q30" s="62"/>
      <c r="R30" s="62"/>
      <c r="S30" s="62"/>
      <c r="T30" s="62"/>
      <c r="U30" s="62"/>
      <c r="V30" s="62"/>
    </row>
    <row r="31" spans="1:22" s="18" customFormat="1" ht="13.5" customHeight="1">
      <c r="A31" s="16">
        <v>19</v>
      </c>
      <c r="B31" s="17"/>
      <c r="C31" s="17"/>
      <c r="D31" s="61"/>
      <c r="E31" s="61"/>
      <c r="F31" s="61"/>
      <c r="G31" s="61"/>
      <c r="H31" s="61"/>
      <c r="I31" s="61"/>
      <c r="J31" s="61"/>
      <c r="K31" s="61"/>
      <c r="L31" s="61"/>
      <c r="M31" s="61"/>
      <c r="N31" s="61"/>
      <c r="O31" s="61"/>
      <c r="P31" s="61"/>
      <c r="Q31" s="61"/>
      <c r="R31" s="61"/>
      <c r="S31" s="61"/>
      <c r="T31" s="61"/>
      <c r="U31" s="61"/>
      <c r="V31" s="61"/>
    </row>
    <row r="32" spans="1:22" s="18" customFormat="1" ht="13.5" customHeight="1">
      <c r="A32" s="19">
        <v>20</v>
      </c>
      <c r="B32" s="20"/>
      <c r="C32" s="20"/>
      <c r="D32" s="62"/>
      <c r="E32" s="62"/>
      <c r="F32" s="62"/>
      <c r="G32" s="62"/>
      <c r="H32" s="62"/>
      <c r="I32" s="62"/>
      <c r="J32" s="62"/>
      <c r="K32" s="62"/>
      <c r="L32" s="62"/>
      <c r="M32" s="62"/>
      <c r="N32" s="62"/>
      <c r="O32" s="62"/>
      <c r="P32" s="62"/>
      <c r="Q32" s="62"/>
      <c r="R32" s="62"/>
      <c r="S32" s="62"/>
      <c r="T32" s="62"/>
      <c r="U32" s="62"/>
      <c r="V32" s="62"/>
    </row>
    <row r="33" spans="1:22" s="18" customFormat="1" ht="13.5" customHeight="1">
      <c r="A33" s="16">
        <v>21</v>
      </c>
      <c r="B33" s="17"/>
      <c r="C33" s="17"/>
      <c r="D33" s="61"/>
      <c r="E33" s="61"/>
      <c r="F33" s="61"/>
      <c r="G33" s="61"/>
      <c r="H33" s="61"/>
      <c r="I33" s="61"/>
      <c r="J33" s="61"/>
      <c r="K33" s="61"/>
      <c r="L33" s="61"/>
      <c r="M33" s="61"/>
      <c r="N33" s="61"/>
      <c r="O33" s="61"/>
      <c r="P33" s="61"/>
      <c r="Q33" s="61"/>
      <c r="R33" s="61"/>
      <c r="S33" s="61"/>
      <c r="T33" s="61"/>
      <c r="U33" s="61"/>
      <c r="V33" s="61"/>
    </row>
    <row r="34" spans="1:22" s="18" customFormat="1" ht="13.5" customHeight="1">
      <c r="A34" s="16">
        <v>22</v>
      </c>
      <c r="B34" s="20"/>
      <c r="C34" s="20"/>
      <c r="D34" s="62"/>
      <c r="E34" s="62"/>
      <c r="F34" s="62"/>
      <c r="G34" s="62"/>
      <c r="H34" s="62"/>
      <c r="I34" s="62"/>
      <c r="J34" s="62"/>
      <c r="K34" s="62"/>
      <c r="L34" s="62"/>
      <c r="M34" s="62"/>
      <c r="N34" s="62"/>
      <c r="O34" s="62"/>
      <c r="P34" s="62"/>
      <c r="Q34" s="62"/>
      <c r="R34" s="62"/>
      <c r="S34" s="62"/>
      <c r="T34" s="62"/>
      <c r="U34" s="62"/>
      <c r="V34" s="62"/>
    </row>
    <row r="35" spans="1:22" s="18" customFormat="1" ht="13.5" customHeight="1">
      <c r="A35" s="16">
        <v>23</v>
      </c>
      <c r="B35" s="17"/>
      <c r="C35" s="17"/>
      <c r="D35" s="61"/>
      <c r="E35" s="61"/>
      <c r="F35" s="61"/>
      <c r="G35" s="61"/>
      <c r="H35" s="61"/>
      <c r="I35" s="61"/>
      <c r="J35" s="61"/>
      <c r="K35" s="61"/>
      <c r="L35" s="61"/>
      <c r="M35" s="61"/>
      <c r="N35" s="61"/>
      <c r="O35" s="61"/>
      <c r="P35" s="61"/>
      <c r="Q35" s="61"/>
      <c r="R35" s="61"/>
      <c r="S35" s="61"/>
      <c r="T35" s="61"/>
      <c r="U35" s="61"/>
      <c r="V35" s="61"/>
    </row>
    <row r="36" spans="1:22" s="18" customFormat="1" ht="13.5" customHeight="1">
      <c r="A36" s="19">
        <v>24</v>
      </c>
      <c r="B36" s="20"/>
      <c r="C36" s="20"/>
      <c r="D36" s="62"/>
      <c r="E36" s="62"/>
      <c r="F36" s="62"/>
      <c r="G36" s="62"/>
      <c r="H36" s="62"/>
      <c r="I36" s="62"/>
      <c r="J36" s="62"/>
      <c r="K36" s="62"/>
      <c r="L36" s="62"/>
      <c r="M36" s="62"/>
      <c r="N36" s="62"/>
      <c r="O36" s="62"/>
      <c r="P36" s="62"/>
      <c r="Q36" s="62"/>
      <c r="R36" s="62"/>
      <c r="S36" s="62"/>
      <c r="T36" s="62"/>
      <c r="U36" s="62"/>
      <c r="V36" s="62"/>
    </row>
    <row r="37" spans="1:22" s="18" customFormat="1" ht="13.5" customHeight="1">
      <c r="A37" s="16">
        <v>25</v>
      </c>
      <c r="B37" s="17"/>
      <c r="C37" s="17"/>
      <c r="D37" s="61"/>
      <c r="E37" s="61"/>
      <c r="F37" s="61"/>
      <c r="G37" s="61"/>
      <c r="H37" s="61"/>
      <c r="I37" s="61"/>
      <c r="J37" s="61"/>
      <c r="K37" s="61"/>
      <c r="L37" s="61"/>
      <c r="M37" s="61"/>
      <c r="N37" s="61"/>
      <c r="O37" s="61"/>
      <c r="P37" s="61"/>
      <c r="Q37" s="61"/>
      <c r="R37" s="61"/>
      <c r="S37" s="61"/>
      <c r="T37" s="61"/>
      <c r="U37" s="61"/>
      <c r="V37" s="61"/>
    </row>
    <row r="38" spans="1:22" s="18" customFormat="1" ht="13.5" customHeight="1">
      <c r="A38" s="16">
        <v>26</v>
      </c>
      <c r="B38" s="20"/>
      <c r="C38" s="20"/>
      <c r="D38" s="62"/>
      <c r="E38" s="62"/>
      <c r="F38" s="62"/>
      <c r="G38" s="62"/>
      <c r="H38" s="62"/>
      <c r="I38" s="62"/>
      <c r="J38" s="62"/>
      <c r="K38" s="62"/>
      <c r="L38" s="62"/>
      <c r="M38" s="62"/>
      <c r="N38" s="62"/>
      <c r="O38" s="62"/>
      <c r="P38" s="62"/>
      <c r="Q38" s="62"/>
      <c r="R38" s="62"/>
      <c r="S38" s="62"/>
      <c r="T38" s="62"/>
      <c r="U38" s="62"/>
      <c r="V38" s="62"/>
    </row>
    <row r="39" spans="1:22" s="18" customFormat="1" ht="13.5" customHeight="1">
      <c r="A39" s="16">
        <v>27</v>
      </c>
      <c r="B39" s="17"/>
      <c r="C39" s="17"/>
      <c r="D39" s="61"/>
      <c r="E39" s="61"/>
      <c r="F39" s="61"/>
      <c r="G39" s="61"/>
      <c r="H39" s="61"/>
      <c r="I39" s="61"/>
      <c r="J39" s="61"/>
      <c r="K39" s="61"/>
      <c r="L39" s="61"/>
      <c r="M39" s="61"/>
      <c r="N39" s="61"/>
      <c r="O39" s="61"/>
      <c r="P39" s="61"/>
      <c r="Q39" s="61"/>
      <c r="R39" s="61"/>
      <c r="S39" s="61"/>
      <c r="T39" s="61"/>
      <c r="U39" s="61"/>
      <c r="V39" s="61"/>
    </row>
    <row r="40" spans="1:22" s="18" customFormat="1" ht="13.5" customHeight="1">
      <c r="A40" s="19">
        <v>28</v>
      </c>
      <c r="B40" s="20"/>
      <c r="C40" s="20"/>
      <c r="D40" s="62"/>
      <c r="E40" s="62"/>
      <c r="F40" s="62"/>
      <c r="G40" s="62"/>
      <c r="H40" s="62"/>
      <c r="I40" s="62"/>
      <c r="J40" s="62"/>
      <c r="K40" s="62"/>
      <c r="L40" s="62"/>
      <c r="M40" s="62"/>
      <c r="N40" s="62"/>
      <c r="O40" s="62"/>
      <c r="P40" s="62"/>
      <c r="Q40" s="62"/>
      <c r="R40" s="62"/>
      <c r="S40" s="62"/>
      <c r="T40" s="62"/>
      <c r="U40" s="62"/>
      <c r="V40" s="62"/>
    </row>
    <row r="41" spans="1:22" s="18" customFormat="1" ht="13.5" customHeight="1">
      <c r="A41" s="16">
        <v>29</v>
      </c>
      <c r="B41" s="17"/>
      <c r="C41" s="17"/>
      <c r="D41" s="61"/>
      <c r="E41" s="61"/>
      <c r="F41" s="61"/>
      <c r="G41" s="61"/>
      <c r="H41" s="61"/>
      <c r="I41" s="61"/>
      <c r="J41" s="61"/>
      <c r="K41" s="61"/>
      <c r="L41" s="61"/>
      <c r="M41" s="61"/>
      <c r="N41" s="61"/>
      <c r="O41" s="61"/>
      <c r="P41" s="61"/>
      <c r="Q41" s="61"/>
      <c r="R41" s="61"/>
      <c r="S41" s="61"/>
      <c r="T41" s="61"/>
      <c r="U41" s="61"/>
      <c r="V41" s="61"/>
    </row>
    <row r="42" spans="1:22" s="18" customFormat="1" ht="13.5" customHeight="1">
      <c r="A42" s="16">
        <v>30</v>
      </c>
      <c r="B42" s="20"/>
      <c r="C42" s="20"/>
      <c r="D42" s="62"/>
      <c r="E42" s="62"/>
      <c r="F42" s="62"/>
      <c r="G42" s="62"/>
      <c r="H42" s="62"/>
      <c r="I42" s="62"/>
      <c r="J42" s="62"/>
      <c r="K42" s="62"/>
      <c r="L42" s="62"/>
      <c r="M42" s="62"/>
      <c r="N42" s="62"/>
      <c r="O42" s="62"/>
      <c r="P42" s="62"/>
      <c r="Q42" s="62"/>
      <c r="R42" s="62"/>
      <c r="S42" s="62"/>
      <c r="T42" s="62"/>
      <c r="U42" s="62"/>
      <c r="V42" s="62"/>
    </row>
    <row r="43" spans="1:22" s="18" customFormat="1" ht="13.5" customHeight="1">
      <c r="A43" s="16">
        <v>31</v>
      </c>
      <c r="B43" s="17"/>
      <c r="C43" s="17"/>
      <c r="D43" s="61"/>
      <c r="E43" s="61"/>
      <c r="F43" s="61"/>
      <c r="G43" s="61"/>
      <c r="H43" s="61"/>
      <c r="I43" s="61"/>
      <c r="J43" s="61"/>
      <c r="K43" s="61"/>
      <c r="L43" s="61"/>
      <c r="M43" s="61"/>
      <c r="N43" s="61"/>
      <c r="O43" s="61"/>
      <c r="P43" s="61"/>
      <c r="Q43" s="61"/>
      <c r="R43" s="61"/>
      <c r="S43" s="61"/>
      <c r="T43" s="61"/>
      <c r="U43" s="61"/>
      <c r="V43" s="61"/>
    </row>
    <row r="44" spans="1:22" s="18" customFormat="1" ht="13.5" customHeight="1">
      <c r="A44" s="19">
        <v>32</v>
      </c>
      <c r="B44" s="20"/>
      <c r="C44" s="20"/>
      <c r="D44" s="62"/>
      <c r="E44" s="62"/>
      <c r="F44" s="62"/>
      <c r="G44" s="62"/>
      <c r="H44" s="62"/>
      <c r="I44" s="62"/>
      <c r="J44" s="62"/>
      <c r="K44" s="62"/>
      <c r="L44" s="62"/>
      <c r="M44" s="62"/>
      <c r="N44" s="62"/>
      <c r="O44" s="62"/>
      <c r="P44" s="62"/>
      <c r="Q44" s="62"/>
      <c r="R44" s="62"/>
      <c r="S44" s="62"/>
      <c r="T44" s="62"/>
      <c r="U44" s="62"/>
      <c r="V44" s="62"/>
    </row>
    <row r="45" spans="1:22" s="18" customFormat="1" ht="13.5" customHeight="1">
      <c r="A45" s="16">
        <v>33</v>
      </c>
      <c r="B45" s="17"/>
      <c r="C45" s="17"/>
      <c r="D45" s="61"/>
      <c r="E45" s="61"/>
      <c r="F45" s="61"/>
      <c r="G45" s="61"/>
      <c r="H45" s="61"/>
      <c r="I45" s="61"/>
      <c r="J45" s="61"/>
      <c r="K45" s="61"/>
      <c r="L45" s="61"/>
      <c r="M45" s="61"/>
      <c r="N45" s="61"/>
      <c r="O45" s="61"/>
      <c r="P45" s="61"/>
      <c r="Q45" s="61"/>
      <c r="R45" s="61"/>
      <c r="S45" s="61"/>
      <c r="T45" s="61"/>
      <c r="U45" s="61"/>
      <c r="V45" s="61"/>
    </row>
    <row r="46" spans="1:22" s="18" customFormat="1" ht="13.5" customHeight="1">
      <c r="A46" s="16">
        <v>34</v>
      </c>
      <c r="B46" s="20"/>
      <c r="C46" s="20"/>
      <c r="D46" s="62"/>
      <c r="E46" s="62"/>
      <c r="F46" s="62"/>
      <c r="G46" s="62"/>
      <c r="H46" s="62"/>
      <c r="I46" s="62"/>
      <c r="J46" s="62"/>
      <c r="K46" s="62"/>
      <c r="L46" s="62"/>
      <c r="M46" s="62"/>
      <c r="N46" s="62"/>
      <c r="O46" s="62"/>
      <c r="P46" s="62"/>
      <c r="Q46" s="62"/>
      <c r="R46" s="62"/>
      <c r="S46" s="62"/>
      <c r="T46" s="62"/>
      <c r="U46" s="62"/>
      <c r="V46" s="62"/>
    </row>
    <row r="47" spans="1:22" s="18" customFormat="1" ht="13.5" customHeight="1">
      <c r="A47" s="16">
        <v>35</v>
      </c>
      <c r="B47" s="17"/>
      <c r="C47" s="17"/>
      <c r="D47" s="61"/>
      <c r="E47" s="61"/>
      <c r="F47" s="61"/>
      <c r="G47" s="61"/>
      <c r="H47" s="61"/>
      <c r="I47" s="61"/>
      <c r="J47" s="61"/>
      <c r="K47" s="61"/>
      <c r="L47" s="61"/>
      <c r="M47" s="61"/>
      <c r="N47" s="61"/>
      <c r="O47" s="61"/>
      <c r="P47" s="61"/>
      <c r="Q47" s="61"/>
      <c r="R47" s="61"/>
      <c r="S47" s="61"/>
      <c r="T47" s="61"/>
      <c r="U47" s="61"/>
      <c r="V47" s="61"/>
    </row>
    <row r="48" spans="1:22" s="18" customFormat="1" ht="13.5" customHeight="1">
      <c r="A48" s="19">
        <v>36</v>
      </c>
      <c r="B48" s="20"/>
      <c r="C48" s="20"/>
      <c r="D48" s="62"/>
      <c r="E48" s="62"/>
      <c r="F48" s="62"/>
      <c r="G48" s="62"/>
      <c r="H48" s="62"/>
      <c r="I48" s="62"/>
      <c r="J48" s="62"/>
      <c r="K48" s="62"/>
      <c r="L48" s="62"/>
      <c r="M48" s="62"/>
      <c r="N48" s="62"/>
      <c r="O48" s="62"/>
      <c r="P48" s="62"/>
      <c r="Q48" s="62"/>
      <c r="R48" s="62"/>
      <c r="S48" s="62"/>
      <c r="T48" s="62"/>
      <c r="U48" s="62"/>
      <c r="V48" s="62"/>
    </row>
    <row r="49" spans="1:22" s="18" customFormat="1" ht="13.5" customHeight="1">
      <c r="A49" s="16">
        <v>37</v>
      </c>
      <c r="B49" s="17"/>
      <c r="C49" s="17"/>
      <c r="D49" s="61"/>
      <c r="E49" s="61"/>
      <c r="F49" s="61"/>
      <c r="G49" s="61"/>
      <c r="H49" s="61"/>
      <c r="I49" s="61"/>
      <c r="J49" s="61"/>
      <c r="K49" s="61"/>
      <c r="L49" s="61"/>
      <c r="M49" s="61"/>
      <c r="N49" s="61"/>
      <c r="O49" s="61"/>
      <c r="P49" s="61"/>
      <c r="Q49" s="61"/>
      <c r="R49" s="61"/>
      <c r="S49" s="61"/>
      <c r="T49" s="61"/>
      <c r="U49" s="61"/>
      <c r="V49" s="61"/>
    </row>
    <row r="50" spans="1:22" s="18" customFormat="1" ht="13.5" customHeight="1">
      <c r="A50" s="16">
        <v>38</v>
      </c>
      <c r="B50" s="20"/>
      <c r="C50" s="20"/>
      <c r="D50" s="62"/>
      <c r="E50" s="62"/>
      <c r="F50" s="62"/>
      <c r="G50" s="62"/>
      <c r="H50" s="62"/>
      <c r="I50" s="62"/>
      <c r="J50" s="62"/>
      <c r="K50" s="62"/>
      <c r="L50" s="62"/>
      <c r="M50" s="62"/>
      <c r="N50" s="62"/>
      <c r="O50" s="62"/>
      <c r="P50" s="62"/>
      <c r="Q50" s="62"/>
      <c r="R50" s="62"/>
      <c r="S50" s="62"/>
      <c r="T50" s="62"/>
      <c r="U50" s="62"/>
      <c r="V50" s="62"/>
    </row>
    <row r="51" spans="1:22" s="18" customFormat="1" ht="13.5" customHeight="1">
      <c r="A51" s="16">
        <v>39</v>
      </c>
      <c r="B51" s="17"/>
      <c r="C51" s="17"/>
      <c r="D51" s="61"/>
      <c r="E51" s="61"/>
      <c r="F51" s="61"/>
      <c r="G51" s="61"/>
      <c r="H51" s="61"/>
      <c r="I51" s="61"/>
      <c r="J51" s="61"/>
      <c r="K51" s="61"/>
      <c r="L51" s="61"/>
      <c r="M51" s="61"/>
      <c r="N51" s="61"/>
      <c r="O51" s="61"/>
      <c r="P51" s="61"/>
      <c r="Q51" s="61"/>
      <c r="R51" s="61"/>
      <c r="S51" s="61"/>
      <c r="T51" s="61"/>
      <c r="U51" s="61"/>
      <c r="V51" s="61"/>
    </row>
    <row r="52" spans="1:22" s="18" customFormat="1" ht="13.5" customHeight="1">
      <c r="A52" s="19">
        <v>40</v>
      </c>
      <c r="B52" s="20"/>
      <c r="C52" s="20"/>
      <c r="D52" s="62"/>
      <c r="E52" s="62"/>
      <c r="F52" s="62"/>
      <c r="G52" s="62"/>
      <c r="H52" s="62"/>
      <c r="I52" s="62"/>
      <c r="J52" s="62"/>
      <c r="K52" s="62"/>
      <c r="L52" s="62"/>
      <c r="M52" s="62"/>
      <c r="N52" s="62"/>
      <c r="O52" s="62"/>
      <c r="P52" s="62"/>
      <c r="Q52" s="62"/>
      <c r="R52" s="62"/>
      <c r="S52" s="62"/>
      <c r="T52" s="62"/>
      <c r="U52" s="62"/>
      <c r="V52" s="62"/>
    </row>
    <row r="53" spans="1:22" s="18" customFormat="1" ht="13.5" customHeight="1">
      <c r="A53" s="16">
        <v>41</v>
      </c>
      <c r="B53" s="17"/>
      <c r="C53" s="17"/>
      <c r="D53" s="61"/>
      <c r="E53" s="61"/>
      <c r="F53" s="61"/>
      <c r="G53" s="61"/>
      <c r="H53" s="61"/>
      <c r="I53" s="61"/>
      <c r="J53" s="61"/>
      <c r="K53" s="61"/>
      <c r="L53" s="61"/>
      <c r="M53" s="61"/>
      <c r="N53" s="61"/>
      <c r="O53" s="61"/>
      <c r="P53" s="61"/>
      <c r="Q53" s="61"/>
      <c r="R53" s="61"/>
      <c r="S53" s="61"/>
      <c r="T53" s="61"/>
      <c r="U53" s="61"/>
      <c r="V53" s="61"/>
    </row>
    <row r="54" spans="1:22" s="18" customFormat="1" ht="13.5" customHeight="1">
      <c r="A54" s="16">
        <v>42</v>
      </c>
      <c r="B54" s="20"/>
      <c r="C54" s="20"/>
      <c r="D54" s="62"/>
      <c r="E54" s="62"/>
      <c r="F54" s="62"/>
      <c r="G54" s="62"/>
      <c r="H54" s="62"/>
      <c r="I54" s="62"/>
      <c r="J54" s="62"/>
      <c r="K54" s="62"/>
      <c r="L54" s="62"/>
      <c r="M54" s="62"/>
      <c r="N54" s="62"/>
      <c r="O54" s="62"/>
      <c r="P54" s="62"/>
      <c r="Q54" s="62"/>
      <c r="R54" s="62"/>
      <c r="S54" s="62"/>
      <c r="T54" s="62"/>
      <c r="U54" s="62"/>
      <c r="V54" s="62"/>
    </row>
    <row r="55" spans="1:22" s="18" customFormat="1" ht="13.5" customHeight="1">
      <c r="A55" s="16">
        <v>43</v>
      </c>
      <c r="B55" s="17"/>
      <c r="C55" s="17"/>
      <c r="D55" s="61"/>
      <c r="E55" s="61"/>
      <c r="F55" s="61"/>
      <c r="G55" s="61"/>
      <c r="H55" s="61"/>
      <c r="I55" s="61"/>
      <c r="J55" s="61"/>
      <c r="K55" s="61"/>
      <c r="L55" s="61"/>
      <c r="M55" s="61"/>
      <c r="N55" s="61"/>
      <c r="O55" s="61"/>
      <c r="P55" s="61"/>
      <c r="Q55" s="61"/>
      <c r="R55" s="61"/>
      <c r="S55" s="61"/>
      <c r="T55" s="61"/>
      <c r="U55" s="61"/>
      <c r="V55" s="61"/>
    </row>
    <row r="56" spans="1:22" s="18" customFormat="1" ht="13.5" customHeight="1">
      <c r="A56" s="19">
        <v>44</v>
      </c>
      <c r="B56" s="20"/>
      <c r="C56" s="20"/>
      <c r="D56" s="62"/>
      <c r="E56" s="62"/>
      <c r="F56" s="62"/>
      <c r="G56" s="62"/>
      <c r="H56" s="62"/>
      <c r="I56" s="62"/>
      <c r="J56" s="62"/>
      <c r="K56" s="62"/>
      <c r="L56" s="62"/>
      <c r="M56" s="62"/>
      <c r="N56" s="62"/>
      <c r="O56" s="62"/>
      <c r="P56" s="62"/>
      <c r="Q56" s="62"/>
      <c r="R56" s="62"/>
      <c r="S56" s="62"/>
      <c r="T56" s="62"/>
      <c r="U56" s="62"/>
      <c r="V56" s="62"/>
    </row>
    <row r="57" spans="1:22" s="18" customFormat="1" ht="13.5" customHeight="1">
      <c r="A57" s="16">
        <v>45</v>
      </c>
      <c r="B57" s="17"/>
      <c r="C57" s="17"/>
      <c r="D57" s="61"/>
      <c r="E57" s="61"/>
      <c r="F57" s="61"/>
      <c r="G57" s="61"/>
      <c r="H57" s="61"/>
      <c r="I57" s="61"/>
      <c r="J57" s="61"/>
      <c r="K57" s="61"/>
      <c r="L57" s="61"/>
      <c r="M57" s="61"/>
      <c r="N57" s="61"/>
      <c r="O57" s="61"/>
      <c r="P57" s="61"/>
      <c r="Q57" s="61"/>
      <c r="R57" s="61"/>
      <c r="S57" s="61"/>
      <c r="T57" s="61"/>
      <c r="U57" s="61"/>
      <c r="V57" s="61"/>
    </row>
    <row r="58" spans="1:22" s="18" customFormat="1" ht="13.5" customHeight="1">
      <c r="A58" s="16">
        <v>46</v>
      </c>
      <c r="B58" s="20"/>
      <c r="C58" s="20"/>
      <c r="D58" s="62"/>
      <c r="E58" s="62"/>
      <c r="F58" s="62"/>
      <c r="G58" s="62"/>
      <c r="H58" s="62"/>
      <c r="I58" s="62"/>
      <c r="J58" s="62"/>
      <c r="K58" s="62"/>
      <c r="L58" s="62"/>
      <c r="M58" s="62"/>
      <c r="N58" s="62"/>
      <c r="O58" s="62"/>
      <c r="P58" s="62"/>
      <c r="Q58" s="62"/>
      <c r="R58" s="62"/>
      <c r="S58" s="62"/>
      <c r="T58" s="62"/>
      <c r="U58" s="62"/>
      <c r="V58" s="62"/>
    </row>
    <row r="59" spans="1:22" s="18" customFormat="1" ht="13.5" customHeight="1">
      <c r="A59" s="16">
        <v>47</v>
      </c>
      <c r="B59" s="17"/>
      <c r="C59" s="17"/>
      <c r="D59" s="61"/>
      <c r="E59" s="61"/>
      <c r="F59" s="61"/>
      <c r="G59" s="61"/>
      <c r="H59" s="61"/>
      <c r="I59" s="61"/>
      <c r="J59" s="61"/>
      <c r="K59" s="61"/>
      <c r="L59" s="61"/>
      <c r="M59" s="61"/>
      <c r="N59" s="61"/>
      <c r="O59" s="61"/>
      <c r="P59" s="61"/>
      <c r="Q59" s="61"/>
      <c r="R59" s="61"/>
      <c r="S59" s="61"/>
      <c r="T59" s="61"/>
      <c r="U59" s="61"/>
      <c r="V59" s="61"/>
    </row>
    <row r="60" spans="1:22" s="18" customFormat="1" ht="13.5" customHeight="1">
      <c r="A60" s="19">
        <v>48</v>
      </c>
      <c r="B60" s="20"/>
      <c r="C60" s="20"/>
      <c r="D60" s="62"/>
      <c r="E60" s="62"/>
      <c r="F60" s="62"/>
      <c r="G60" s="62"/>
      <c r="H60" s="62"/>
      <c r="I60" s="62"/>
      <c r="J60" s="62"/>
      <c r="K60" s="62"/>
      <c r="L60" s="62"/>
      <c r="M60" s="62"/>
      <c r="N60" s="62"/>
      <c r="O60" s="62"/>
      <c r="P60" s="62"/>
      <c r="Q60" s="62"/>
      <c r="R60" s="62"/>
      <c r="S60" s="62"/>
      <c r="T60" s="62"/>
      <c r="U60" s="62"/>
      <c r="V60" s="62"/>
    </row>
    <row r="61" spans="1:22" s="18" customFormat="1" ht="13.5" customHeight="1">
      <c r="A61" s="16">
        <v>49</v>
      </c>
      <c r="B61" s="17"/>
      <c r="C61" s="17"/>
      <c r="D61" s="61"/>
      <c r="E61" s="61"/>
      <c r="F61" s="61"/>
      <c r="G61" s="61"/>
      <c r="H61" s="61"/>
      <c r="I61" s="61"/>
      <c r="J61" s="61"/>
      <c r="K61" s="61"/>
      <c r="L61" s="61"/>
      <c r="M61" s="61"/>
      <c r="N61" s="61"/>
      <c r="O61" s="61"/>
      <c r="P61" s="61"/>
      <c r="Q61" s="61"/>
      <c r="R61" s="61"/>
      <c r="S61" s="61"/>
      <c r="T61" s="61"/>
      <c r="U61" s="61"/>
      <c r="V61" s="61"/>
    </row>
    <row r="62" spans="1:22" s="18" customFormat="1" ht="13.5" customHeight="1">
      <c r="A62" s="16">
        <v>50</v>
      </c>
      <c r="B62" s="20"/>
      <c r="C62" s="20"/>
      <c r="D62" s="62"/>
      <c r="E62" s="62"/>
      <c r="F62" s="62"/>
      <c r="G62" s="62"/>
      <c r="H62" s="62"/>
      <c r="I62" s="62"/>
      <c r="J62" s="62"/>
      <c r="K62" s="62"/>
      <c r="L62" s="62"/>
      <c r="M62" s="62"/>
      <c r="N62" s="62"/>
      <c r="O62" s="62"/>
      <c r="P62" s="62"/>
      <c r="Q62" s="62"/>
      <c r="R62" s="62"/>
      <c r="S62" s="62"/>
      <c r="T62" s="62"/>
      <c r="U62" s="62"/>
      <c r="V62" s="62"/>
    </row>
    <row r="63" spans="1:22" s="18" customFormat="1" ht="13.5" customHeight="1">
      <c r="A63" s="16">
        <v>51</v>
      </c>
      <c r="B63" s="17"/>
      <c r="C63" s="17"/>
      <c r="D63" s="61"/>
      <c r="E63" s="61"/>
      <c r="F63" s="61"/>
      <c r="G63" s="61"/>
      <c r="H63" s="61"/>
      <c r="I63" s="61"/>
      <c r="J63" s="61"/>
      <c r="K63" s="61"/>
      <c r="L63" s="61"/>
      <c r="M63" s="61"/>
      <c r="N63" s="61"/>
      <c r="O63" s="61"/>
      <c r="P63" s="61"/>
      <c r="Q63" s="61"/>
      <c r="R63" s="61"/>
      <c r="S63" s="61"/>
      <c r="T63" s="61"/>
      <c r="U63" s="61"/>
      <c r="V63" s="61"/>
    </row>
    <row r="64" spans="1:22" s="18" customFormat="1" ht="13.5" customHeight="1">
      <c r="A64" s="19">
        <v>52</v>
      </c>
      <c r="B64" s="20"/>
      <c r="C64" s="20"/>
      <c r="D64" s="62"/>
      <c r="E64" s="62"/>
      <c r="F64" s="62"/>
      <c r="G64" s="62"/>
      <c r="H64" s="62"/>
      <c r="I64" s="62"/>
      <c r="J64" s="62"/>
      <c r="K64" s="62"/>
      <c r="L64" s="62"/>
      <c r="M64" s="62"/>
      <c r="N64" s="62"/>
      <c r="O64" s="62"/>
      <c r="P64" s="62"/>
      <c r="Q64" s="62"/>
      <c r="R64" s="62"/>
      <c r="S64" s="62"/>
      <c r="T64" s="62"/>
      <c r="U64" s="62"/>
      <c r="V64" s="62"/>
    </row>
    <row r="65" spans="1:22" s="18" customFormat="1" ht="13.5" customHeight="1">
      <c r="A65" s="16">
        <v>53</v>
      </c>
      <c r="B65" s="17"/>
      <c r="C65" s="17"/>
      <c r="D65" s="61"/>
      <c r="E65" s="61"/>
      <c r="F65" s="61"/>
      <c r="G65" s="61"/>
      <c r="H65" s="61"/>
      <c r="I65" s="61"/>
      <c r="J65" s="61"/>
      <c r="K65" s="61"/>
      <c r="L65" s="61"/>
      <c r="M65" s="61"/>
      <c r="N65" s="61"/>
      <c r="O65" s="61"/>
      <c r="P65" s="61"/>
      <c r="Q65" s="61"/>
      <c r="R65" s="61"/>
      <c r="S65" s="61"/>
      <c r="T65" s="61"/>
      <c r="U65" s="61"/>
      <c r="V65" s="61"/>
    </row>
    <row r="66" spans="1:22" s="18" customFormat="1" ht="13.5" customHeight="1">
      <c r="A66" s="16">
        <v>54</v>
      </c>
      <c r="B66" s="20"/>
      <c r="C66" s="20"/>
      <c r="D66" s="62"/>
      <c r="E66" s="62"/>
      <c r="F66" s="62"/>
      <c r="G66" s="62"/>
      <c r="H66" s="62"/>
      <c r="I66" s="62"/>
      <c r="J66" s="62"/>
      <c r="K66" s="62"/>
      <c r="L66" s="62"/>
      <c r="M66" s="62"/>
      <c r="N66" s="62"/>
      <c r="O66" s="62"/>
      <c r="P66" s="62"/>
      <c r="Q66" s="62"/>
      <c r="R66" s="62"/>
      <c r="S66" s="62"/>
      <c r="T66" s="62"/>
      <c r="U66" s="62"/>
      <c r="V66" s="62"/>
    </row>
    <row r="67" spans="1:22" s="18" customFormat="1" ht="13.5" customHeight="1">
      <c r="A67" s="16">
        <v>55</v>
      </c>
      <c r="B67" s="17"/>
      <c r="C67" s="17"/>
      <c r="D67" s="61"/>
      <c r="E67" s="61"/>
      <c r="F67" s="61"/>
      <c r="G67" s="61"/>
      <c r="H67" s="61"/>
      <c r="I67" s="61"/>
      <c r="J67" s="61"/>
      <c r="K67" s="61"/>
      <c r="L67" s="61"/>
      <c r="M67" s="61"/>
      <c r="N67" s="61"/>
      <c r="O67" s="61"/>
      <c r="P67" s="61"/>
      <c r="Q67" s="61"/>
      <c r="R67" s="61"/>
      <c r="S67" s="61"/>
      <c r="T67" s="61"/>
      <c r="U67" s="61"/>
      <c r="V67" s="61"/>
    </row>
    <row r="68" spans="1:22" s="18" customFormat="1" ht="13.5" customHeight="1">
      <c r="A68" s="19">
        <v>56</v>
      </c>
      <c r="B68" s="20"/>
      <c r="C68" s="20"/>
      <c r="D68" s="62"/>
      <c r="E68" s="62"/>
      <c r="F68" s="62"/>
      <c r="G68" s="62"/>
      <c r="H68" s="62"/>
      <c r="I68" s="62"/>
      <c r="J68" s="62"/>
      <c r="K68" s="62"/>
      <c r="L68" s="62"/>
      <c r="M68" s="62"/>
      <c r="N68" s="62"/>
      <c r="O68" s="62"/>
      <c r="P68" s="62"/>
      <c r="Q68" s="62"/>
      <c r="R68" s="62"/>
      <c r="S68" s="62"/>
      <c r="T68" s="62"/>
      <c r="U68" s="62"/>
      <c r="V68" s="62"/>
    </row>
    <row r="69" spans="1:22" s="18" customFormat="1" ht="13.5" customHeight="1">
      <c r="A69" s="16">
        <v>57</v>
      </c>
      <c r="B69" s="17"/>
      <c r="C69" s="17"/>
      <c r="D69" s="61"/>
      <c r="E69" s="61"/>
      <c r="F69" s="61"/>
      <c r="G69" s="61"/>
      <c r="H69" s="61"/>
      <c r="I69" s="61"/>
      <c r="J69" s="61"/>
      <c r="K69" s="61"/>
      <c r="L69" s="61"/>
      <c r="M69" s="61"/>
      <c r="N69" s="61"/>
      <c r="O69" s="61"/>
      <c r="P69" s="61"/>
      <c r="Q69" s="61"/>
      <c r="R69" s="61"/>
      <c r="S69" s="61"/>
      <c r="T69" s="61"/>
      <c r="U69" s="61"/>
      <c r="V69" s="61"/>
    </row>
    <row r="70" spans="1:22" s="18" customFormat="1" ht="13.5" customHeight="1">
      <c r="A70" s="16">
        <v>58</v>
      </c>
      <c r="B70" s="20"/>
      <c r="C70" s="20"/>
      <c r="D70" s="62"/>
      <c r="E70" s="62"/>
      <c r="F70" s="62"/>
      <c r="G70" s="62"/>
      <c r="H70" s="62"/>
      <c r="I70" s="62"/>
      <c r="J70" s="62"/>
      <c r="K70" s="62"/>
      <c r="L70" s="62"/>
      <c r="M70" s="62"/>
      <c r="N70" s="62"/>
      <c r="O70" s="62"/>
      <c r="P70" s="62"/>
      <c r="Q70" s="62"/>
      <c r="R70" s="62"/>
      <c r="S70" s="62"/>
      <c r="T70" s="62"/>
      <c r="U70" s="62"/>
      <c r="V70" s="62"/>
    </row>
    <row r="71" spans="1:22" s="18" customFormat="1" ht="13.5" customHeight="1">
      <c r="A71" s="16">
        <v>59</v>
      </c>
      <c r="B71" s="17"/>
      <c r="C71" s="17"/>
      <c r="D71" s="61"/>
      <c r="E71" s="61"/>
      <c r="F71" s="61"/>
      <c r="G71" s="61"/>
      <c r="H71" s="61"/>
      <c r="I71" s="61"/>
      <c r="J71" s="61"/>
      <c r="K71" s="61"/>
      <c r="L71" s="61"/>
      <c r="M71" s="61"/>
      <c r="N71" s="61"/>
      <c r="O71" s="61"/>
      <c r="P71" s="61"/>
      <c r="Q71" s="61"/>
      <c r="R71" s="61"/>
      <c r="S71" s="61"/>
      <c r="T71" s="61"/>
      <c r="U71" s="61"/>
      <c r="V71" s="61"/>
    </row>
    <row r="72" spans="1:22" s="18" customFormat="1" ht="13.5" customHeight="1">
      <c r="A72" s="19">
        <v>60</v>
      </c>
      <c r="B72" s="20"/>
      <c r="C72" s="20"/>
      <c r="D72" s="62"/>
      <c r="E72" s="62"/>
      <c r="F72" s="62"/>
      <c r="G72" s="62"/>
      <c r="H72" s="62"/>
      <c r="I72" s="62"/>
      <c r="J72" s="62"/>
      <c r="K72" s="62"/>
      <c r="L72" s="62"/>
      <c r="M72" s="62"/>
      <c r="N72" s="62"/>
      <c r="O72" s="62"/>
      <c r="P72" s="62"/>
      <c r="Q72" s="62"/>
      <c r="R72" s="62"/>
      <c r="S72" s="62"/>
      <c r="T72" s="62"/>
      <c r="U72" s="62"/>
      <c r="V72" s="62"/>
    </row>
    <row r="73" spans="1:22" s="18" customFormat="1" ht="13.5" customHeight="1">
      <c r="A73" s="16">
        <v>61</v>
      </c>
      <c r="B73" s="17"/>
      <c r="C73" s="17"/>
      <c r="D73" s="61"/>
      <c r="E73" s="61"/>
      <c r="F73" s="61"/>
      <c r="G73" s="61"/>
      <c r="H73" s="61"/>
      <c r="I73" s="61"/>
      <c r="J73" s="61"/>
      <c r="K73" s="61"/>
      <c r="L73" s="61"/>
      <c r="M73" s="61"/>
      <c r="N73" s="61"/>
      <c r="O73" s="61"/>
      <c r="P73" s="61"/>
      <c r="Q73" s="61"/>
      <c r="R73" s="61"/>
      <c r="S73" s="61"/>
      <c r="T73" s="61"/>
      <c r="U73" s="61"/>
      <c r="V73" s="61"/>
    </row>
    <row r="74" spans="1:22" s="18" customFormat="1" ht="13.5" customHeight="1">
      <c r="A74" s="16">
        <v>62</v>
      </c>
      <c r="B74" s="20"/>
      <c r="C74" s="20"/>
      <c r="D74" s="62"/>
      <c r="E74" s="62"/>
      <c r="F74" s="62"/>
      <c r="G74" s="62"/>
      <c r="H74" s="62"/>
      <c r="I74" s="62"/>
      <c r="J74" s="62"/>
      <c r="K74" s="62"/>
      <c r="L74" s="62"/>
      <c r="M74" s="62"/>
      <c r="N74" s="62"/>
      <c r="O74" s="62"/>
      <c r="P74" s="62"/>
      <c r="Q74" s="62"/>
      <c r="R74" s="62"/>
      <c r="S74" s="62"/>
      <c r="T74" s="62"/>
      <c r="U74" s="62"/>
      <c r="V74" s="62"/>
    </row>
    <row r="75" spans="1:22" s="18" customFormat="1" ht="13.5" customHeight="1">
      <c r="A75" s="16">
        <v>63</v>
      </c>
      <c r="B75" s="17"/>
      <c r="C75" s="17"/>
      <c r="D75" s="61"/>
      <c r="E75" s="61"/>
      <c r="F75" s="61"/>
      <c r="G75" s="61"/>
      <c r="H75" s="61"/>
      <c r="I75" s="61"/>
      <c r="J75" s="61"/>
      <c r="K75" s="61"/>
      <c r="L75" s="61"/>
      <c r="M75" s="61"/>
      <c r="N75" s="61"/>
      <c r="O75" s="61"/>
      <c r="P75" s="61"/>
      <c r="Q75" s="61"/>
      <c r="R75" s="61"/>
      <c r="S75" s="61"/>
      <c r="T75" s="61"/>
      <c r="U75" s="61"/>
      <c r="V75" s="61"/>
    </row>
    <row r="76" spans="1:22" s="18" customFormat="1" ht="13.5" customHeight="1">
      <c r="A76" s="19">
        <v>64</v>
      </c>
      <c r="B76" s="20"/>
      <c r="C76" s="20"/>
      <c r="D76" s="62"/>
      <c r="E76" s="62"/>
      <c r="F76" s="62"/>
      <c r="G76" s="62"/>
      <c r="H76" s="62"/>
      <c r="I76" s="62"/>
      <c r="J76" s="62"/>
      <c r="K76" s="62"/>
      <c r="L76" s="62"/>
      <c r="M76" s="62"/>
      <c r="N76" s="62"/>
      <c r="O76" s="62"/>
      <c r="P76" s="62"/>
      <c r="Q76" s="62"/>
      <c r="R76" s="62"/>
      <c r="S76" s="62"/>
      <c r="T76" s="62"/>
      <c r="U76" s="62"/>
      <c r="V76" s="62"/>
    </row>
    <row r="77" spans="1:22" s="18" customFormat="1" ht="13.5" customHeight="1">
      <c r="A77" s="16">
        <v>65</v>
      </c>
      <c r="B77" s="17"/>
      <c r="C77" s="17"/>
      <c r="D77" s="61"/>
      <c r="E77" s="61"/>
      <c r="F77" s="61"/>
      <c r="G77" s="61"/>
      <c r="H77" s="61"/>
      <c r="I77" s="61"/>
      <c r="J77" s="61"/>
      <c r="K77" s="61"/>
      <c r="L77" s="61"/>
      <c r="M77" s="61"/>
      <c r="N77" s="61"/>
      <c r="O77" s="61"/>
      <c r="P77" s="61"/>
      <c r="Q77" s="61"/>
      <c r="R77" s="61"/>
      <c r="S77" s="61"/>
      <c r="T77" s="61"/>
      <c r="U77" s="61"/>
      <c r="V77" s="61"/>
    </row>
    <row r="78" spans="1:22" s="18" customFormat="1" ht="13.5" customHeight="1">
      <c r="A78" s="16">
        <v>66</v>
      </c>
      <c r="B78" s="20"/>
      <c r="C78" s="20"/>
      <c r="D78" s="62"/>
      <c r="E78" s="62"/>
      <c r="F78" s="62"/>
      <c r="G78" s="62"/>
      <c r="H78" s="62"/>
      <c r="I78" s="62"/>
      <c r="J78" s="62"/>
      <c r="K78" s="62"/>
      <c r="L78" s="62"/>
      <c r="M78" s="62"/>
      <c r="N78" s="62"/>
      <c r="O78" s="62"/>
      <c r="P78" s="62"/>
      <c r="Q78" s="62"/>
      <c r="R78" s="62"/>
      <c r="S78" s="62"/>
      <c r="T78" s="62"/>
      <c r="U78" s="62"/>
      <c r="V78" s="62"/>
    </row>
    <row r="79" spans="1:22" s="18" customFormat="1" ht="13.5" customHeight="1">
      <c r="A79" s="16">
        <v>67</v>
      </c>
      <c r="B79" s="17"/>
      <c r="C79" s="17"/>
      <c r="D79" s="61"/>
      <c r="E79" s="61"/>
      <c r="F79" s="61"/>
      <c r="G79" s="61"/>
      <c r="H79" s="61"/>
      <c r="I79" s="61"/>
      <c r="J79" s="61"/>
      <c r="K79" s="61"/>
      <c r="L79" s="61"/>
      <c r="M79" s="61"/>
      <c r="N79" s="61"/>
      <c r="O79" s="61"/>
      <c r="P79" s="61"/>
      <c r="Q79" s="61"/>
      <c r="R79" s="61"/>
      <c r="S79" s="61"/>
      <c r="T79" s="61"/>
      <c r="U79" s="61"/>
      <c r="V79" s="61"/>
    </row>
    <row r="80" spans="1:22" s="18" customFormat="1" ht="13.5" customHeight="1">
      <c r="A80" s="19">
        <v>68</v>
      </c>
      <c r="B80" s="20"/>
      <c r="C80" s="20"/>
      <c r="D80" s="62"/>
      <c r="E80" s="62"/>
      <c r="F80" s="62"/>
      <c r="G80" s="62"/>
      <c r="H80" s="62"/>
      <c r="I80" s="62"/>
      <c r="J80" s="62"/>
      <c r="K80" s="62"/>
      <c r="L80" s="62"/>
      <c r="M80" s="62"/>
      <c r="N80" s="62"/>
      <c r="O80" s="62"/>
      <c r="P80" s="62"/>
      <c r="Q80" s="62"/>
      <c r="R80" s="62"/>
      <c r="S80" s="62"/>
      <c r="T80" s="62"/>
      <c r="U80" s="62"/>
      <c r="V80" s="62"/>
    </row>
    <row r="81" spans="1:22" s="18" customFormat="1" ht="13.5" customHeight="1">
      <c r="A81" s="16">
        <v>69</v>
      </c>
      <c r="B81" s="17"/>
      <c r="C81" s="17"/>
      <c r="D81" s="61"/>
      <c r="E81" s="61"/>
      <c r="F81" s="61"/>
      <c r="G81" s="61"/>
      <c r="H81" s="61"/>
      <c r="I81" s="61"/>
      <c r="J81" s="61"/>
      <c r="K81" s="61"/>
      <c r="L81" s="61"/>
      <c r="M81" s="61"/>
      <c r="N81" s="61"/>
      <c r="O81" s="61"/>
      <c r="P81" s="61"/>
      <c r="Q81" s="61"/>
      <c r="R81" s="61"/>
      <c r="S81" s="61"/>
      <c r="T81" s="61"/>
      <c r="U81" s="61"/>
      <c r="V81" s="61"/>
    </row>
    <row r="82" spans="1:22" s="18" customFormat="1" ht="13.5" customHeight="1">
      <c r="A82" s="16">
        <v>70</v>
      </c>
      <c r="B82" s="20"/>
      <c r="C82" s="20"/>
      <c r="D82" s="62"/>
      <c r="E82" s="62"/>
      <c r="F82" s="62"/>
      <c r="G82" s="62"/>
      <c r="H82" s="62"/>
      <c r="I82" s="62"/>
      <c r="J82" s="62"/>
      <c r="K82" s="62"/>
      <c r="L82" s="62"/>
      <c r="M82" s="62"/>
      <c r="N82" s="62"/>
      <c r="O82" s="62"/>
      <c r="P82" s="62"/>
      <c r="Q82" s="62"/>
      <c r="R82" s="62"/>
      <c r="S82" s="62"/>
      <c r="T82" s="62"/>
      <c r="U82" s="62"/>
      <c r="V82" s="62"/>
    </row>
    <row r="83" spans="1:22" s="18" customFormat="1" ht="13.5" customHeight="1">
      <c r="A83" s="16">
        <v>71</v>
      </c>
      <c r="B83" s="17"/>
      <c r="C83" s="17"/>
      <c r="D83" s="61"/>
      <c r="E83" s="61"/>
      <c r="F83" s="61"/>
      <c r="G83" s="61"/>
      <c r="H83" s="61"/>
      <c r="I83" s="61"/>
      <c r="J83" s="61"/>
      <c r="K83" s="61"/>
      <c r="L83" s="61"/>
      <c r="M83" s="61"/>
      <c r="N83" s="61"/>
      <c r="O83" s="61"/>
      <c r="P83" s="61"/>
      <c r="Q83" s="61"/>
      <c r="R83" s="61"/>
      <c r="S83" s="61"/>
      <c r="T83" s="61"/>
      <c r="U83" s="61"/>
      <c r="V83" s="61"/>
    </row>
    <row r="84" spans="1:22" s="18" customFormat="1" ht="13.5" customHeight="1">
      <c r="A84" s="19">
        <v>72</v>
      </c>
      <c r="B84" s="20"/>
      <c r="C84" s="20"/>
      <c r="D84" s="62"/>
      <c r="E84" s="62"/>
      <c r="F84" s="62"/>
      <c r="G84" s="62"/>
      <c r="H84" s="62"/>
      <c r="I84" s="62"/>
      <c r="J84" s="62"/>
      <c r="K84" s="62"/>
      <c r="L84" s="62"/>
      <c r="M84" s="62"/>
      <c r="N84" s="62"/>
      <c r="O84" s="62"/>
      <c r="P84" s="62"/>
      <c r="Q84" s="62"/>
      <c r="R84" s="62"/>
      <c r="S84" s="62"/>
      <c r="T84" s="62"/>
      <c r="U84" s="62"/>
      <c r="V84" s="62"/>
    </row>
    <row r="85" spans="1:22" s="18" customFormat="1" ht="13.5" customHeight="1">
      <c r="A85" s="16">
        <v>73</v>
      </c>
      <c r="B85" s="17"/>
      <c r="C85" s="17"/>
      <c r="D85" s="61"/>
      <c r="E85" s="61"/>
      <c r="F85" s="61"/>
      <c r="G85" s="61"/>
      <c r="H85" s="61"/>
      <c r="I85" s="61"/>
      <c r="J85" s="61"/>
      <c r="K85" s="61"/>
      <c r="L85" s="61"/>
      <c r="M85" s="61"/>
      <c r="N85" s="61"/>
      <c r="O85" s="61"/>
      <c r="P85" s="61"/>
      <c r="Q85" s="61"/>
      <c r="R85" s="61"/>
      <c r="S85" s="61"/>
      <c r="T85" s="61"/>
      <c r="U85" s="61"/>
      <c r="V85" s="61"/>
    </row>
    <row r="86" spans="1:22" s="18" customFormat="1" ht="13.5" customHeight="1">
      <c r="A86" s="16">
        <v>74</v>
      </c>
      <c r="B86" s="20"/>
      <c r="C86" s="20"/>
      <c r="D86" s="62"/>
      <c r="E86" s="62"/>
      <c r="F86" s="62"/>
      <c r="G86" s="62"/>
      <c r="H86" s="62"/>
      <c r="I86" s="62"/>
      <c r="J86" s="62"/>
      <c r="K86" s="62"/>
      <c r="L86" s="62"/>
      <c r="M86" s="62"/>
      <c r="N86" s="62"/>
      <c r="O86" s="62"/>
      <c r="P86" s="62"/>
      <c r="Q86" s="62"/>
      <c r="R86" s="62"/>
      <c r="S86" s="62"/>
      <c r="T86" s="62"/>
      <c r="U86" s="62"/>
      <c r="V86" s="62"/>
    </row>
    <row r="87" spans="1:22" s="18" customFormat="1" ht="13.5" customHeight="1">
      <c r="A87" s="16">
        <v>75</v>
      </c>
      <c r="B87" s="17"/>
      <c r="C87" s="17"/>
      <c r="D87" s="61"/>
      <c r="E87" s="61"/>
      <c r="F87" s="61"/>
      <c r="G87" s="61"/>
      <c r="H87" s="61"/>
      <c r="I87" s="61"/>
      <c r="J87" s="61"/>
      <c r="K87" s="61"/>
      <c r="L87" s="61"/>
      <c r="M87" s="61"/>
      <c r="N87" s="61"/>
      <c r="O87" s="61"/>
      <c r="P87" s="61"/>
      <c r="Q87" s="61"/>
      <c r="R87" s="61"/>
      <c r="S87" s="61"/>
      <c r="T87" s="61"/>
      <c r="U87" s="61"/>
      <c r="V87" s="61"/>
    </row>
    <row r="88" spans="1:22" s="18" customFormat="1" ht="13.5" customHeight="1">
      <c r="A88" s="19">
        <v>76</v>
      </c>
      <c r="B88" s="20"/>
      <c r="C88" s="20"/>
      <c r="D88" s="62"/>
      <c r="E88" s="62"/>
      <c r="F88" s="62"/>
      <c r="G88" s="62"/>
      <c r="H88" s="62"/>
      <c r="I88" s="62"/>
      <c r="J88" s="62"/>
      <c r="K88" s="62"/>
      <c r="L88" s="62"/>
      <c r="M88" s="62"/>
      <c r="N88" s="62"/>
      <c r="O88" s="62"/>
      <c r="P88" s="62"/>
      <c r="Q88" s="62"/>
      <c r="R88" s="62"/>
      <c r="S88" s="62"/>
      <c r="T88" s="62"/>
      <c r="U88" s="62"/>
      <c r="V88" s="62"/>
    </row>
    <row r="89" spans="1:22" s="18" customFormat="1" ht="13.5" customHeight="1">
      <c r="A89" s="16">
        <v>77</v>
      </c>
      <c r="B89" s="17"/>
      <c r="C89" s="17"/>
      <c r="D89" s="61"/>
      <c r="E89" s="61"/>
      <c r="F89" s="61"/>
      <c r="G89" s="61"/>
      <c r="H89" s="61"/>
      <c r="I89" s="61"/>
      <c r="J89" s="61"/>
      <c r="K89" s="61"/>
      <c r="L89" s="61"/>
      <c r="M89" s="61"/>
      <c r="N89" s="61"/>
      <c r="O89" s="61"/>
      <c r="P89" s="61"/>
      <c r="Q89" s="61"/>
      <c r="R89" s="61"/>
      <c r="S89" s="61"/>
      <c r="T89" s="61"/>
      <c r="U89" s="61"/>
      <c r="V89" s="61"/>
    </row>
    <row r="90" spans="1:22" s="18" customFormat="1" ht="13.5" customHeight="1">
      <c r="A90" s="16">
        <v>78</v>
      </c>
      <c r="B90" s="20"/>
      <c r="C90" s="20"/>
      <c r="D90" s="62"/>
      <c r="E90" s="62"/>
      <c r="F90" s="62"/>
      <c r="G90" s="62"/>
      <c r="H90" s="62"/>
      <c r="I90" s="62"/>
      <c r="J90" s="62"/>
      <c r="K90" s="62"/>
      <c r="L90" s="62"/>
      <c r="M90" s="62"/>
      <c r="N90" s="62"/>
      <c r="O90" s="62"/>
      <c r="P90" s="62"/>
      <c r="Q90" s="62"/>
      <c r="R90" s="62"/>
      <c r="S90" s="62"/>
      <c r="T90" s="62"/>
      <c r="U90" s="62"/>
      <c r="V90" s="62"/>
    </row>
    <row r="91" spans="1:22" s="18" customFormat="1" ht="13.5" customHeight="1">
      <c r="A91" s="16">
        <v>79</v>
      </c>
      <c r="B91" s="17"/>
      <c r="C91" s="17"/>
      <c r="D91" s="61"/>
      <c r="E91" s="61"/>
      <c r="F91" s="61"/>
      <c r="G91" s="61"/>
      <c r="H91" s="61"/>
      <c r="I91" s="61"/>
      <c r="J91" s="61"/>
      <c r="K91" s="61"/>
      <c r="L91" s="61"/>
      <c r="M91" s="61"/>
      <c r="N91" s="61"/>
      <c r="O91" s="61"/>
      <c r="P91" s="61"/>
      <c r="Q91" s="61"/>
      <c r="R91" s="61"/>
      <c r="S91" s="61"/>
      <c r="T91" s="61"/>
      <c r="U91" s="61"/>
      <c r="V91" s="61"/>
    </row>
    <row r="92" spans="1:22" s="18" customFormat="1" ht="13.5" customHeight="1">
      <c r="A92" s="19">
        <v>80</v>
      </c>
      <c r="B92" s="20"/>
      <c r="C92" s="20"/>
      <c r="D92" s="62"/>
      <c r="E92" s="62"/>
      <c r="F92" s="62"/>
      <c r="G92" s="62"/>
      <c r="H92" s="62"/>
      <c r="I92" s="62"/>
      <c r="J92" s="62"/>
      <c r="K92" s="62"/>
      <c r="L92" s="62"/>
      <c r="M92" s="62"/>
      <c r="N92" s="62"/>
      <c r="O92" s="62"/>
      <c r="P92" s="62"/>
      <c r="Q92" s="62"/>
      <c r="R92" s="62"/>
      <c r="S92" s="62"/>
      <c r="T92" s="62"/>
      <c r="U92" s="62"/>
      <c r="V92" s="62"/>
    </row>
    <row r="93" spans="1:22" s="18" customFormat="1" ht="13.5" customHeight="1">
      <c r="A93" s="16">
        <v>81</v>
      </c>
      <c r="B93" s="17"/>
      <c r="C93" s="17"/>
      <c r="D93" s="61"/>
      <c r="E93" s="61"/>
      <c r="F93" s="61"/>
      <c r="G93" s="61"/>
      <c r="H93" s="61"/>
      <c r="I93" s="61"/>
      <c r="J93" s="61"/>
      <c r="K93" s="61"/>
      <c r="L93" s="61"/>
      <c r="M93" s="61"/>
      <c r="N93" s="61"/>
      <c r="O93" s="61"/>
      <c r="P93" s="61"/>
      <c r="Q93" s="61"/>
      <c r="R93" s="61"/>
      <c r="S93" s="61"/>
      <c r="T93" s="61"/>
      <c r="U93" s="61"/>
      <c r="V93" s="61"/>
    </row>
    <row r="94" spans="1:22" s="18" customFormat="1" ht="13.5" customHeight="1">
      <c r="A94" s="16">
        <v>82</v>
      </c>
      <c r="B94" s="20"/>
      <c r="C94" s="20"/>
      <c r="D94" s="62"/>
      <c r="E94" s="62"/>
      <c r="F94" s="62"/>
      <c r="G94" s="62"/>
      <c r="H94" s="62"/>
      <c r="I94" s="62"/>
      <c r="J94" s="62"/>
      <c r="K94" s="62"/>
      <c r="L94" s="62"/>
      <c r="M94" s="62"/>
      <c r="N94" s="62"/>
      <c r="O94" s="62"/>
      <c r="P94" s="62"/>
      <c r="Q94" s="62"/>
      <c r="R94" s="62"/>
      <c r="S94" s="62"/>
      <c r="T94" s="62"/>
      <c r="U94" s="62"/>
      <c r="V94" s="62"/>
    </row>
    <row r="95" spans="1:22" s="18" customFormat="1" ht="13.5" customHeight="1">
      <c r="A95" s="16">
        <v>83</v>
      </c>
      <c r="B95" s="17"/>
      <c r="C95" s="17"/>
      <c r="D95" s="61"/>
      <c r="E95" s="61"/>
      <c r="F95" s="61"/>
      <c r="G95" s="61"/>
      <c r="H95" s="61"/>
      <c r="I95" s="61"/>
      <c r="J95" s="61"/>
      <c r="K95" s="61"/>
      <c r="L95" s="61"/>
      <c r="M95" s="61"/>
      <c r="N95" s="61"/>
      <c r="O95" s="61"/>
      <c r="P95" s="61"/>
      <c r="Q95" s="61"/>
      <c r="R95" s="61"/>
      <c r="S95" s="61"/>
      <c r="T95" s="61"/>
      <c r="U95" s="61"/>
      <c r="V95" s="61"/>
    </row>
    <row r="96" spans="1:22" s="18" customFormat="1" ht="13.5" customHeight="1">
      <c r="A96" s="19">
        <v>84</v>
      </c>
      <c r="B96" s="20"/>
      <c r="C96" s="20"/>
      <c r="D96" s="62"/>
      <c r="E96" s="62"/>
      <c r="F96" s="62"/>
      <c r="G96" s="62"/>
      <c r="H96" s="62"/>
      <c r="I96" s="62"/>
      <c r="J96" s="62"/>
      <c r="K96" s="62"/>
      <c r="L96" s="62"/>
      <c r="M96" s="62"/>
      <c r="N96" s="62"/>
      <c r="O96" s="62"/>
      <c r="P96" s="62"/>
      <c r="Q96" s="62"/>
      <c r="R96" s="62"/>
      <c r="S96" s="62"/>
      <c r="T96" s="62"/>
      <c r="U96" s="62"/>
      <c r="V96" s="62"/>
    </row>
    <row r="97" spans="1:22" s="18" customFormat="1" ht="13.5" customHeight="1">
      <c r="A97" s="16">
        <v>85</v>
      </c>
      <c r="B97" s="17"/>
      <c r="C97" s="17"/>
      <c r="D97" s="61"/>
      <c r="E97" s="61"/>
      <c r="F97" s="61"/>
      <c r="G97" s="61"/>
      <c r="H97" s="61"/>
      <c r="I97" s="61"/>
      <c r="J97" s="61"/>
      <c r="K97" s="61"/>
      <c r="L97" s="61"/>
      <c r="M97" s="61"/>
      <c r="N97" s="61"/>
      <c r="O97" s="61"/>
      <c r="P97" s="61"/>
      <c r="Q97" s="61"/>
      <c r="R97" s="61"/>
      <c r="S97" s="61"/>
      <c r="T97" s="61"/>
      <c r="U97" s="61"/>
      <c r="V97" s="61"/>
    </row>
    <row r="98" spans="1:22" s="18" customFormat="1" ht="13.5" customHeight="1">
      <c r="A98" s="16">
        <v>86</v>
      </c>
      <c r="B98" s="20"/>
      <c r="C98" s="20"/>
      <c r="D98" s="62"/>
      <c r="E98" s="62"/>
      <c r="F98" s="62"/>
      <c r="G98" s="62"/>
      <c r="H98" s="62"/>
      <c r="I98" s="62"/>
      <c r="J98" s="62"/>
      <c r="K98" s="62"/>
      <c r="L98" s="62"/>
      <c r="M98" s="62"/>
      <c r="N98" s="62"/>
      <c r="O98" s="62"/>
      <c r="P98" s="62"/>
      <c r="Q98" s="62"/>
      <c r="R98" s="62"/>
      <c r="S98" s="62"/>
      <c r="T98" s="62"/>
      <c r="U98" s="62"/>
      <c r="V98" s="62"/>
    </row>
    <row r="99" spans="1:22" s="18" customFormat="1" ht="13.5" customHeight="1">
      <c r="A99" s="16">
        <v>87</v>
      </c>
      <c r="B99" s="17"/>
      <c r="C99" s="17"/>
      <c r="D99" s="61"/>
      <c r="E99" s="61"/>
      <c r="F99" s="61"/>
      <c r="G99" s="61"/>
      <c r="H99" s="61"/>
      <c r="I99" s="61"/>
      <c r="J99" s="61"/>
      <c r="K99" s="61"/>
      <c r="L99" s="61"/>
      <c r="M99" s="61"/>
      <c r="N99" s="61"/>
      <c r="O99" s="61"/>
      <c r="P99" s="61"/>
      <c r="Q99" s="61"/>
      <c r="R99" s="61"/>
      <c r="S99" s="61"/>
      <c r="T99" s="61"/>
      <c r="U99" s="61"/>
      <c r="V99" s="61"/>
    </row>
    <row r="100" spans="1:22" s="18" customFormat="1" ht="13.5" customHeight="1">
      <c r="A100" s="19">
        <v>88</v>
      </c>
      <c r="B100" s="20"/>
      <c r="C100" s="20"/>
      <c r="D100" s="62"/>
      <c r="E100" s="62"/>
      <c r="F100" s="62"/>
      <c r="G100" s="62"/>
      <c r="H100" s="62"/>
      <c r="I100" s="62"/>
      <c r="J100" s="62"/>
      <c r="K100" s="62"/>
      <c r="L100" s="62"/>
      <c r="M100" s="62"/>
      <c r="N100" s="62"/>
      <c r="O100" s="62"/>
      <c r="P100" s="62"/>
      <c r="Q100" s="62"/>
      <c r="R100" s="62"/>
      <c r="S100" s="62"/>
      <c r="T100" s="62"/>
      <c r="U100" s="62"/>
      <c r="V100" s="62"/>
    </row>
    <row r="101" spans="1:22" s="18" customFormat="1" ht="13.5" customHeight="1">
      <c r="A101" s="16">
        <v>89</v>
      </c>
      <c r="B101" s="17"/>
      <c r="C101" s="17"/>
      <c r="D101" s="61"/>
      <c r="E101" s="61"/>
      <c r="F101" s="61"/>
      <c r="G101" s="61"/>
      <c r="H101" s="61"/>
      <c r="I101" s="61"/>
      <c r="J101" s="61"/>
      <c r="K101" s="61"/>
      <c r="L101" s="61"/>
      <c r="M101" s="61"/>
      <c r="N101" s="61"/>
      <c r="O101" s="61"/>
      <c r="P101" s="61"/>
      <c r="Q101" s="61"/>
      <c r="R101" s="61"/>
      <c r="S101" s="61"/>
      <c r="T101" s="61"/>
      <c r="U101" s="61"/>
      <c r="V101" s="61"/>
    </row>
    <row r="102" spans="1:22" s="18" customFormat="1" ht="13.5" customHeight="1">
      <c r="A102" s="16">
        <v>90</v>
      </c>
      <c r="B102" s="20"/>
      <c r="C102" s="20"/>
      <c r="D102" s="62"/>
      <c r="E102" s="62"/>
      <c r="F102" s="62"/>
      <c r="G102" s="62"/>
      <c r="H102" s="62"/>
      <c r="I102" s="62"/>
      <c r="J102" s="62"/>
      <c r="K102" s="62"/>
      <c r="L102" s="62"/>
      <c r="M102" s="62"/>
      <c r="N102" s="62"/>
      <c r="O102" s="62"/>
      <c r="P102" s="62"/>
      <c r="Q102" s="62"/>
      <c r="R102" s="62"/>
      <c r="S102" s="62"/>
      <c r="T102" s="62"/>
      <c r="U102" s="62"/>
      <c r="V102" s="62"/>
    </row>
    <row r="103" spans="1:22" s="18" customFormat="1" ht="13.5" customHeight="1">
      <c r="A103" s="16">
        <v>91</v>
      </c>
      <c r="B103" s="17"/>
      <c r="C103" s="17"/>
      <c r="D103" s="61"/>
      <c r="E103" s="61"/>
      <c r="F103" s="61"/>
      <c r="G103" s="61"/>
      <c r="H103" s="61"/>
      <c r="I103" s="61"/>
      <c r="J103" s="61"/>
      <c r="K103" s="61"/>
      <c r="L103" s="61"/>
      <c r="M103" s="61"/>
      <c r="N103" s="61"/>
      <c r="O103" s="61"/>
      <c r="P103" s="61"/>
      <c r="Q103" s="61"/>
      <c r="R103" s="61"/>
      <c r="S103" s="61"/>
      <c r="T103" s="61"/>
      <c r="U103" s="61"/>
      <c r="V103" s="61"/>
    </row>
    <row r="104" spans="1:22" s="18" customFormat="1" ht="13.5" customHeight="1">
      <c r="A104" s="19">
        <v>92</v>
      </c>
      <c r="B104" s="20"/>
      <c r="C104" s="20"/>
      <c r="D104" s="62"/>
      <c r="E104" s="62"/>
      <c r="F104" s="62"/>
      <c r="G104" s="62"/>
      <c r="H104" s="62"/>
      <c r="I104" s="62"/>
      <c r="J104" s="62"/>
      <c r="K104" s="62"/>
      <c r="L104" s="62"/>
      <c r="M104" s="62"/>
      <c r="N104" s="62"/>
      <c r="O104" s="62"/>
      <c r="P104" s="62"/>
      <c r="Q104" s="62"/>
      <c r="R104" s="62"/>
      <c r="S104" s="62"/>
      <c r="T104" s="62"/>
      <c r="U104" s="62"/>
      <c r="V104" s="62"/>
    </row>
    <row r="105" spans="1:22" s="18" customFormat="1" ht="13.5" customHeight="1">
      <c r="A105" s="16">
        <v>93</v>
      </c>
      <c r="B105" s="17"/>
      <c r="C105" s="17"/>
      <c r="D105" s="61"/>
      <c r="E105" s="61"/>
      <c r="F105" s="61"/>
      <c r="G105" s="61"/>
      <c r="H105" s="61"/>
      <c r="I105" s="61"/>
      <c r="J105" s="61"/>
      <c r="K105" s="61"/>
      <c r="L105" s="61"/>
      <c r="M105" s="61"/>
      <c r="N105" s="61"/>
      <c r="O105" s="61"/>
      <c r="P105" s="61"/>
      <c r="Q105" s="61"/>
      <c r="R105" s="61"/>
      <c r="S105" s="61"/>
      <c r="T105" s="61"/>
      <c r="U105" s="61"/>
      <c r="V105" s="61"/>
    </row>
    <row r="106" spans="1:22" s="18" customFormat="1" ht="13.5" customHeight="1">
      <c r="A106" s="16">
        <v>94</v>
      </c>
      <c r="B106" s="20"/>
      <c r="C106" s="20"/>
      <c r="D106" s="62"/>
      <c r="E106" s="62"/>
      <c r="F106" s="62"/>
      <c r="G106" s="62"/>
      <c r="H106" s="62"/>
      <c r="I106" s="62"/>
      <c r="J106" s="62"/>
      <c r="K106" s="62"/>
      <c r="L106" s="62"/>
      <c r="M106" s="62"/>
      <c r="N106" s="62"/>
      <c r="O106" s="62"/>
      <c r="P106" s="62"/>
      <c r="Q106" s="62"/>
      <c r="R106" s="62"/>
      <c r="S106" s="62"/>
      <c r="T106" s="62"/>
      <c r="U106" s="62"/>
      <c r="V106" s="62"/>
    </row>
    <row r="107" spans="1:22" s="18" customFormat="1" ht="13.5" customHeight="1">
      <c r="A107" s="16">
        <v>95</v>
      </c>
      <c r="B107" s="17"/>
      <c r="C107" s="17"/>
      <c r="D107" s="61"/>
      <c r="E107" s="61"/>
      <c r="F107" s="61"/>
      <c r="G107" s="61"/>
      <c r="H107" s="61"/>
      <c r="I107" s="61"/>
      <c r="J107" s="61"/>
      <c r="K107" s="61"/>
      <c r="L107" s="61"/>
      <c r="M107" s="61"/>
      <c r="N107" s="61"/>
      <c r="O107" s="61"/>
      <c r="P107" s="61"/>
      <c r="Q107" s="61"/>
      <c r="R107" s="61"/>
      <c r="S107" s="61"/>
      <c r="T107" s="61"/>
      <c r="U107" s="61"/>
      <c r="V107" s="61"/>
    </row>
    <row r="108" spans="1:22" s="18" customFormat="1" ht="13.5" customHeight="1">
      <c r="A108" s="19">
        <v>96</v>
      </c>
      <c r="B108" s="20"/>
      <c r="C108" s="20"/>
      <c r="D108" s="62"/>
      <c r="E108" s="62"/>
      <c r="F108" s="62"/>
      <c r="G108" s="62"/>
      <c r="H108" s="62"/>
      <c r="I108" s="62"/>
      <c r="J108" s="62"/>
      <c r="K108" s="62"/>
      <c r="L108" s="62"/>
      <c r="M108" s="62"/>
      <c r="N108" s="62"/>
      <c r="O108" s="62"/>
      <c r="P108" s="62"/>
      <c r="Q108" s="62"/>
      <c r="R108" s="62"/>
      <c r="S108" s="62"/>
      <c r="T108" s="62"/>
      <c r="U108" s="62"/>
      <c r="V108" s="62"/>
    </row>
    <row r="109" spans="1:22" s="18" customFormat="1" ht="13.5" customHeight="1">
      <c r="A109" s="16">
        <v>97</v>
      </c>
      <c r="B109" s="17"/>
      <c r="C109" s="17"/>
      <c r="D109" s="61"/>
      <c r="E109" s="61"/>
      <c r="F109" s="61"/>
      <c r="G109" s="61"/>
      <c r="H109" s="61"/>
      <c r="I109" s="61"/>
      <c r="J109" s="61"/>
      <c r="K109" s="61"/>
      <c r="L109" s="61"/>
      <c r="M109" s="61"/>
      <c r="N109" s="61"/>
      <c r="O109" s="61"/>
      <c r="P109" s="61"/>
      <c r="Q109" s="61"/>
      <c r="R109" s="61"/>
      <c r="S109" s="61"/>
      <c r="T109" s="61"/>
      <c r="U109" s="61"/>
      <c r="V109" s="61"/>
    </row>
    <row r="110" spans="1:22" s="18" customFormat="1" ht="13.5" customHeight="1">
      <c r="A110" s="16">
        <v>98</v>
      </c>
      <c r="B110" s="20"/>
      <c r="C110" s="20"/>
      <c r="D110" s="62"/>
      <c r="E110" s="62"/>
      <c r="F110" s="62"/>
      <c r="G110" s="62"/>
      <c r="H110" s="62"/>
      <c r="I110" s="62"/>
      <c r="J110" s="62"/>
      <c r="K110" s="62"/>
      <c r="L110" s="62"/>
      <c r="M110" s="62"/>
      <c r="N110" s="62"/>
      <c r="O110" s="62"/>
      <c r="P110" s="62"/>
      <c r="Q110" s="62"/>
      <c r="R110" s="62"/>
      <c r="S110" s="62"/>
      <c r="T110" s="62"/>
      <c r="U110" s="62"/>
      <c r="V110" s="62"/>
    </row>
    <row r="111" spans="1:22" s="18" customFormat="1" ht="13.5" customHeight="1">
      <c r="A111" s="16">
        <v>99</v>
      </c>
      <c r="B111" s="17"/>
      <c r="C111" s="17"/>
      <c r="D111" s="61"/>
      <c r="E111" s="61"/>
      <c r="F111" s="61"/>
      <c r="G111" s="61"/>
      <c r="H111" s="61"/>
      <c r="I111" s="61"/>
      <c r="J111" s="61"/>
      <c r="K111" s="61"/>
      <c r="L111" s="61"/>
      <c r="M111" s="61"/>
      <c r="N111" s="61"/>
      <c r="O111" s="61"/>
      <c r="P111" s="61"/>
      <c r="Q111" s="61"/>
      <c r="R111" s="61"/>
      <c r="S111" s="61"/>
      <c r="T111" s="61"/>
      <c r="U111" s="61"/>
      <c r="V111" s="61"/>
    </row>
    <row r="112" spans="1:22" s="18" customFormat="1" ht="13.5" customHeight="1">
      <c r="A112" s="19">
        <v>100</v>
      </c>
      <c r="B112" s="20"/>
      <c r="C112" s="20"/>
      <c r="D112" s="62"/>
      <c r="E112" s="62"/>
      <c r="F112" s="62"/>
      <c r="G112" s="62"/>
      <c r="H112" s="62"/>
      <c r="I112" s="62"/>
      <c r="J112" s="62"/>
      <c r="K112" s="62"/>
      <c r="L112" s="62"/>
      <c r="M112" s="62"/>
      <c r="N112" s="62"/>
      <c r="O112" s="62"/>
      <c r="P112" s="62"/>
      <c r="Q112" s="62"/>
      <c r="R112" s="62"/>
      <c r="S112" s="62"/>
      <c r="T112" s="62"/>
      <c r="U112" s="62"/>
      <c r="V112" s="62"/>
    </row>
    <row r="113" spans="1:22" s="18" customFormat="1" ht="13.5" customHeight="1">
      <c r="A113" s="16">
        <v>101</v>
      </c>
      <c r="B113" s="17"/>
      <c r="C113" s="17"/>
      <c r="D113" s="61"/>
      <c r="E113" s="61"/>
      <c r="F113" s="61"/>
      <c r="G113" s="61"/>
      <c r="H113" s="61"/>
      <c r="I113" s="61"/>
      <c r="J113" s="61"/>
      <c r="K113" s="61"/>
      <c r="L113" s="61"/>
      <c r="M113" s="61"/>
      <c r="N113" s="61"/>
      <c r="O113" s="61"/>
      <c r="P113" s="61"/>
      <c r="Q113" s="61"/>
      <c r="R113" s="61"/>
      <c r="S113" s="61"/>
      <c r="T113" s="61"/>
      <c r="U113" s="61"/>
      <c r="V113" s="61"/>
    </row>
    <row r="114" spans="1:22" s="18" customFormat="1" ht="13.5" customHeight="1">
      <c r="A114" s="16">
        <v>102</v>
      </c>
      <c r="B114" s="20"/>
      <c r="C114" s="20"/>
      <c r="D114" s="62"/>
      <c r="E114" s="62"/>
      <c r="F114" s="62"/>
      <c r="G114" s="62"/>
      <c r="H114" s="62"/>
      <c r="I114" s="62"/>
      <c r="J114" s="62"/>
      <c r="K114" s="62"/>
      <c r="L114" s="62"/>
      <c r="M114" s="62"/>
      <c r="N114" s="62"/>
      <c r="O114" s="62"/>
      <c r="P114" s="62"/>
      <c r="Q114" s="62"/>
      <c r="R114" s="62"/>
      <c r="S114" s="62"/>
      <c r="T114" s="62"/>
      <c r="U114" s="62"/>
      <c r="V114" s="62"/>
    </row>
    <row r="115" spans="1:22" s="18" customFormat="1" ht="13.5" customHeight="1">
      <c r="A115" s="16">
        <v>103</v>
      </c>
      <c r="B115" s="17"/>
      <c r="C115" s="17"/>
      <c r="D115" s="61"/>
      <c r="E115" s="61"/>
      <c r="F115" s="61"/>
      <c r="G115" s="61"/>
      <c r="H115" s="61"/>
      <c r="I115" s="61"/>
      <c r="J115" s="61"/>
      <c r="K115" s="61"/>
      <c r="L115" s="61"/>
      <c r="M115" s="61"/>
      <c r="N115" s="61"/>
      <c r="O115" s="61"/>
      <c r="P115" s="61"/>
      <c r="Q115" s="61"/>
      <c r="R115" s="61"/>
      <c r="S115" s="61"/>
      <c r="T115" s="61"/>
      <c r="U115" s="61"/>
      <c r="V115" s="61"/>
    </row>
    <row r="116" spans="1:22" s="18" customFormat="1" ht="13.5" customHeight="1">
      <c r="A116" s="19">
        <v>104</v>
      </c>
      <c r="B116" s="20"/>
      <c r="C116" s="20"/>
      <c r="D116" s="62"/>
      <c r="E116" s="62"/>
      <c r="F116" s="62"/>
      <c r="G116" s="62"/>
      <c r="H116" s="62"/>
      <c r="I116" s="62"/>
      <c r="J116" s="62"/>
      <c r="K116" s="62"/>
      <c r="L116" s="62"/>
      <c r="M116" s="62"/>
      <c r="N116" s="62"/>
      <c r="O116" s="62"/>
      <c r="P116" s="62"/>
      <c r="Q116" s="62"/>
      <c r="R116" s="62"/>
      <c r="S116" s="62"/>
      <c r="T116" s="62"/>
      <c r="U116" s="62"/>
      <c r="V116" s="62"/>
    </row>
    <row r="117" spans="1:22" s="18" customFormat="1" ht="13.5" customHeight="1">
      <c r="A117" s="16">
        <v>105</v>
      </c>
      <c r="B117" s="17"/>
      <c r="C117" s="17"/>
      <c r="D117" s="61"/>
      <c r="E117" s="61"/>
      <c r="F117" s="61"/>
      <c r="G117" s="61"/>
      <c r="H117" s="61"/>
      <c r="I117" s="61"/>
      <c r="J117" s="61"/>
      <c r="K117" s="61"/>
      <c r="L117" s="61"/>
      <c r="M117" s="61"/>
      <c r="N117" s="61"/>
      <c r="O117" s="61"/>
      <c r="P117" s="61"/>
      <c r="Q117" s="61"/>
      <c r="R117" s="61"/>
      <c r="S117" s="61"/>
      <c r="T117" s="61"/>
      <c r="U117" s="61"/>
      <c r="V117" s="61"/>
    </row>
    <row r="118" spans="1:22" s="18" customFormat="1" ht="13.5" customHeight="1">
      <c r="A118" s="16">
        <v>106</v>
      </c>
      <c r="B118" s="20"/>
      <c r="C118" s="20"/>
      <c r="D118" s="62"/>
      <c r="E118" s="62"/>
      <c r="F118" s="62"/>
      <c r="G118" s="62"/>
      <c r="H118" s="62"/>
      <c r="I118" s="62"/>
      <c r="J118" s="62"/>
      <c r="K118" s="62"/>
      <c r="L118" s="62"/>
      <c r="M118" s="62"/>
      <c r="N118" s="62"/>
      <c r="O118" s="62"/>
      <c r="P118" s="62"/>
      <c r="Q118" s="62"/>
      <c r="R118" s="62"/>
      <c r="S118" s="62"/>
      <c r="T118" s="62"/>
      <c r="U118" s="62"/>
      <c r="V118" s="62"/>
    </row>
    <row r="119" spans="1:22" s="18" customFormat="1" ht="13.5" customHeight="1">
      <c r="A119" s="16">
        <v>107</v>
      </c>
      <c r="B119" s="17"/>
      <c r="C119" s="17"/>
      <c r="D119" s="61"/>
      <c r="E119" s="61"/>
      <c r="F119" s="61"/>
      <c r="G119" s="61"/>
      <c r="H119" s="61"/>
      <c r="I119" s="61"/>
      <c r="J119" s="61"/>
      <c r="K119" s="61"/>
      <c r="L119" s="61"/>
      <c r="M119" s="61"/>
      <c r="N119" s="61"/>
      <c r="O119" s="61"/>
      <c r="P119" s="61"/>
      <c r="Q119" s="61"/>
      <c r="R119" s="61"/>
      <c r="S119" s="61"/>
      <c r="T119" s="61"/>
      <c r="U119" s="61"/>
      <c r="V119" s="61"/>
    </row>
    <row r="120" spans="1:22" s="18" customFormat="1" ht="13.5" customHeight="1">
      <c r="A120" s="19">
        <v>108</v>
      </c>
      <c r="B120" s="20"/>
      <c r="C120" s="20"/>
      <c r="D120" s="62"/>
      <c r="E120" s="62"/>
      <c r="F120" s="62"/>
      <c r="G120" s="62"/>
      <c r="H120" s="62"/>
      <c r="I120" s="62"/>
      <c r="J120" s="62"/>
      <c r="K120" s="62"/>
      <c r="L120" s="62"/>
      <c r="M120" s="62"/>
      <c r="N120" s="62"/>
      <c r="O120" s="62"/>
      <c r="P120" s="62"/>
      <c r="Q120" s="62"/>
      <c r="R120" s="62"/>
      <c r="S120" s="62"/>
      <c r="T120" s="62"/>
      <c r="U120" s="62"/>
      <c r="V120" s="62"/>
    </row>
    <row r="121" spans="1:22" s="18" customFormat="1" ht="13.5" customHeight="1">
      <c r="A121" s="16">
        <v>109</v>
      </c>
      <c r="B121" s="17"/>
      <c r="C121" s="17"/>
      <c r="D121" s="61"/>
      <c r="E121" s="61"/>
      <c r="F121" s="61"/>
      <c r="G121" s="61"/>
      <c r="H121" s="61"/>
      <c r="I121" s="61"/>
      <c r="J121" s="61"/>
      <c r="K121" s="61"/>
      <c r="L121" s="61"/>
      <c r="M121" s="61"/>
      <c r="N121" s="61"/>
      <c r="O121" s="61"/>
      <c r="P121" s="61"/>
      <c r="Q121" s="61"/>
      <c r="R121" s="61"/>
      <c r="S121" s="61"/>
      <c r="T121" s="61"/>
      <c r="U121" s="61"/>
      <c r="V121" s="61"/>
    </row>
    <row r="122" spans="1:22" s="18" customFormat="1" ht="13.5" customHeight="1">
      <c r="A122" s="16">
        <v>110</v>
      </c>
      <c r="B122" s="20"/>
      <c r="C122" s="20"/>
      <c r="D122" s="62"/>
      <c r="E122" s="62"/>
      <c r="F122" s="62"/>
      <c r="G122" s="62"/>
      <c r="H122" s="62"/>
      <c r="I122" s="62"/>
      <c r="J122" s="62"/>
      <c r="K122" s="62"/>
      <c r="L122" s="62"/>
      <c r="M122" s="62"/>
      <c r="N122" s="62"/>
      <c r="O122" s="62"/>
      <c r="P122" s="62"/>
      <c r="Q122" s="62"/>
      <c r="R122" s="62"/>
      <c r="S122" s="62"/>
      <c r="T122" s="62"/>
      <c r="U122" s="62"/>
      <c r="V122" s="62"/>
    </row>
    <row r="123" spans="1:22" s="18" customFormat="1" ht="13.5" customHeight="1">
      <c r="A123" s="16">
        <v>111</v>
      </c>
      <c r="B123" s="17"/>
      <c r="C123" s="17"/>
      <c r="D123" s="61"/>
      <c r="E123" s="61"/>
      <c r="F123" s="61"/>
      <c r="G123" s="61"/>
      <c r="H123" s="61"/>
      <c r="I123" s="61"/>
      <c r="J123" s="61"/>
      <c r="K123" s="61"/>
      <c r="L123" s="61"/>
      <c r="M123" s="61"/>
      <c r="N123" s="61"/>
      <c r="O123" s="61"/>
      <c r="P123" s="61"/>
      <c r="Q123" s="61"/>
      <c r="R123" s="61"/>
      <c r="S123" s="61"/>
      <c r="T123" s="61"/>
      <c r="U123" s="61"/>
      <c r="V123" s="61"/>
    </row>
    <row r="124" spans="1:22" s="18" customFormat="1" ht="13.5" customHeight="1">
      <c r="A124" s="19">
        <v>112</v>
      </c>
      <c r="B124" s="20"/>
      <c r="C124" s="20"/>
      <c r="D124" s="62"/>
      <c r="E124" s="62"/>
      <c r="F124" s="62"/>
      <c r="G124" s="62"/>
      <c r="H124" s="62"/>
      <c r="I124" s="62"/>
      <c r="J124" s="62"/>
      <c r="K124" s="62"/>
      <c r="L124" s="62"/>
      <c r="M124" s="62"/>
      <c r="N124" s="62"/>
      <c r="O124" s="62"/>
      <c r="P124" s="62"/>
      <c r="Q124" s="62"/>
      <c r="R124" s="62"/>
      <c r="S124" s="62"/>
      <c r="T124" s="62"/>
      <c r="U124" s="62"/>
      <c r="V124" s="62"/>
    </row>
    <row r="125" spans="1:22" s="18" customFormat="1" ht="13.5" customHeight="1">
      <c r="A125" s="16">
        <v>113</v>
      </c>
      <c r="B125" s="17"/>
      <c r="C125" s="17"/>
      <c r="D125" s="61"/>
      <c r="E125" s="61"/>
      <c r="F125" s="61"/>
      <c r="G125" s="61"/>
      <c r="H125" s="61"/>
      <c r="I125" s="61"/>
      <c r="J125" s="61"/>
      <c r="K125" s="61"/>
      <c r="L125" s="61"/>
      <c r="M125" s="61"/>
      <c r="N125" s="61"/>
      <c r="O125" s="61"/>
      <c r="P125" s="61"/>
      <c r="Q125" s="61"/>
      <c r="R125" s="61"/>
      <c r="S125" s="61"/>
      <c r="T125" s="61"/>
      <c r="U125" s="61"/>
      <c r="V125" s="61"/>
    </row>
    <row r="126" spans="1:22" s="18" customFormat="1" ht="13.5" customHeight="1">
      <c r="A126" s="16">
        <v>114</v>
      </c>
      <c r="B126" s="20"/>
      <c r="C126" s="20"/>
      <c r="D126" s="62"/>
      <c r="E126" s="62"/>
      <c r="F126" s="62"/>
      <c r="G126" s="62"/>
      <c r="H126" s="62"/>
      <c r="I126" s="62"/>
      <c r="J126" s="62"/>
      <c r="K126" s="62"/>
      <c r="L126" s="62"/>
      <c r="M126" s="62"/>
      <c r="N126" s="62"/>
      <c r="O126" s="62"/>
      <c r="P126" s="62"/>
      <c r="Q126" s="62"/>
      <c r="R126" s="62"/>
      <c r="S126" s="62"/>
      <c r="T126" s="62"/>
      <c r="U126" s="62"/>
      <c r="V126" s="62"/>
    </row>
    <row r="127" spans="1:22" s="18" customFormat="1" ht="13.5" customHeight="1">
      <c r="A127" s="16">
        <v>115</v>
      </c>
      <c r="B127" s="17"/>
      <c r="C127" s="17"/>
      <c r="D127" s="61"/>
      <c r="E127" s="61"/>
      <c r="F127" s="61"/>
      <c r="G127" s="61"/>
      <c r="H127" s="61"/>
      <c r="I127" s="61"/>
      <c r="J127" s="61"/>
      <c r="K127" s="61"/>
      <c r="L127" s="61"/>
      <c r="M127" s="61"/>
      <c r="N127" s="61"/>
      <c r="O127" s="61"/>
      <c r="P127" s="61"/>
      <c r="Q127" s="61"/>
      <c r="R127" s="61"/>
      <c r="S127" s="61"/>
      <c r="T127" s="61"/>
      <c r="U127" s="61"/>
      <c r="V127" s="61"/>
    </row>
    <row r="128" spans="1:22" s="18" customFormat="1" ht="13.5" customHeight="1">
      <c r="A128" s="19">
        <v>116</v>
      </c>
      <c r="B128" s="20"/>
      <c r="C128" s="20"/>
      <c r="D128" s="62"/>
      <c r="E128" s="62"/>
      <c r="F128" s="62"/>
      <c r="G128" s="62"/>
      <c r="H128" s="62"/>
      <c r="I128" s="62"/>
      <c r="J128" s="62"/>
      <c r="K128" s="62"/>
      <c r="L128" s="62"/>
      <c r="M128" s="62"/>
      <c r="N128" s="62"/>
      <c r="O128" s="62"/>
      <c r="P128" s="62"/>
      <c r="Q128" s="62"/>
      <c r="R128" s="62"/>
      <c r="S128" s="62"/>
      <c r="T128" s="62"/>
      <c r="U128" s="62"/>
      <c r="V128" s="62"/>
    </row>
    <row r="129" spans="1:22" s="18" customFormat="1" ht="13.5" customHeight="1">
      <c r="A129" s="16">
        <v>117</v>
      </c>
      <c r="B129" s="17"/>
      <c r="C129" s="17"/>
      <c r="D129" s="61"/>
      <c r="E129" s="61"/>
      <c r="F129" s="61"/>
      <c r="G129" s="61"/>
      <c r="H129" s="61"/>
      <c r="I129" s="61"/>
      <c r="J129" s="61"/>
      <c r="K129" s="61"/>
      <c r="L129" s="61"/>
      <c r="M129" s="61"/>
      <c r="N129" s="61"/>
      <c r="O129" s="61"/>
      <c r="P129" s="61"/>
      <c r="Q129" s="61"/>
      <c r="R129" s="61"/>
      <c r="S129" s="61"/>
      <c r="T129" s="61"/>
      <c r="U129" s="61"/>
      <c r="V129" s="61"/>
    </row>
    <row r="130" spans="1:22" s="18" customFormat="1" ht="13.5" customHeight="1">
      <c r="A130" s="16">
        <v>118</v>
      </c>
      <c r="B130" s="20"/>
      <c r="C130" s="20"/>
      <c r="D130" s="62"/>
      <c r="E130" s="62"/>
      <c r="F130" s="62"/>
      <c r="G130" s="62"/>
      <c r="H130" s="62"/>
      <c r="I130" s="62"/>
      <c r="J130" s="62"/>
      <c r="K130" s="62"/>
      <c r="L130" s="62"/>
      <c r="M130" s="62"/>
      <c r="N130" s="62"/>
      <c r="O130" s="62"/>
      <c r="P130" s="62"/>
      <c r="Q130" s="62"/>
      <c r="R130" s="62"/>
      <c r="S130" s="62"/>
      <c r="T130" s="62"/>
      <c r="U130" s="62"/>
      <c r="V130" s="62"/>
    </row>
    <row r="131" spans="1:22" s="18" customFormat="1" ht="13.5" customHeight="1">
      <c r="A131" s="16">
        <v>119</v>
      </c>
      <c r="B131" s="17"/>
      <c r="C131" s="17"/>
      <c r="D131" s="61"/>
      <c r="E131" s="61"/>
      <c r="F131" s="61"/>
      <c r="G131" s="61"/>
      <c r="H131" s="61"/>
      <c r="I131" s="61"/>
      <c r="J131" s="61"/>
      <c r="K131" s="61"/>
      <c r="L131" s="61"/>
      <c r="M131" s="61"/>
      <c r="N131" s="61"/>
      <c r="O131" s="61"/>
      <c r="P131" s="61"/>
      <c r="Q131" s="61"/>
      <c r="R131" s="61"/>
      <c r="S131" s="61"/>
      <c r="T131" s="61"/>
      <c r="U131" s="61"/>
      <c r="V131" s="61"/>
    </row>
    <row r="132" spans="1:22" s="18" customFormat="1" ht="13.5" customHeight="1">
      <c r="A132" s="19">
        <v>120</v>
      </c>
      <c r="B132" s="20"/>
      <c r="C132" s="20"/>
      <c r="D132" s="62"/>
      <c r="E132" s="62"/>
      <c r="F132" s="62"/>
      <c r="G132" s="62"/>
      <c r="H132" s="62"/>
      <c r="I132" s="62"/>
      <c r="J132" s="62"/>
      <c r="K132" s="62"/>
      <c r="L132" s="62"/>
      <c r="M132" s="62"/>
      <c r="N132" s="62"/>
      <c r="O132" s="62"/>
      <c r="P132" s="62"/>
      <c r="Q132" s="62"/>
      <c r="R132" s="62"/>
      <c r="S132" s="62"/>
      <c r="T132" s="62"/>
      <c r="U132" s="62"/>
      <c r="V132" s="62"/>
    </row>
    <row r="133" spans="1:22" s="18" customFormat="1" ht="13.5" customHeight="1">
      <c r="A133" s="16">
        <v>121</v>
      </c>
      <c r="B133" s="17"/>
      <c r="C133" s="17"/>
      <c r="D133" s="61"/>
      <c r="E133" s="61"/>
      <c r="F133" s="61"/>
      <c r="G133" s="61"/>
      <c r="H133" s="61"/>
      <c r="I133" s="61"/>
      <c r="J133" s="61"/>
      <c r="K133" s="61"/>
      <c r="L133" s="61"/>
      <c r="M133" s="61"/>
      <c r="N133" s="61"/>
      <c r="O133" s="61"/>
      <c r="P133" s="61"/>
      <c r="Q133" s="61"/>
      <c r="R133" s="61"/>
      <c r="S133" s="61"/>
      <c r="T133" s="61"/>
      <c r="U133" s="61"/>
      <c r="V133" s="61"/>
    </row>
    <row r="134" spans="1:22" s="18" customFormat="1" ht="13.5" customHeight="1">
      <c r="A134" s="16">
        <v>122</v>
      </c>
      <c r="B134" s="20"/>
      <c r="C134" s="20"/>
      <c r="D134" s="62"/>
      <c r="E134" s="62"/>
      <c r="F134" s="62"/>
      <c r="G134" s="62"/>
      <c r="H134" s="62"/>
      <c r="I134" s="62"/>
      <c r="J134" s="62"/>
      <c r="K134" s="62"/>
      <c r="L134" s="62"/>
      <c r="M134" s="62"/>
      <c r="N134" s="62"/>
      <c r="O134" s="62"/>
      <c r="P134" s="62"/>
      <c r="Q134" s="62"/>
      <c r="R134" s="62"/>
      <c r="S134" s="62"/>
      <c r="T134" s="62"/>
      <c r="U134" s="62"/>
      <c r="V134" s="62"/>
    </row>
    <row r="135" spans="1:22" s="18" customFormat="1" ht="13.5" customHeight="1">
      <c r="A135" s="16">
        <v>123</v>
      </c>
      <c r="B135" s="17"/>
      <c r="C135" s="17"/>
      <c r="D135" s="61"/>
      <c r="E135" s="61"/>
      <c r="F135" s="61"/>
      <c r="G135" s="61"/>
      <c r="H135" s="61"/>
      <c r="I135" s="61"/>
      <c r="J135" s="61"/>
      <c r="K135" s="61"/>
      <c r="L135" s="61"/>
      <c r="M135" s="61"/>
      <c r="N135" s="61"/>
      <c r="O135" s="61"/>
      <c r="P135" s="61"/>
      <c r="Q135" s="61"/>
      <c r="R135" s="61"/>
      <c r="S135" s="61"/>
      <c r="T135" s="61"/>
      <c r="U135" s="61"/>
      <c r="V135" s="61"/>
    </row>
    <row r="136" spans="1:22" s="18" customFormat="1" ht="13.5" customHeight="1">
      <c r="A136" s="19">
        <v>124</v>
      </c>
      <c r="B136" s="20"/>
      <c r="C136" s="20"/>
      <c r="D136" s="62"/>
      <c r="E136" s="62"/>
      <c r="F136" s="62"/>
      <c r="G136" s="62"/>
      <c r="H136" s="62"/>
      <c r="I136" s="62"/>
      <c r="J136" s="62"/>
      <c r="K136" s="62"/>
      <c r="L136" s="62"/>
      <c r="M136" s="62"/>
      <c r="N136" s="62"/>
      <c r="O136" s="62"/>
      <c r="P136" s="62"/>
      <c r="Q136" s="62"/>
      <c r="R136" s="62"/>
      <c r="S136" s="62"/>
      <c r="T136" s="62"/>
      <c r="U136" s="62"/>
      <c r="V136" s="62"/>
    </row>
    <row r="137" spans="1:22" s="18" customFormat="1" ht="13.5" customHeight="1">
      <c r="A137" s="16">
        <v>125</v>
      </c>
      <c r="B137" s="17"/>
      <c r="C137" s="17"/>
      <c r="D137" s="61"/>
      <c r="E137" s="61"/>
      <c r="F137" s="61"/>
      <c r="G137" s="61"/>
      <c r="H137" s="61"/>
      <c r="I137" s="61"/>
      <c r="J137" s="61"/>
      <c r="K137" s="61"/>
      <c r="L137" s="61"/>
      <c r="M137" s="61"/>
      <c r="N137" s="61"/>
      <c r="O137" s="61"/>
      <c r="P137" s="61"/>
      <c r="Q137" s="61"/>
      <c r="R137" s="61"/>
      <c r="S137" s="61"/>
      <c r="T137" s="61"/>
      <c r="U137" s="61"/>
      <c r="V137" s="61"/>
    </row>
    <row r="138" spans="1:22" s="18" customFormat="1" ht="13.5" customHeight="1">
      <c r="A138" s="16">
        <v>126</v>
      </c>
      <c r="B138" s="20"/>
      <c r="C138" s="20"/>
      <c r="D138" s="62"/>
      <c r="E138" s="62"/>
      <c r="F138" s="62"/>
      <c r="G138" s="62"/>
      <c r="H138" s="62"/>
      <c r="I138" s="62"/>
      <c r="J138" s="62"/>
      <c r="K138" s="62"/>
      <c r="L138" s="62"/>
      <c r="M138" s="62"/>
      <c r="N138" s="62"/>
      <c r="O138" s="62"/>
      <c r="P138" s="62"/>
      <c r="Q138" s="62"/>
      <c r="R138" s="62"/>
      <c r="S138" s="62"/>
      <c r="T138" s="62"/>
      <c r="U138" s="62"/>
      <c r="V138" s="62"/>
    </row>
    <row r="139" spans="1:22" s="18" customFormat="1" ht="13.5" customHeight="1">
      <c r="A139" s="16">
        <v>127</v>
      </c>
      <c r="B139" s="17"/>
      <c r="C139" s="17"/>
      <c r="D139" s="61"/>
      <c r="E139" s="61"/>
      <c r="F139" s="61"/>
      <c r="G139" s="61"/>
      <c r="H139" s="61"/>
      <c r="I139" s="61"/>
      <c r="J139" s="61"/>
      <c r="K139" s="61"/>
      <c r="L139" s="61"/>
      <c r="M139" s="61"/>
      <c r="N139" s="61"/>
      <c r="O139" s="61"/>
      <c r="P139" s="61"/>
      <c r="Q139" s="61"/>
      <c r="R139" s="61"/>
      <c r="S139" s="61"/>
      <c r="T139" s="61"/>
      <c r="U139" s="61"/>
      <c r="V139" s="61"/>
    </row>
    <row r="140" spans="1:22" s="18" customFormat="1" ht="13.5" customHeight="1">
      <c r="A140" s="19">
        <v>128</v>
      </c>
      <c r="B140" s="20"/>
      <c r="C140" s="20"/>
      <c r="D140" s="62"/>
      <c r="E140" s="62"/>
      <c r="F140" s="62"/>
      <c r="G140" s="62"/>
      <c r="H140" s="62"/>
      <c r="I140" s="62"/>
      <c r="J140" s="62"/>
      <c r="K140" s="62"/>
      <c r="L140" s="62"/>
      <c r="M140" s="62"/>
      <c r="N140" s="62"/>
      <c r="O140" s="62"/>
      <c r="P140" s="62"/>
      <c r="Q140" s="62"/>
      <c r="R140" s="62"/>
      <c r="S140" s="62"/>
      <c r="T140" s="62"/>
      <c r="U140" s="62"/>
      <c r="V140" s="62"/>
    </row>
    <row r="141" spans="1:22" s="18" customFormat="1" ht="13.5" customHeight="1">
      <c r="A141" s="16">
        <v>129</v>
      </c>
      <c r="B141" s="17"/>
      <c r="C141" s="17"/>
      <c r="D141" s="61"/>
      <c r="E141" s="61"/>
      <c r="F141" s="61"/>
      <c r="G141" s="61"/>
      <c r="H141" s="61"/>
      <c r="I141" s="61"/>
      <c r="J141" s="61"/>
      <c r="K141" s="61"/>
      <c r="L141" s="61"/>
      <c r="M141" s="61"/>
      <c r="N141" s="61"/>
      <c r="O141" s="61"/>
      <c r="P141" s="61"/>
      <c r="Q141" s="61"/>
      <c r="R141" s="61"/>
      <c r="S141" s="61"/>
      <c r="T141" s="61"/>
      <c r="U141" s="61"/>
      <c r="V141" s="61"/>
    </row>
    <row r="142" spans="1:22" s="18" customFormat="1" ht="13.5" customHeight="1">
      <c r="A142" s="16">
        <v>130</v>
      </c>
      <c r="B142" s="20"/>
      <c r="C142" s="20"/>
      <c r="D142" s="62"/>
      <c r="E142" s="62"/>
      <c r="F142" s="62"/>
      <c r="G142" s="62"/>
      <c r="H142" s="62"/>
      <c r="I142" s="62"/>
      <c r="J142" s="62"/>
      <c r="K142" s="62"/>
      <c r="L142" s="62"/>
      <c r="M142" s="62"/>
      <c r="N142" s="62"/>
      <c r="O142" s="62"/>
      <c r="P142" s="62"/>
      <c r="Q142" s="62"/>
      <c r="R142" s="62"/>
      <c r="S142" s="62"/>
      <c r="T142" s="62"/>
      <c r="U142" s="62"/>
      <c r="V142" s="62"/>
    </row>
    <row r="143" spans="1:22" s="18" customFormat="1" ht="13.5" customHeight="1">
      <c r="A143" s="16">
        <v>131</v>
      </c>
      <c r="B143" s="17"/>
      <c r="C143" s="17"/>
      <c r="D143" s="61"/>
      <c r="E143" s="61"/>
      <c r="F143" s="61"/>
      <c r="G143" s="61"/>
      <c r="H143" s="61"/>
      <c r="I143" s="61"/>
      <c r="J143" s="61"/>
      <c r="K143" s="61"/>
      <c r="L143" s="61"/>
      <c r="M143" s="61"/>
      <c r="N143" s="61"/>
      <c r="O143" s="61"/>
      <c r="P143" s="61"/>
      <c r="Q143" s="61"/>
      <c r="R143" s="61"/>
      <c r="S143" s="61"/>
      <c r="T143" s="61"/>
      <c r="U143" s="61"/>
      <c r="V143" s="61"/>
    </row>
    <row r="144" spans="1:22" s="18" customFormat="1" ht="13.5" customHeight="1">
      <c r="A144" s="19">
        <v>132</v>
      </c>
      <c r="B144" s="20"/>
      <c r="C144" s="20"/>
      <c r="D144" s="62"/>
      <c r="E144" s="62"/>
      <c r="F144" s="62"/>
      <c r="G144" s="62"/>
      <c r="H144" s="62"/>
      <c r="I144" s="62"/>
      <c r="J144" s="62"/>
      <c r="K144" s="62"/>
      <c r="L144" s="62"/>
      <c r="M144" s="62"/>
      <c r="N144" s="62"/>
      <c r="O144" s="62"/>
      <c r="P144" s="62"/>
      <c r="Q144" s="62"/>
      <c r="R144" s="62"/>
      <c r="S144" s="62"/>
      <c r="T144" s="62"/>
      <c r="U144" s="62"/>
      <c r="V144" s="62"/>
    </row>
    <row r="145" spans="1:22" s="18" customFormat="1" ht="13.5" customHeight="1">
      <c r="A145" s="16">
        <v>133</v>
      </c>
      <c r="B145" s="17"/>
      <c r="C145" s="17"/>
      <c r="D145" s="61"/>
      <c r="E145" s="61"/>
      <c r="F145" s="61"/>
      <c r="G145" s="61"/>
      <c r="H145" s="61"/>
      <c r="I145" s="61"/>
      <c r="J145" s="61"/>
      <c r="K145" s="61"/>
      <c r="L145" s="61"/>
      <c r="M145" s="61"/>
      <c r="N145" s="61"/>
      <c r="O145" s="61"/>
      <c r="P145" s="61"/>
      <c r="Q145" s="61"/>
      <c r="R145" s="61"/>
      <c r="S145" s="61"/>
      <c r="T145" s="61"/>
      <c r="U145" s="61"/>
      <c r="V145" s="61"/>
    </row>
    <row r="146" spans="1:22" s="18" customFormat="1" ht="13.5" customHeight="1">
      <c r="A146" s="16">
        <v>134</v>
      </c>
      <c r="B146" s="20"/>
      <c r="C146" s="20"/>
      <c r="D146" s="62"/>
      <c r="E146" s="62"/>
      <c r="F146" s="62"/>
      <c r="G146" s="62"/>
      <c r="H146" s="62"/>
      <c r="I146" s="62"/>
      <c r="J146" s="62"/>
      <c r="K146" s="62"/>
      <c r="L146" s="62"/>
      <c r="M146" s="62"/>
      <c r="N146" s="62"/>
      <c r="O146" s="62"/>
      <c r="P146" s="62"/>
      <c r="Q146" s="62"/>
      <c r="R146" s="62"/>
      <c r="S146" s="62"/>
      <c r="T146" s="62"/>
      <c r="U146" s="62"/>
      <c r="V146" s="62"/>
    </row>
    <row r="147" spans="1:22" s="18" customFormat="1" ht="13.5" customHeight="1">
      <c r="A147" s="16">
        <v>135</v>
      </c>
      <c r="B147" s="17"/>
      <c r="C147" s="17"/>
      <c r="D147" s="61"/>
      <c r="E147" s="61"/>
      <c r="F147" s="61"/>
      <c r="G147" s="61"/>
      <c r="H147" s="61"/>
      <c r="I147" s="61"/>
      <c r="J147" s="61"/>
      <c r="K147" s="61"/>
      <c r="L147" s="61"/>
      <c r="M147" s="61"/>
      <c r="N147" s="61"/>
      <c r="O147" s="61"/>
      <c r="P147" s="61"/>
      <c r="Q147" s="61"/>
      <c r="R147" s="61"/>
      <c r="S147" s="61"/>
      <c r="T147" s="61"/>
      <c r="U147" s="61"/>
      <c r="V147" s="61"/>
    </row>
    <row r="148" spans="1:22" s="18" customFormat="1" ht="13.5" customHeight="1">
      <c r="A148" s="19">
        <v>136</v>
      </c>
      <c r="B148" s="20"/>
      <c r="C148" s="20"/>
      <c r="D148" s="62"/>
      <c r="E148" s="62"/>
      <c r="F148" s="62"/>
      <c r="G148" s="62"/>
      <c r="H148" s="62"/>
      <c r="I148" s="62"/>
      <c r="J148" s="62"/>
      <c r="K148" s="62"/>
      <c r="L148" s="62"/>
      <c r="M148" s="62"/>
      <c r="N148" s="62"/>
      <c r="O148" s="62"/>
      <c r="P148" s="62"/>
      <c r="Q148" s="62"/>
      <c r="R148" s="62"/>
      <c r="S148" s="62"/>
      <c r="T148" s="62"/>
      <c r="U148" s="62"/>
      <c r="V148" s="62"/>
    </row>
    <row r="149" spans="1:22" s="18" customFormat="1" ht="13.5" customHeight="1">
      <c r="A149" s="16">
        <v>137</v>
      </c>
      <c r="B149" s="17"/>
      <c r="C149" s="17"/>
      <c r="D149" s="61"/>
      <c r="E149" s="61"/>
      <c r="F149" s="61"/>
      <c r="G149" s="61"/>
      <c r="H149" s="61"/>
      <c r="I149" s="61"/>
      <c r="J149" s="61"/>
      <c r="K149" s="61"/>
      <c r="L149" s="61"/>
      <c r="M149" s="61"/>
      <c r="N149" s="61"/>
      <c r="O149" s="61"/>
      <c r="P149" s="61"/>
      <c r="Q149" s="61"/>
      <c r="R149" s="61"/>
      <c r="S149" s="61"/>
      <c r="T149" s="61"/>
      <c r="U149" s="61"/>
      <c r="V149" s="61"/>
    </row>
    <row r="150" spans="1:22" s="18" customFormat="1" ht="13.5" customHeight="1">
      <c r="A150" s="16">
        <v>138</v>
      </c>
      <c r="B150" s="20"/>
      <c r="C150" s="20"/>
      <c r="D150" s="62"/>
      <c r="E150" s="62"/>
      <c r="F150" s="62"/>
      <c r="G150" s="62"/>
      <c r="H150" s="62"/>
      <c r="I150" s="62"/>
      <c r="J150" s="62"/>
      <c r="K150" s="62"/>
      <c r="L150" s="62"/>
      <c r="M150" s="62"/>
      <c r="N150" s="62"/>
      <c r="O150" s="62"/>
      <c r="P150" s="62"/>
      <c r="Q150" s="62"/>
      <c r="R150" s="62"/>
      <c r="S150" s="62"/>
      <c r="T150" s="62"/>
      <c r="U150" s="62"/>
      <c r="V150" s="62"/>
    </row>
    <row r="151" spans="1:22" s="18" customFormat="1" ht="13.5" customHeight="1">
      <c r="A151" s="16">
        <v>139</v>
      </c>
      <c r="B151" s="17"/>
      <c r="C151" s="17"/>
      <c r="D151" s="61"/>
      <c r="E151" s="61"/>
      <c r="F151" s="61"/>
      <c r="G151" s="61"/>
      <c r="H151" s="61"/>
      <c r="I151" s="61"/>
      <c r="J151" s="61"/>
      <c r="K151" s="61"/>
      <c r="L151" s="61"/>
      <c r="M151" s="61"/>
      <c r="N151" s="61"/>
      <c r="O151" s="61"/>
      <c r="P151" s="61"/>
      <c r="Q151" s="61"/>
      <c r="R151" s="61"/>
      <c r="S151" s="61"/>
      <c r="T151" s="61"/>
      <c r="U151" s="61"/>
      <c r="V151" s="61"/>
    </row>
    <row r="152" spans="1:22" s="18" customFormat="1" ht="13.5" customHeight="1">
      <c r="A152" s="19">
        <v>140</v>
      </c>
      <c r="B152" s="20"/>
      <c r="C152" s="20"/>
      <c r="D152" s="62"/>
      <c r="E152" s="62"/>
      <c r="F152" s="62"/>
      <c r="G152" s="62"/>
      <c r="H152" s="62"/>
      <c r="I152" s="62"/>
      <c r="J152" s="62"/>
      <c r="K152" s="62"/>
      <c r="L152" s="62"/>
      <c r="M152" s="62"/>
      <c r="N152" s="62"/>
      <c r="O152" s="62"/>
      <c r="P152" s="62"/>
      <c r="Q152" s="62"/>
      <c r="R152" s="62"/>
      <c r="S152" s="62"/>
      <c r="T152" s="62"/>
      <c r="U152" s="62"/>
      <c r="V152" s="62"/>
    </row>
    <row r="153" spans="1:22" s="18" customFormat="1" ht="13.5" customHeight="1">
      <c r="A153" s="16">
        <v>141</v>
      </c>
      <c r="B153" s="17"/>
      <c r="C153" s="17"/>
      <c r="D153" s="61"/>
      <c r="E153" s="61"/>
      <c r="F153" s="61"/>
      <c r="G153" s="61"/>
      <c r="H153" s="61"/>
      <c r="I153" s="61"/>
      <c r="J153" s="61"/>
      <c r="K153" s="61"/>
      <c r="L153" s="61"/>
      <c r="M153" s="61"/>
      <c r="N153" s="61"/>
      <c r="O153" s="61"/>
      <c r="P153" s="61"/>
      <c r="Q153" s="61"/>
      <c r="R153" s="61"/>
      <c r="S153" s="61"/>
      <c r="T153" s="61"/>
      <c r="U153" s="61"/>
      <c r="V153" s="61"/>
    </row>
    <row r="154" spans="1:22" s="18" customFormat="1" ht="13.5" customHeight="1">
      <c r="A154" s="16">
        <v>142</v>
      </c>
      <c r="B154" s="20"/>
      <c r="C154" s="20"/>
      <c r="D154" s="62"/>
      <c r="E154" s="62"/>
      <c r="F154" s="62"/>
      <c r="G154" s="62"/>
      <c r="H154" s="62"/>
      <c r="I154" s="62"/>
      <c r="J154" s="62"/>
      <c r="K154" s="62"/>
      <c r="L154" s="62"/>
      <c r="M154" s="62"/>
      <c r="N154" s="62"/>
      <c r="O154" s="62"/>
      <c r="P154" s="62"/>
      <c r="Q154" s="62"/>
      <c r="R154" s="62"/>
      <c r="S154" s="62"/>
      <c r="T154" s="62"/>
      <c r="U154" s="62"/>
      <c r="V154" s="62"/>
    </row>
    <row r="155" spans="1:22" s="18" customFormat="1" ht="13.5" customHeight="1">
      <c r="A155" s="16">
        <v>143</v>
      </c>
      <c r="B155" s="17"/>
      <c r="C155" s="17"/>
      <c r="D155" s="61"/>
      <c r="E155" s="61"/>
      <c r="F155" s="61"/>
      <c r="G155" s="61"/>
      <c r="H155" s="61"/>
      <c r="I155" s="61"/>
      <c r="J155" s="61"/>
      <c r="K155" s="61"/>
      <c r="L155" s="61"/>
      <c r="M155" s="61"/>
      <c r="N155" s="61"/>
      <c r="O155" s="61"/>
      <c r="P155" s="61"/>
      <c r="Q155" s="61"/>
      <c r="R155" s="61"/>
      <c r="S155" s="61"/>
      <c r="T155" s="61"/>
      <c r="U155" s="61"/>
      <c r="V155" s="61"/>
    </row>
    <row r="156" spans="1:22" s="18" customFormat="1" ht="13.5" customHeight="1">
      <c r="A156" s="19">
        <v>144</v>
      </c>
      <c r="B156" s="20"/>
      <c r="C156" s="20"/>
      <c r="D156" s="62"/>
      <c r="E156" s="62"/>
      <c r="F156" s="62"/>
      <c r="G156" s="62"/>
      <c r="H156" s="62"/>
      <c r="I156" s="62"/>
      <c r="J156" s="62"/>
      <c r="K156" s="62"/>
      <c r="L156" s="62"/>
      <c r="M156" s="62"/>
      <c r="N156" s="62"/>
      <c r="O156" s="62"/>
      <c r="P156" s="62"/>
      <c r="Q156" s="62"/>
      <c r="R156" s="62"/>
      <c r="S156" s="62"/>
      <c r="T156" s="62"/>
      <c r="U156" s="62"/>
      <c r="V156" s="62"/>
    </row>
    <row r="157" spans="1:22" s="18" customFormat="1" ht="13.5" customHeight="1">
      <c r="A157" s="16">
        <v>145</v>
      </c>
      <c r="B157" s="17"/>
      <c r="C157" s="17"/>
      <c r="D157" s="61"/>
      <c r="E157" s="61"/>
      <c r="F157" s="61"/>
      <c r="G157" s="61"/>
      <c r="H157" s="61"/>
      <c r="I157" s="61"/>
      <c r="J157" s="61"/>
      <c r="K157" s="61"/>
      <c r="L157" s="61"/>
      <c r="M157" s="61"/>
      <c r="N157" s="61"/>
      <c r="O157" s="61"/>
      <c r="P157" s="61"/>
      <c r="Q157" s="61"/>
      <c r="R157" s="61"/>
      <c r="S157" s="61"/>
      <c r="T157" s="61"/>
      <c r="U157" s="61"/>
      <c r="V157" s="61"/>
    </row>
    <row r="158" spans="1:22" s="18" customFormat="1" ht="13.5" customHeight="1">
      <c r="A158" s="16">
        <v>146</v>
      </c>
      <c r="B158" s="20"/>
      <c r="C158" s="20"/>
      <c r="D158" s="62"/>
      <c r="E158" s="62"/>
      <c r="F158" s="62"/>
      <c r="G158" s="62"/>
      <c r="H158" s="62"/>
      <c r="I158" s="62"/>
      <c r="J158" s="62"/>
      <c r="K158" s="62"/>
      <c r="L158" s="62"/>
      <c r="M158" s="62"/>
      <c r="N158" s="62"/>
      <c r="O158" s="62"/>
      <c r="P158" s="62"/>
      <c r="Q158" s="62"/>
      <c r="R158" s="62"/>
      <c r="S158" s="62"/>
      <c r="T158" s="62"/>
      <c r="U158" s="62"/>
      <c r="V158" s="62"/>
    </row>
    <row r="159" spans="1:22" s="18" customFormat="1" ht="13.5" customHeight="1">
      <c r="A159" s="16">
        <v>147</v>
      </c>
      <c r="B159" s="17"/>
      <c r="C159" s="17"/>
      <c r="D159" s="61"/>
      <c r="E159" s="61"/>
      <c r="F159" s="61"/>
      <c r="G159" s="61"/>
      <c r="H159" s="61"/>
      <c r="I159" s="61"/>
      <c r="J159" s="61"/>
      <c r="K159" s="61"/>
      <c r="L159" s="61"/>
      <c r="M159" s="61"/>
      <c r="N159" s="61"/>
      <c r="O159" s="61"/>
      <c r="P159" s="61"/>
      <c r="Q159" s="61"/>
      <c r="R159" s="61"/>
      <c r="S159" s="61"/>
      <c r="T159" s="61"/>
      <c r="U159" s="61"/>
      <c r="V159" s="61"/>
    </row>
    <row r="160" spans="1:22" s="18" customFormat="1" ht="13.5" customHeight="1">
      <c r="A160" s="19">
        <v>148</v>
      </c>
      <c r="B160" s="20"/>
      <c r="C160" s="20"/>
      <c r="D160" s="62"/>
      <c r="E160" s="62"/>
      <c r="F160" s="62"/>
      <c r="G160" s="62"/>
      <c r="H160" s="62"/>
      <c r="I160" s="62"/>
      <c r="J160" s="62"/>
      <c r="K160" s="62"/>
      <c r="L160" s="62"/>
      <c r="M160" s="62"/>
      <c r="N160" s="62"/>
      <c r="O160" s="62"/>
      <c r="P160" s="62"/>
      <c r="Q160" s="62"/>
      <c r="R160" s="62"/>
      <c r="S160" s="62"/>
      <c r="T160" s="62"/>
      <c r="U160" s="62"/>
      <c r="V160" s="62"/>
    </row>
    <row r="161" spans="1:22" s="18" customFormat="1" ht="13.5" customHeight="1">
      <c r="A161" s="16">
        <v>149</v>
      </c>
      <c r="B161" s="17"/>
      <c r="C161" s="17"/>
      <c r="D161" s="61"/>
      <c r="E161" s="61"/>
      <c r="F161" s="61"/>
      <c r="G161" s="61"/>
      <c r="H161" s="61"/>
      <c r="I161" s="61"/>
      <c r="J161" s="61"/>
      <c r="K161" s="61"/>
      <c r="L161" s="61"/>
      <c r="M161" s="61"/>
      <c r="N161" s="61"/>
      <c r="O161" s="61"/>
      <c r="P161" s="61"/>
      <c r="Q161" s="61"/>
      <c r="R161" s="61"/>
      <c r="S161" s="61"/>
      <c r="T161" s="61"/>
      <c r="U161" s="61"/>
      <c r="V161" s="61"/>
    </row>
    <row r="162" spans="1:22" s="18" customFormat="1" ht="13.5" customHeight="1">
      <c r="A162" s="16">
        <v>150</v>
      </c>
      <c r="B162" s="20"/>
      <c r="C162" s="20"/>
      <c r="D162" s="62"/>
      <c r="E162" s="62"/>
      <c r="F162" s="62"/>
      <c r="G162" s="62"/>
      <c r="H162" s="62"/>
      <c r="I162" s="62"/>
      <c r="J162" s="62"/>
      <c r="K162" s="62"/>
      <c r="L162" s="62"/>
      <c r="M162" s="62"/>
      <c r="N162" s="62"/>
      <c r="O162" s="62"/>
      <c r="P162" s="62"/>
      <c r="Q162" s="62"/>
      <c r="R162" s="62"/>
      <c r="S162" s="62"/>
      <c r="T162" s="62"/>
      <c r="U162" s="62"/>
      <c r="V162" s="62"/>
    </row>
    <row r="163" spans="1:22" s="18" customFormat="1" ht="13.5" customHeight="1">
      <c r="A163" s="16">
        <v>151</v>
      </c>
      <c r="B163" s="17"/>
      <c r="C163" s="17"/>
      <c r="D163" s="61"/>
      <c r="E163" s="61"/>
      <c r="F163" s="61"/>
      <c r="G163" s="61"/>
      <c r="H163" s="61"/>
      <c r="I163" s="61"/>
      <c r="J163" s="61"/>
      <c r="K163" s="61"/>
      <c r="L163" s="61"/>
      <c r="M163" s="61"/>
      <c r="N163" s="61"/>
      <c r="O163" s="61"/>
      <c r="P163" s="61"/>
      <c r="Q163" s="61"/>
      <c r="R163" s="61"/>
      <c r="S163" s="61"/>
      <c r="T163" s="61"/>
      <c r="U163" s="61"/>
      <c r="V163" s="61"/>
    </row>
    <row r="164" spans="1:22" s="18" customFormat="1" ht="13.5" customHeight="1">
      <c r="A164" s="19">
        <v>152</v>
      </c>
      <c r="B164" s="20"/>
      <c r="C164" s="20"/>
      <c r="D164" s="62"/>
      <c r="E164" s="62"/>
      <c r="F164" s="62"/>
      <c r="G164" s="62"/>
      <c r="H164" s="62"/>
      <c r="I164" s="62"/>
      <c r="J164" s="62"/>
      <c r="K164" s="62"/>
      <c r="L164" s="62"/>
      <c r="M164" s="62"/>
      <c r="N164" s="62"/>
      <c r="O164" s="62"/>
      <c r="P164" s="62"/>
      <c r="Q164" s="62"/>
      <c r="R164" s="62"/>
      <c r="S164" s="62"/>
      <c r="T164" s="62"/>
      <c r="U164" s="62"/>
      <c r="V164" s="62"/>
    </row>
    <row r="165" spans="1:22" s="18" customFormat="1" ht="13.5" customHeight="1">
      <c r="A165" s="16">
        <v>153</v>
      </c>
      <c r="B165" s="17"/>
      <c r="C165" s="17"/>
      <c r="D165" s="61"/>
      <c r="E165" s="61"/>
      <c r="F165" s="61"/>
      <c r="G165" s="61"/>
      <c r="H165" s="61"/>
      <c r="I165" s="61"/>
      <c r="J165" s="61"/>
      <c r="K165" s="61"/>
      <c r="L165" s="61"/>
      <c r="M165" s="61"/>
      <c r="N165" s="61"/>
      <c r="O165" s="61"/>
      <c r="P165" s="61"/>
      <c r="Q165" s="61"/>
      <c r="R165" s="61"/>
      <c r="S165" s="61"/>
      <c r="T165" s="61"/>
      <c r="U165" s="61"/>
      <c r="V165" s="61"/>
    </row>
    <row r="166" spans="1:22" s="18" customFormat="1" ht="13.5" customHeight="1">
      <c r="A166" s="16">
        <v>154</v>
      </c>
      <c r="B166" s="20"/>
      <c r="C166" s="20"/>
      <c r="D166" s="62"/>
      <c r="E166" s="62"/>
      <c r="F166" s="62"/>
      <c r="G166" s="62"/>
      <c r="H166" s="62"/>
      <c r="I166" s="62"/>
      <c r="J166" s="62"/>
      <c r="K166" s="62"/>
      <c r="L166" s="62"/>
      <c r="M166" s="62"/>
      <c r="N166" s="62"/>
      <c r="O166" s="62"/>
      <c r="P166" s="62"/>
      <c r="Q166" s="62"/>
      <c r="R166" s="62"/>
      <c r="S166" s="62"/>
      <c r="T166" s="62"/>
      <c r="U166" s="62"/>
      <c r="V166" s="62"/>
    </row>
    <row r="167" spans="1:22" s="18" customFormat="1" ht="13.5" customHeight="1">
      <c r="A167" s="16">
        <v>155</v>
      </c>
      <c r="B167" s="17"/>
      <c r="C167" s="17"/>
      <c r="D167" s="61"/>
      <c r="E167" s="61"/>
      <c r="F167" s="61"/>
      <c r="G167" s="61"/>
      <c r="H167" s="61"/>
      <c r="I167" s="61"/>
      <c r="J167" s="61"/>
      <c r="K167" s="61"/>
      <c r="L167" s="61"/>
      <c r="M167" s="61"/>
      <c r="N167" s="61"/>
      <c r="O167" s="61"/>
      <c r="P167" s="61"/>
      <c r="Q167" s="61"/>
      <c r="R167" s="61"/>
      <c r="S167" s="61"/>
      <c r="T167" s="61"/>
      <c r="U167" s="61"/>
      <c r="V167" s="61"/>
    </row>
    <row r="168" spans="1:22" s="18" customFormat="1" ht="13.5" customHeight="1">
      <c r="A168" s="19">
        <v>156</v>
      </c>
      <c r="B168" s="20"/>
      <c r="C168" s="20"/>
      <c r="D168" s="62"/>
      <c r="E168" s="62"/>
      <c r="F168" s="62"/>
      <c r="G168" s="62"/>
      <c r="H168" s="62"/>
      <c r="I168" s="62"/>
      <c r="J168" s="62"/>
      <c r="K168" s="62"/>
      <c r="L168" s="62"/>
      <c r="M168" s="62"/>
      <c r="N168" s="62"/>
      <c r="O168" s="62"/>
      <c r="P168" s="62"/>
      <c r="Q168" s="62"/>
      <c r="R168" s="62"/>
      <c r="S168" s="62"/>
      <c r="T168" s="62"/>
      <c r="U168" s="62"/>
      <c r="V168" s="62"/>
    </row>
    <row r="169" spans="1:22" s="18" customFormat="1" ht="13.5" customHeight="1">
      <c r="A169" s="16">
        <v>157</v>
      </c>
      <c r="B169" s="17"/>
      <c r="C169" s="17"/>
      <c r="D169" s="61"/>
      <c r="E169" s="61"/>
      <c r="F169" s="61"/>
      <c r="G169" s="61"/>
      <c r="H169" s="61"/>
      <c r="I169" s="61"/>
      <c r="J169" s="61"/>
      <c r="K169" s="61"/>
      <c r="L169" s="61"/>
      <c r="M169" s="61"/>
      <c r="N169" s="61"/>
      <c r="O169" s="61"/>
      <c r="P169" s="61"/>
      <c r="Q169" s="61"/>
      <c r="R169" s="61"/>
      <c r="S169" s="61"/>
      <c r="T169" s="61"/>
      <c r="U169" s="61"/>
      <c r="V169" s="61"/>
    </row>
    <row r="170" spans="1:22" s="18" customFormat="1" ht="13.5" customHeight="1">
      <c r="A170" s="16">
        <v>158</v>
      </c>
      <c r="B170" s="20"/>
      <c r="C170" s="20"/>
      <c r="D170" s="62"/>
      <c r="E170" s="62"/>
      <c r="F170" s="62"/>
      <c r="G170" s="62"/>
      <c r="H170" s="62"/>
      <c r="I170" s="62"/>
      <c r="J170" s="62"/>
      <c r="K170" s="62"/>
      <c r="L170" s="62"/>
      <c r="M170" s="62"/>
      <c r="N170" s="62"/>
      <c r="O170" s="62"/>
      <c r="P170" s="62"/>
      <c r="Q170" s="62"/>
      <c r="R170" s="62"/>
      <c r="S170" s="62"/>
      <c r="T170" s="62"/>
      <c r="U170" s="62"/>
      <c r="V170" s="62"/>
    </row>
    <row r="171" spans="1:22" s="18" customFormat="1" ht="13.5" customHeight="1">
      <c r="A171" s="16">
        <v>159</v>
      </c>
      <c r="B171" s="17"/>
      <c r="C171" s="17"/>
      <c r="D171" s="61"/>
      <c r="E171" s="61"/>
      <c r="F171" s="61"/>
      <c r="G171" s="61"/>
      <c r="H171" s="61"/>
      <c r="I171" s="61"/>
      <c r="J171" s="61"/>
      <c r="K171" s="61"/>
      <c r="L171" s="61"/>
      <c r="M171" s="61"/>
      <c r="N171" s="61"/>
      <c r="O171" s="61"/>
      <c r="P171" s="61"/>
      <c r="Q171" s="61"/>
      <c r="R171" s="61"/>
      <c r="S171" s="61"/>
      <c r="T171" s="61"/>
      <c r="U171" s="61"/>
      <c r="V171" s="61"/>
    </row>
    <row r="172" spans="1:22" s="18" customFormat="1" ht="13.5" customHeight="1">
      <c r="A172" s="19">
        <v>160</v>
      </c>
      <c r="B172" s="20"/>
      <c r="C172" s="20"/>
      <c r="D172" s="62"/>
      <c r="E172" s="62"/>
      <c r="F172" s="62"/>
      <c r="G172" s="62"/>
      <c r="H172" s="62"/>
      <c r="I172" s="62"/>
      <c r="J172" s="62"/>
      <c r="K172" s="62"/>
      <c r="L172" s="62"/>
      <c r="M172" s="62"/>
      <c r="N172" s="62"/>
      <c r="O172" s="62"/>
      <c r="P172" s="62"/>
      <c r="Q172" s="62"/>
      <c r="R172" s="62"/>
      <c r="S172" s="62"/>
      <c r="T172" s="62"/>
      <c r="U172" s="62"/>
      <c r="V172" s="62"/>
    </row>
    <row r="173" spans="1:22" s="18" customFormat="1" ht="13.5" customHeight="1">
      <c r="A173" s="16">
        <v>161</v>
      </c>
      <c r="B173" s="17"/>
      <c r="C173" s="17"/>
      <c r="D173" s="61"/>
      <c r="E173" s="61"/>
      <c r="F173" s="61"/>
      <c r="G173" s="61"/>
      <c r="H173" s="61"/>
      <c r="I173" s="61"/>
      <c r="J173" s="61"/>
      <c r="K173" s="61"/>
      <c r="L173" s="61"/>
      <c r="M173" s="61"/>
      <c r="N173" s="61"/>
      <c r="O173" s="61"/>
      <c r="P173" s="61"/>
      <c r="Q173" s="61"/>
      <c r="R173" s="61"/>
      <c r="S173" s="61"/>
      <c r="T173" s="61"/>
      <c r="U173" s="61"/>
      <c r="V173" s="61"/>
    </row>
    <row r="174" spans="1:22" s="18" customFormat="1" ht="13.5" customHeight="1">
      <c r="A174" s="16">
        <v>162</v>
      </c>
      <c r="B174" s="20"/>
      <c r="C174" s="20"/>
      <c r="D174" s="62"/>
      <c r="E174" s="62"/>
      <c r="F174" s="62"/>
      <c r="G174" s="62"/>
      <c r="H174" s="62"/>
      <c r="I174" s="62"/>
      <c r="J174" s="62"/>
      <c r="K174" s="62"/>
      <c r="L174" s="62"/>
      <c r="M174" s="62"/>
      <c r="N174" s="62"/>
      <c r="O174" s="62"/>
      <c r="P174" s="62"/>
      <c r="Q174" s="62"/>
      <c r="R174" s="62"/>
      <c r="S174" s="62"/>
      <c r="T174" s="62"/>
      <c r="U174" s="62"/>
      <c r="V174" s="62"/>
    </row>
    <row r="175" spans="1:22" s="18" customFormat="1" ht="13.5" customHeight="1">
      <c r="A175" s="16">
        <v>163</v>
      </c>
      <c r="B175" s="17"/>
      <c r="C175" s="17"/>
      <c r="D175" s="61"/>
      <c r="E175" s="61"/>
      <c r="F175" s="61"/>
      <c r="G175" s="61"/>
      <c r="H175" s="61"/>
      <c r="I175" s="61"/>
      <c r="J175" s="61"/>
      <c r="K175" s="61"/>
      <c r="L175" s="61"/>
      <c r="M175" s="61"/>
      <c r="N175" s="61"/>
      <c r="O175" s="61"/>
      <c r="P175" s="61"/>
      <c r="Q175" s="61"/>
      <c r="R175" s="61"/>
      <c r="S175" s="61"/>
      <c r="T175" s="61"/>
      <c r="U175" s="61"/>
      <c r="V175" s="61"/>
    </row>
    <row r="176" spans="1:22" s="18" customFormat="1" ht="13.5" customHeight="1">
      <c r="A176" s="19">
        <v>164</v>
      </c>
      <c r="B176" s="20"/>
      <c r="C176" s="20"/>
      <c r="D176" s="62"/>
      <c r="E176" s="62"/>
      <c r="F176" s="62"/>
      <c r="G176" s="62"/>
      <c r="H176" s="62"/>
      <c r="I176" s="62"/>
      <c r="J176" s="62"/>
      <c r="K176" s="62"/>
      <c r="L176" s="62"/>
      <c r="M176" s="62"/>
      <c r="N176" s="62"/>
      <c r="O176" s="62"/>
      <c r="P176" s="62"/>
      <c r="Q176" s="62"/>
      <c r="R176" s="62"/>
      <c r="S176" s="62"/>
      <c r="T176" s="62"/>
      <c r="U176" s="62"/>
      <c r="V176" s="62"/>
    </row>
    <row r="177" spans="1:22" s="18" customFormat="1" ht="13.5" customHeight="1">
      <c r="A177" s="16">
        <v>165</v>
      </c>
      <c r="B177" s="17"/>
      <c r="C177" s="17"/>
      <c r="D177" s="61"/>
      <c r="E177" s="61"/>
      <c r="F177" s="61"/>
      <c r="G177" s="61"/>
      <c r="H177" s="61"/>
      <c r="I177" s="61"/>
      <c r="J177" s="61"/>
      <c r="K177" s="61"/>
      <c r="L177" s="61"/>
      <c r="M177" s="61"/>
      <c r="N177" s="61"/>
      <c r="O177" s="61"/>
      <c r="P177" s="61"/>
      <c r="Q177" s="61"/>
      <c r="R177" s="61"/>
      <c r="S177" s="61"/>
      <c r="T177" s="61"/>
      <c r="U177" s="61"/>
      <c r="V177" s="61"/>
    </row>
    <row r="178" spans="1:22" s="18" customFormat="1" ht="13.5" customHeight="1">
      <c r="A178" s="16">
        <v>166</v>
      </c>
      <c r="B178" s="20"/>
      <c r="C178" s="20"/>
      <c r="D178" s="62"/>
      <c r="E178" s="62"/>
      <c r="F178" s="62"/>
      <c r="G178" s="62"/>
      <c r="H178" s="62"/>
      <c r="I178" s="62"/>
      <c r="J178" s="62"/>
      <c r="K178" s="62"/>
      <c r="L178" s="62"/>
      <c r="M178" s="62"/>
      <c r="N178" s="62"/>
      <c r="O178" s="62"/>
      <c r="P178" s="62"/>
      <c r="Q178" s="62"/>
      <c r="R178" s="62"/>
      <c r="S178" s="62"/>
      <c r="T178" s="62"/>
      <c r="U178" s="62"/>
      <c r="V178" s="62"/>
    </row>
    <row r="179" spans="1:22" s="18" customFormat="1" ht="13.5" customHeight="1">
      <c r="A179" s="16">
        <v>167</v>
      </c>
      <c r="B179" s="17"/>
      <c r="C179" s="17"/>
      <c r="D179" s="61"/>
      <c r="E179" s="61"/>
      <c r="F179" s="61"/>
      <c r="G179" s="61"/>
      <c r="H179" s="61"/>
      <c r="I179" s="61"/>
      <c r="J179" s="61"/>
      <c r="K179" s="61"/>
      <c r="L179" s="61"/>
      <c r="M179" s="61"/>
      <c r="N179" s="61"/>
      <c r="O179" s="61"/>
      <c r="P179" s="61"/>
      <c r="Q179" s="61"/>
      <c r="R179" s="61"/>
      <c r="S179" s="61"/>
      <c r="T179" s="61"/>
      <c r="U179" s="61"/>
      <c r="V179" s="61"/>
    </row>
    <row r="180" spans="1:22" s="18" customFormat="1" ht="13.5" customHeight="1">
      <c r="A180" s="19">
        <v>168</v>
      </c>
      <c r="B180" s="20"/>
      <c r="C180" s="20"/>
      <c r="D180" s="62"/>
      <c r="E180" s="62"/>
      <c r="F180" s="62"/>
      <c r="G180" s="62"/>
      <c r="H180" s="62"/>
      <c r="I180" s="62"/>
      <c r="J180" s="62"/>
      <c r="K180" s="62"/>
      <c r="L180" s="62"/>
      <c r="M180" s="62"/>
      <c r="N180" s="62"/>
      <c r="O180" s="62"/>
      <c r="P180" s="62"/>
      <c r="Q180" s="62"/>
      <c r="R180" s="62"/>
      <c r="S180" s="62"/>
      <c r="T180" s="62"/>
      <c r="U180" s="62"/>
      <c r="V180" s="62"/>
    </row>
    <row r="181" spans="1:22" s="18" customFormat="1" ht="13.5" customHeight="1">
      <c r="A181" s="16">
        <v>169</v>
      </c>
      <c r="B181" s="17"/>
      <c r="C181" s="17"/>
      <c r="D181" s="61"/>
      <c r="E181" s="61"/>
      <c r="F181" s="61"/>
      <c r="G181" s="61"/>
      <c r="H181" s="61"/>
      <c r="I181" s="61"/>
      <c r="J181" s="61"/>
      <c r="K181" s="61"/>
      <c r="L181" s="61"/>
      <c r="M181" s="61"/>
      <c r="N181" s="61"/>
      <c r="O181" s="61"/>
      <c r="P181" s="61"/>
      <c r="Q181" s="61"/>
      <c r="R181" s="61"/>
      <c r="S181" s="61"/>
      <c r="T181" s="61"/>
      <c r="U181" s="61"/>
      <c r="V181" s="61"/>
    </row>
    <row r="182" spans="1:22" s="18" customFormat="1" ht="13.5" customHeight="1">
      <c r="A182" s="16">
        <v>170</v>
      </c>
      <c r="B182" s="20"/>
      <c r="C182" s="20"/>
      <c r="D182" s="62"/>
      <c r="E182" s="62"/>
      <c r="F182" s="62"/>
      <c r="G182" s="62"/>
      <c r="H182" s="62"/>
      <c r="I182" s="62"/>
      <c r="J182" s="62"/>
      <c r="K182" s="62"/>
      <c r="L182" s="62"/>
      <c r="M182" s="62"/>
      <c r="N182" s="62"/>
      <c r="O182" s="62"/>
      <c r="P182" s="62"/>
      <c r="Q182" s="62"/>
      <c r="R182" s="62"/>
      <c r="S182" s="62"/>
      <c r="T182" s="62"/>
      <c r="U182" s="62"/>
      <c r="V182" s="62"/>
    </row>
    <row r="183" spans="1:22" s="18" customFormat="1" ht="13.5" customHeight="1">
      <c r="A183" s="16">
        <v>171</v>
      </c>
      <c r="B183" s="17"/>
      <c r="C183" s="17"/>
      <c r="D183" s="61"/>
      <c r="E183" s="61"/>
      <c r="F183" s="61"/>
      <c r="G183" s="61"/>
      <c r="H183" s="61"/>
      <c r="I183" s="61"/>
      <c r="J183" s="61"/>
      <c r="K183" s="61"/>
      <c r="L183" s="61"/>
      <c r="M183" s="61"/>
      <c r="N183" s="61"/>
      <c r="O183" s="61"/>
      <c r="P183" s="61"/>
      <c r="Q183" s="61"/>
      <c r="R183" s="61"/>
      <c r="S183" s="61"/>
      <c r="T183" s="61"/>
      <c r="U183" s="61"/>
      <c r="V183" s="61"/>
    </row>
    <row r="184" spans="1:22" s="18" customFormat="1" ht="13.5" customHeight="1">
      <c r="A184" s="19">
        <v>172</v>
      </c>
      <c r="B184" s="20"/>
      <c r="C184" s="20"/>
      <c r="D184" s="62"/>
      <c r="E184" s="62"/>
      <c r="F184" s="62"/>
      <c r="G184" s="62"/>
      <c r="H184" s="62"/>
      <c r="I184" s="62"/>
      <c r="J184" s="62"/>
      <c r="K184" s="62"/>
      <c r="L184" s="62"/>
      <c r="M184" s="62"/>
      <c r="N184" s="62"/>
      <c r="O184" s="62"/>
      <c r="P184" s="62"/>
      <c r="Q184" s="62"/>
      <c r="R184" s="62"/>
      <c r="S184" s="62"/>
      <c r="T184" s="62"/>
      <c r="U184" s="62"/>
      <c r="V184" s="62"/>
    </row>
    <row r="185" spans="1:22" s="18" customFormat="1" ht="13.5" customHeight="1">
      <c r="A185" s="16">
        <v>173</v>
      </c>
      <c r="B185" s="17"/>
      <c r="C185" s="17"/>
      <c r="D185" s="61"/>
      <c r="E185" s="61"/>
      <c r="F185" s="61"/>
      <c r="G185" s="61"/>
      <c r="H185" s="61"/>
      <c r="I185" s="61"/>
      <c r="J185" s="61"/>
      <c r="K185" s="61"/>
      <c r="L185" s="61"/>
      <c r="M185" s="61"/>
      <c r="N185" s="61"/>
      <c r="O185" s="61"/>
      <c r="P185" s="61"/>
      <c r="Q185" s="61"/>
      <c r="R185" s="61"/>
      <c r="S185" s="61"/>
      <c r="T185" s="61"/>
      <c r="U185" s="61"/>
      <c r="V185" s="61"/>
    </row>
    <row r="186" spans="1:22" s="18" customFormat="1" ht="13.5" customHeight="1">
      <c r="A186" s="16">
        <v>174</v>
      </c>
      <c r="B186" s="20"/>
      <c r="C186" s="20"/>
      <c r="D186" s="62"/>
      <c r="E186" s="62"/>
      <c r="F186" s="62"/>
      <c r="G186" s="62"/>
      <c r="H186" s="62"/>
      <c r="I186" s="62"/>
      <c r="J186" s="62"/>
      <c r="K186" s="62"/>
      <c r="L186" s="62"/>
      <c r="M186" s="62"/>
      <c r="N186" s="62"/>
      <c r="O186" s="62"/>
      <c r="P186" s="62"/>
      <c r="Q186" s="62"/>
      <c r="R186" s="62"/>
      <c r="S186" s="62"/>
      <c r="T186" s="62"/>
      <c r="U186" s="62"/>
      <c r="V186" s="62"/>
    </row>
    <row r="187" spans="1:22" s="18" customFormat="1" ht="13.5" customHeight="1">
      <c r="A187" s="16">
        <v>175</v>
      </c>
      <c r="B187" s="17"/>
      <c r="C187" s="17"/>
      <c r="D187" s="61"/>
      <c r="E187" s="61"/>
      <c r="F187" s="61"/>
      <c r="G187" s="61"/>
      <c r="H187" s="61"/>
      <c r="I187" s="61"/>
      <c r="J187" s="61"/>
      <c r="K187" s="61"/>
      <c r="L187" s="61"/>
      <c r="M187" s="61"/>
      <c r="N187" s="61"/>
      <c r="O187" s="61"/>
      <c r="P187" s="61"/>
      <c r="Q187" s="61"/>
      <c r="R187" s="61"/>
      <c r="S187" s="61"/>
      <c r="T187" s="61"/>
      <c r="U187" s="61"/>
      <c r="V187" s="61"/>
    </row>
    <row r="188" spans="1:22" s="18" customFormat="1" ht="13.5" customHeight="1">
      <c r="A188" s="19">
        <v>176</v>
      </c>
      <c r="B188" s="20"/>
      <c r="C188" s="20"/>
      <c r="D188" s="62"/>
      <c r="E188" s="62"/>
      <c r="F188" s="62"/>
      <c r="G188" s="62"/>
      <c r="H188" s="62"/>
      <c r="I188" s="62"/>
      <c r="J188" s="62"/>
      <c r="K188" s="62"/>
      <c r="L188" s="62"/>
      <c r="M188" s="62"/>
      <c r="N188" s="62"/>
      <c r="O188" s="62"/>
      <c r="P188" s="62"/>
      <c r="Q188" s="62"/>
      <c r="R188" s="62"/>
      <c r="S188" s="62"/>
      <c r="T188" s="62"/>
      <c r="U188" s="62"/>
      <c r="V188" s="62"/>
    </row>
    <row r="189" spans="1:22" s="18" customFormat="1" ht="13.5" customHeight="1">
      <c r="A189" s="16">
        <v>177</v>
      </c>
      <c r="B189" s="17"/>
      <c r="C189" s="17"/>
      <c r="D189" s="61"/>
      <c r="E189" s="61"/>
      <c r="F189" s="61"/>
      <c r="G189" s="61"/>
      <c r="H189" s="61"/>
      <c r="I189" s="61"/>
      <c r="J189" s="61"/>
      <c r="K189" s="61"/>
      <c r="L189" s="61"/>
      <c r="M189" s="61"/>
      <c r="N189" s="61"/>
      <c r="O189" s="61"/>
      <c r="P189" s="61"/>
      <c r="Q189" s="61"/>
      <c r="R189" s="61"/>
      <c r="S189" s="61"/>
      <c r="T189" s="61"/>
      <c r="U189" s="61"/>
      <c r="V189" s="61"/>
    </row>
    <row r="190" spans="1:22" s="18" customFormat="1" ht="13.5" customHeight="1">
      <c r="A190" s="16">
        <v>178</v>
      </c>
      <c r="B190" s="20"/>
      <c r="C190" s="20"/>
      <c r="D190" s="62"/>
      <c r="E190" s="62"/>
      <c r="F190" s="62"/>
      <c r="G190" s="62"/>
      <c r="H190" s="62"/>
      <c r="I190" s="62"/>
      <c r="J190" s="62"/>
      <c r="K190" s="62"/>
      <c r="L190" s="62"/>
      <c r="M190" s="62"/>
      <c r="N190" s="62"/>
      <c r="O190" s="62"/>
      <c r="P190" s="62"/>
      <c r="Q190" s="62"/>
      <c r="R190" s="62"/>
      <c r="S190" s="62"/>
      <c r="T190" s="62"/>
      <c r="U190" s="62"/>
      <c r="V190" s="62"/>
    </row>
    <row r="191" spans="1:22" s="18" customFormat="1" ht="13.5" customHeight="1">
      <c r="A191" s="16">
        <v>179</v>
      </c>
      <c r="B191" s="17"/>
      <c r="C191" s="17"/>
      <c r="D191" s="61"/>
      <c r="E191" s="61"/>
      <c r="F191" s="61"/>
      <c r="G191" s="61"/>
      <c r="H191" s="61"/>
      <c r="I191" s="61"/>
      <c r="J191" s="61"/>
      <c r="K191" s="61"/>
      <c r="L191" s="61"/>
      <c r="M191" s="61"/>
      <c r="N191" s="61"/>
      <c r="O191" s="61"/>
      <c r="P191" s="61"/>
      <c r="Q191" s="61"/>
      <c r="R191" s="61"/>
      <c r="S191" s="61"/>
      <c r="T191" s="61"/>
      <c r="U191" s="61"/>
      <c r="V191" s="61"/>
    </row>
    <row r="192" spans="1:22" s="18" customFormat="1" ht="13.5" customHeight="1">
      <c r="A192" s="19">
        <v>180</v>
      </c>
      <c r="B192" s="20"/>
      <c r="C192" s="20"/>
      <c r="D192" s="62"/>
      <c r="E192" s="62"/>
      <c r="F192" s="62"/>
      <c r="G192" s="62"/>
      <c r="H192" s="62"/>
      <c r="I192" s="62"/>
      <c r="J192" s="62"/>
      <c r="K192" s="62"/>
      <c r="L192" s="62"/>
      <c r="M192" s="62"/>
      <c r="N192" s="62"/>
      <c r="O192" s="62"/>
      <c r="P192" s="62"/>
      <c r="Q192" s="62"/>
      <c r="R192" s="62"/>
      <c r="S192" s="62"/>
      <c r="T192" s="62"/>
      <c r="U192" s="62"/>
      <c r="V192" s="62"/>
    </row>
    <row r="193" spans="1:22" s="18" customFormat="1" ht="13.5" customHeight="1">
      <c r="A193" s="16">
        <v>181</v>
      </c>
      <c r="B193" s="17"/>
      <c r="C193" s="17"/>
      <c r="D193" s="61"/>
      <c r="E193" s="61"/>
      <c r="F193" s="61"/>
      <c r="G193" s="61"/>
      <c r="H193" s="61"/>
      <c r="I193" s="61"/>
      <c r="J193" s="61"/>
      <c r="K193" s="61"/>
      <c r="L193" s="61"/>
      <c r="M193" s="61"/>
      <c r="N193" s="61"/>
      <c r="O193" s="61"/>
      <c r="P193" s="61"/>
      <c r="Q193" s="61"/>
      <c r="R193" s="61"/>
      <c r="S193" s="61"/>
      <c r="T193" s="61"/>
      <c r="U193" s="61"/>
      <c r="V193" s="61"/>
    </row>
    <row r="194" spans="1:22" s="18" customFormat="1" ht="13.5" customHeight="1">
      <c r="A194" s="16">
        <v>182</v>
      </c>
      <c r="B194" s="20"/>
      <c r="C194" s="20"/>
      <c r="D194" s="62"/>
      <c r="E194" s="62"/>
      <c r="F194" s="62"/>
      <c r="G194" s="62"/>
      <c r="H194" s="62"/>
      <c r="I194" s="62"/>
      <c r="J194" s="62"/>
      <c r="K194" s="62"/>
      <c r="L194" s="62"/>
      <c r="M194" s="62"/>
      <c r="N194" s="62"/>
      <c r="O194" s="62"/>
      <c r="P194" s="62"/>
      <c r="Q194" s="62"/>
      <c r="R194" s="62"/>
      <c r="S194" s="62"/>
      <c r="T194" s="62"/>
      <c r="U194" s="62"/>
      <c r="V194" s="62"/>
    </row>
    <row r="195" spans="1:22" s="18" customFormat="1" ht="13.5" customHeight="1">
      <c r="A195" s="16">
        <v>183</v>
      </c>
      <c r="B195" s="17"/>
      <c r="C195" s="17"/>
      <c r="D195" s="61"/>
      <c r="E195" s="61"/>
      <c r="F195" s="61"/>
      <c r="G195" s="61"/>
      <c r="H195" s="61"/>
      <c r="I195" s="61"/>
      <c r="J195" s="61"/>
      <c r="K195" s="61"/>
      <c r="L195" s="61"/>
      <c r="M195" s="61"/>
      <c r="N195" s="61"/>
      <c r="O195" s="61"/>
      <c r="P195" s="61"/>
      <c r="Q195" s="61"/>
      <c r="R195" s="61"/>
      <c r="S195" s="61"/>
      <c r="T195" s="61"/>
      <c r="U195" s="61"/>
      <c r="V195" s="61"/>
    </row>
    <row r="196" spans="1:22" s="18" customFormat="1" ht="13.5" customHeight="1">
      <c r="A196" s="19">
        <v>184</v>
      </c>
      <c r="B196" s="20"/>
      <c r="C196" s="20"/>
      <c r="D196" s="62"/>
      <c r="E196" s="62"/>
      <c r="F196" s="62"/>
      <c r="G196" s="62"/>
      <c r="H196" s="62"/>
      <c r="I196" s="62"/>
      <c r="J196" s="62"/>
      <c r="K196" s="62"/>
      <c r="L196" s="62"/>
      <c r="M196" s="62"/>
      <c r="N196" s="62"/>
      <c r="O196" s="62"/>
      <c r="P196" s="62"/>
      <c r="Q196" s="62"/>
      <c r="R196" s="62"/>
      <c r="S196" s="62"/>
      <c r="T196" s="62"/>
      <c r="U196" s="62"/>
      <c r="V196" s="62"/>
    </row>
    <row r="197" spans="1:22" s="18" customFormat="1" ht="13.5" customHeight="1">
      <c r="A197" s="16">
        <v>185</v>
      </c>
      <c r="B197" s="17"/>
      <c r="C197" s="17"/>
      <c r="D197" s="61"/>
      <c r="E197" s="61"/>
      <c r="F197" s="61"/>
      <c r="G197" s="61"/>
      <c r="H197" s="61"/>
      <c r="I197" s="61"/>
      <c r="J197" s="61"/>
      <c r="K197" s="61"/>
      <c r="L197" s="61"/>
      <c r="M197" s="61"/>
      <c r="N197" s="61"/>
      <c r="O197" s="61"/>
      <c r="P197" s="61"/>
      <c r="Q197" s="61"/>
      <c r="R197" s="61"/>
      <c r="S197" s="61"/>
      <c r="T197" s="61"/>
      <c r="U197" s="61"/>
      <c r="V197" s="61"/>
    </row>
    <row r="198" spans="1:22" s="18" customFormat="1" ht="13.5" customHeight="1">
      <c r="A198" s="16">
        <v>186</v>
      </c>
      <c r="B198" s="20"/>
      <c r="C198" s="20"/>
      <c r="D198" s="62"/>
      <c r="E198" s="62"/>
      <c r="F198" s="62"/>
      <c r="G198" s="62"/>
      <c r="H198" s="62"/>
      <c r="I198" s="62"/>
      <c r="J198" s="62"/>
      <c r="K198" s="62"/>
      <c r="L198" s="62"/>
      <c r="M198" s="62"/>
      <c r="N198" s="62"/>
      <c r="O198" s="62"/>
      <c r="P198" s="62"/>
      <c r="Q198" s="62"/>
      <c r="R198" s="62"/>
      <c r="S198" s="62"/>
      <c r="T198" s="62"/>
      <c r="U198" s="62"/>
      <c r="V198" s="62"/>
    </row>
    <row r="199" spans="1:22" s="18" customFormat="1" ht="13.5" customHeight="1">
      <c r="A199" s="16">
        <v>187</v>
      </c>
      <c r="B199" s="17"/>
      <c r="C199" s="17"/>
      <c r="D199" s="61"/>
      <c r="E199" s="61"/>
      <c r="F199" s="61"/>
      <c r="G199" s="61"/>
      <c r="H199" s="61"/>
      <c r="I199" s="61"/>
      <c r="J199" s="61"/>
      <c r="K199" s="61"/>
      <c r="L199" s="61"/>
      <c r="M199" s="61"/>
      <c r="N199" s="61"/>
      <c r="O199" s="61"/>
      <c r="P199" s="61"/>
      <c r="Q199" s="61"/>
      <c r="R199" s="61"/>
      <c r="S199" s="61"/>
      <c r="T199" s="61"/>
      <c r="U199" s="61"/>
      <c r="V199" s="61"/>
    </row>
    <row r="200" spans="1:22" s="18" customFormat="1" ht="13.5" customHeight="1">
      <c r="A200" s="19">
        <v>188</v>
      </c>
      <c r="B200" s="20"/>
      <c r="C200" s="20"/>
      <c r="D200" s="62"/>
      <c r="E200" s="62"/>
      <c r="F200" s="62"/>
      <c r="G200" s="62"/>
      <c r="H200" s="62"/>
      <c r="I200" s="62"/>
      <c r="J200" s="62"/>
      <c r="K200" s="62"/>
      <c r="L200" s="62"/>
      <c r="M200" s="62"/>
      <c r="N200" s="62"/>
      <c r="O200" s="62"/>
      <c r="P200" s="62"/>
      <c r="Q200" s="62"/>
      <c r="R200" s="62"/>
      <c r="S200" s="62"/>
      <c r="T200" s="62"/>
      <c r="U200" s="62"/>
      <c r="V200" s="62"/>
    </row>
    <row r="201" spans="1:22" s="18" customFormat="1" ht="13.5" customHeight="1">
      <c r="A201" s="16">
        <v>189</v>
      </c>
      <c r="B201" s="17"/>
      <c r="C201" s="17"/>
      <c r="D201" s="61"/>
      <c r="E201" s="61"/>
      <c r="F201" s="61"/>
      <c r="G201" s="61"/>
      <c r="H201" s="61"/>
      <c r="I201" s="61"/>
      <c r="J201" s="61"/>
      <c r="K201" s="61"/>
      <c r="L201" s="61"/>
      <c r="M201" s="61"/>
      <c r="N201" s="61"/>
      <c r="O201" s="61"/>
      <c r="P201" s="61"/>
      <c r="Q201" s="61"/>
      <c r="R201" s="61"/>
      <c r="S201" s="61"/>
      <c r="T201" s="61"/>
      <c r="U201" s="61"/>
      <c r="V201" s="61"/>
    </row>
    <row r="202" spans="1:22" s="18" customFormat="1" ht="13.5" customHeight="1">
      <c r="A202" s="16">
        <v>190</v>
      </c>
      <c r="B202" s="20"/>
      <c r="C202" s="20"/>
      <c r="D202" s="62"/>
      <c r="E202" s="62"/>
      <c r="F202" s="62"/>
      <c r="G202" s="62"/>
      <c r="H202" s="62"/>
      <c r="I202" s="62"/>
      <c r="J202" s="62"/>
      <c r="K202" s="62"/>
      <c r="L202" s="62"/>
      <c r="M202" s="62"/>
      <c r="N202" s="62"/>
      <c r="O202" s="62"/>
      <c r="P202" s="62"/>
      <c r="Q202" s="62"/>
      <c r="R202" s="62"/>
      <c r="S202" s="62"/>
      <c r="T202" s="62"/>
      <c r="U202" s="62"/>
      <c r="V202" s="62"/>
    </row>
    <row r="203" spans="1:22" s="18" customFormat="1" ht="13.5" customHeight="1">
      <c r="A203" s="16">
        <v>191</v>
      </c>
      <c r="B203" s="17"/>
      <c r="C203" s="17"/>
      <c r="D203" s="61"/>
      <c r="E203" s="61"/>
      <c r="F203" s="61"/>
      <c r="G203" s="61"/>
      <c r="H203" s="61"/>
      <c r="I203" s="61"/>
      <c r="J203" s="61"/>
      <c r="K203" s="61"/>
      <c r="L203" s="61"/>
      <c r="M203" s="61"/>
      <c r="N203" s="61"/>
      <c r="O203" s="61"/>
      <c r="P203" s="61"/>
      <c r="Q203" s="61"/>
      <c r="R203" s="61"/>
      <c r="S203" s="61"/>
      <c r="T203" s="61"/>
      <c r="U203" s="61"/>
      <c r="V203" s="61"/>
    </row>
    <row r="204" spans="1:22" s="18" customFormat="1" ht="13.5" customHeight="1">
      <c r="A204" s="19">
        <v>192</v>
      </c>
      <c r="B204" s="20"/>
      <c r="C204" s="20"/>
      <c r="D204" s="62"/>
      <c r="E204" s="62"/>
      <c r="F204" s="62"/>
      <c r="G204" s="62"/>
      <c r="H204" s="62"/>
      <c r="I204" s="62"/>
      <c r="J204" s="62"/>
      <c r="K204" s="62"/>
      <c r="L204" s="62"/>
      <c r="M204" s="62"/>
      <c r="N204" s="62"/>
      <c r="O204" s="62"/>
      <c r="P204" s="62"/>
      <c r="Q204" s="62"/>
      <c r="R204" s="62"/>
      <c r="S204" s="62"/>
      <c r="T204" s="62"/>
      <c r="U204" s="62"/>
      <c r="V204" s="62"/>
    </row>
    <row r="205" spans="1:22" s="18" customFormat="1" ht="13.5" customHeight="1">
      <c r="A205" s="16">
        <v>193</v>
      </c>
      <c r="B205" s="17"/>
      <c r="C205" s="17"/>
      <c r="D205" s="61"/>
      <c r="E205" s="61"/>
      <c r="F205" s="61"/>
      <c r="G205" s="61"/>
      <c r="H205" s="61"/>
      <c r="I205" s="61"/>
      <c r="J205" s="61"/>
      <c r="K205" s="61"/>
      <c r="L205" s="61"/>
      <c r="M205" s="61"/>
      <c r="N205" s="61"/>
      <c r="O205" s="61"/>
      <c r="P205" s="61"/>
      <c r="Q205" s="61"/>
      <c r="R205" s="61"/>
      <c r="S205" s="61"/>
      <c r="T205" s="61"/>
      <c r="U205" s="61"/>
      <c r="V205" s="61"/>
    </row>
    <row r="206" spans="1:22" s="18" customFormat="1" ht="13.5" customHeight="1">
      <c r="A206" s="16">
        <v>194</v>
      </c>
      <c r="B206" s="20"/>
      <c r="C206" s="20"/>
      <c r="D206" s="62"/>
      <c r="E206" s="62"/>
      <c r="F206" s="62"/>
      <c r="G206" s="62"/>
      <c r="H206" s="62"/>
      <c r="I206" s="62"/>
      <c r="J206" s="62"/>
      <c r="K206" s="62"/>
      <c r="L206" s="62"/>
      <c r="M206" s="62"/>
      <c r="N206" s="62"/>
      <c r="O206" s="62"/>
      <c r="P206" s="62"/>
      <c r="Q206" s="62"/>
      <c r="R206" s="62"/>
      <c r="S206" s="62"/>
      <c r="T206" s="62"/>
      <c r="U206" s="62"/>
      <c r="V206" s="62"/>
    </row>
    <row r="207" spans="1:22" s="18" customFormat="1" ht="13.5" customHeight="1">
      <c r="A207" s="16">
        <v>195</v>
      </c>
      <c r="B207" s="17"/>
      <c r="C207" s="17"/>
      <c r="D207" s="61"/>
      <c r="E207" s="61"/>
      <c r="F207" s="61"/>
      <c r="G207" s="61"/>
      <c r="H207" s="61"/>
      <c r="I207" s="61"/>
      <c r="J207" s="61"/>
      <c r="K207" s="61"/>
      <c r="L207" s="61"/>
      <c r="M207" s="61"/>
      <c r="N207" s="61"/>
      <c r="O207" s="61"/>
      <c r="P207" s="61"/>
      <c r="Q207" s="61"/>
      <c r="R207" s="61"/>
      <c r="S207" s="61"/>
      <c r="T207" s="61"/>
      <c r="U207" s="61"/>
      <c r="V207" s="61"/>
    </row>
    <row r="208" spans="1:22" s="18" customFormat="1" ht="13.5" customHeight="1">
      <c r="A208" s="19">
        <v>196</v>
      </c>
      <c r="B208" s="20"/>
      <c r="C208" s="20"/>
      <c r="D208" s="62"/>
      <c r="E208" s="62"/>
      <c r="F208" s="62"/>
      <c r="G208" s="62"/>
      <c r="H208" s="62"/>
      <c r="I208" s="62"/>
      <c r="J208" s="62"/>
      <c r="K208" s="62"/>
      <c r="L208" s="62"/>
      <c r="M208" s="62"/>
      <c r="N208" s="62"/>
      <c r="O208" s="62"/>
      <c r="P208" s="62"/>
      <c r="Q208" s="62"/>
      <c r="R208" s="62"/>
      <c r="S208" s="62"/>
      <c r="T208" s="62"/>
      <c r="U208" s="62"/>
      <c r="V208" s="62"/>
    </row>
    <row r="209" spans="1:22" s="18" customFormat="1" ht="13.5" customHeight="1">
      <c r="A209" s="16">
        <v>197</v>
      </c>
      <c r="B209" s="17"/>
      <c r="C209" s="17"/>
      <c r="D209" s="61"/>
      <c r="E209" s="61"/>
      <c r="F209" s="61"/>
      <c r="G209" s="61"/>
      <c r="H209" s="61"/>
      <c r="I209" s="61"/>
      <c r="J209" s="61"/>
      <c r="K209" s="61"/>
      <c r="L209" s="61"/>
      <c r="M209" s="61"/>
      <c r="N209" s="61"/>
      <c r="O209" s="61"/>
      <c r="P209" s="61"/>
      <c r="Q209" s="61"/>
      <c r="R209" s="61"/>
      <c r="S209" s="61"/>
      <c r="T209" s="61"/>
      <c r="U209" s="61"/>
      <c r="V209" s="61"/>
    </row>
    <row r="210" spans="1:22" s="18" customFormat="1" ht="13.5" customHeight="1">
      <c r="A210" s="16">
        <v>198</v>
      </c>
      <c r="B210" s="20"/>
      <c r="C210" s="20"/>
      <c r="D210" s="62"/>
      <c r="E210" s="62"/>
      <c r="F210" s="62"/>
      <c r="G210" s="62"/>
      <c r="H210" s="62"/>
      <c r="I210" s="62"/>
      <c r="J210" s="62"/>
      <c r="K210" s="62"/>
      <c r="L210" s="62"/>
      <c r="M210" s="62"/>
      <c r="N210" s="62"/>
      <c r="O210" s="62"/>
      <c r="P210" s="62"/>
      <c r="Q210" s="62"/>
      <c r="R210" s="62"/>
      <c r="S210" s="62"/>
      <c r="T210" s="62"/>
      <c r="U210" s="62"/>
      <c r="V210" s="62"/>
    </row>
    <row r="211" spans="1:22" s="18" customFormat="1" ht="13.5" customHeight="1">
      <c r="A211" s="16">
        <v>199</v>
      </c>
      <c r="B211" s="17"/>
      <c r="C211" s="17"/>
      <c r="D211" s="61"/>
      <c r="E211" s="61"/>
      <c r="F211" s="61"/>
      <c r="G211" s="61"/>
      <c r="H211" s="61"/>
      <c r="I211" s="61"/>
      <c r="J211" s="61"/>
      <c r="K211" s="61"/>
      <c r="L211" s="61"/>
      <c r="M211" s="61"/>
      <c r="N211" s="61"/>
      <c r="O211" s="61"/>
      <c r="P211" s="61"/>
      <c r="Q211" s="61"/>
      <c r="R211" s="61"/>
      <c r="S211" s="61"/>
      <c r="T211" s="61"/>
      <c r="U211" s="61"/>
      <c r="V211" s="61"/>
    </row>
    <row r="212" spans="1:22" s="18" customFormat="1" ht="13.5" customHeight="1">
      <c r="A212" s="19">
        <v>200</v>
      </c>
      <c r="B212" s="20"/>
      <c r="C212" s="20"/>
      <c r="D212" s="62"/>
      <c r="E212" s="62"/>
      <c r="F212" s="62"/>
      <c r="G212" s="62"/>
      <c r="H212" s="62"/>
      <c r="I212" s="62"/>
      <c r="J212" s="62"/>
      <c r="K212" s="62"/>
      <c r="L212" s="62"/>
      <c r="M212" s="62"/>
      <c r="N212" s="62"/>
      <c r="O212" s="62"/>
      <c r="P212" s="62"/>
      <c r="Q212" s="62"/>
      <c r="R212" s="62"/>
      <c r="S212" s="62"/>
      <c r="T212" s="62"/>
      <c r="U212" s="62"/>
      <c r="V212" s="62"/>
    </row>
    <row r="214" spans="1:22" s="2" customFormat="1" ht="55.5" customHeight="1">
      <c r="A214" s="63" t="s">
        <v>600</v>
      </c>
      <c r="B214" s="63"/>
      <c r="C214" s="63"/>
      <c r="D214" s="63"/>
      <c r="E214" s="63"/>
      <c r="F214" s="63"/>
      <c r="G214" s="63"/>
      <c r="H214" s="63"/>
      <c r="I214" s="63"/>
      <c r="J214" s="63"/>
      <c r="K214" s="63"/>
      <c r="L214" s="63"/>
      <c r="M214" s="63"/>
      <c r="N214" s="63"/>
      <c r="O214" s="63"/>
      <c r="P214" s="63"/>
      <c r="Q214" s="63"/>
      <c r="R214" s="63"/>
      <c r="S214" s="63"/>
      <c r="T214" s="63"/>
      <c r="U214" s="63"/>
      <c r="V214" s="63"/>
    </row>
  </sheetData>
  <mergeCells count="13">
    <mergeCell ref="C5:K5"/>
    <mergeCell ref="A1:B3"/>
    <mergeCell ref="C1:S3"/>
    <mergeCell ref="T1:U1"/>
    <mergeCell ref="T2:U2"/>
    <mergeCell ref="T3:V3"/>
    <mergeCell ref="A214:V214"/>
    <mergeCell ref="C7:K7"/>
    <mergeCell ref="M7:P7"/>
    <mergeCell ref="Q7:R7"/>
    <mergeCell ref="A10:C10"/>
    <mergeCell ref="M10:P10"/>
    <mergeCell ref="M11:P11"/>
  </mergeCells>
  <conditionalFormatting sqref="C15:D212">
    <cfRule type="expression" dxfId="33" priority="1">
      <formula>$C$5="RENDICIÓN PÚBLICA DE CUENTAS"</formula>
    </cfRule>
  </conditionalFormatting>
  <conditionalFormatting sqref="C14:E14 E15:E52 E54:E212">
    <cfRule type="expression" dxfId="32" priority="63">
      <formula>$C$5="RENDICIÓN PÚBLICA DE CUENTAS"</formula>
    </cfRule>
  </conditionalFormatting>
  <conditionalFormatting sqref="C5:J5">
    <cfRule type="expression" dxfId="31" priority="188">
      <formula>#REF!="X"</formula>
    </cfRule>
  </conditionalFormatting>
  <conditionalFormatting sqref="C7:J7">
    <cfRule type="containsBlanks" dxfId="30" priority="189">
      <formula>LEN(TRIM(C7))=0</formula>
    </cfRule>
  </conditionalFormatting>
  <conditionalFormatting sqref="C5:K5">
    <cfRule type="containsBlanks" dxfId="29" priority="187">
      <formula>LEN(TRIM(C5))=0</formula>
    </cfRule>
  </conditionalFormatting>
  <conditionalFormatting sqref="C13:T13">
    <cfRule type="expression" dxfId="28" priority="179">
      <formula>$C$5="RENDICIÓN PÚBLICA DE CUENTAS"</formula>
    </cfRule>
  </conditionalFormatting>
  <conditionalFormatting sqref="E53:T53">
    <cfRule type="expression" dxfId="27" priority="8">
      <formula>$C$5="RENDICIÓN PÚBLICA DE CUENTAS"</formula>
    </cfRule>
  </conditionalFormatting>
  <conditionalFormatting sqref="F15:I15">
    <cfRule type="expression" dxfId="26" priority="12">
      <formula>$C$5="RENDICIÓN PÚBLICA DE CUENTAS"</formula>
    </cfRule>
  </conditionalFormatting>
  <conditionalFormatting sqref="F17:I17 F19:I19 F23:I23 F25:I25 F29:I29 F31:I31 F35:I35 F37:I37 F39:I39 F41:I41 F43:I43 F45:I45 F47:I47 F49:I49 F51:I51 F57:I57 F59:I59 F63:I63 F65:I65 F69:I69 F71:I71 F75:I75 F77:I77 F79:I79 F81:I81 F83:I83 F85:I85 F87:I87 F89:I89 F91:I91 F93:I93 F95:I95 F97:I97 F99:I99 F101:I101 F103:I103 F105:I105 F107:I107 F109:I109 F111:I111 F113:I113 F115:I115 F117:I117 F119:I119 F121:I121 F123:I123 F125:I125 F127:I127 F129:I129 F131:I131 F133:I133 F135:I135 F137:I137 F139:I139 F141:I141 F143:I143 F145:I145 F147:I147 F149:I149 F151:I151 F153:I153 F155:I155 F157:I157 F159:I159 F161:I161 F163:I163 F165:I165 F167:I167 F169:I169 F171:I171 F173:I173 F175:I175 F177:I177 F179:I179 F181:I181 F183:I183 F185:I185 F187:I187 F189:I189 F191:I191 F193:I193 F195:I195 F197:I197 F199:I199 F201:I201 F203:I203 F205:I205 F207:I207 F209:I209 F211:I211">
    <cfRule type="expression" dxfId="25" priority="181">
      <formula>$C$5="RENDICIÓN PÚBLICA DE CUENTAS"</formula>
    </cfRule>
  </conditionalFormatting>
  <conditionalFormatting sqref="F21:I21">
    <cfRule type="expression" dxfId="24" priority="11">
      <formula>$C$5="RENDICIÓN PÚBLICA DE CUENTAS"</formula>
    </cfRule>
  </conditionalFormatting>
  <conditionalFormatting sqref="F27:I27">
    <cfRule type="expression" dxfId="23" priority="10">
      <formula>$C$5="RENDICIÓN PÚBLICA DE CUENTAS"</formula>
    </cfRule>
  </conditionalFormatting>
  <conditionalFormatting sqref="F33:I33">
    <cfRule type="expression" dxfId="22" priority="9">
      <formula>$C$5="RENDICIÓN PÚBLICA DE CUENTAS"</formula>
    </cfRule>
  </conditionalFormatting>
  <conditionalFormatting sqref="F55:I55">
    <cfRule type="expression" dxfId="21" priority="5">
      <formula>$C$5="RENDICIÓN PÚBLICA DE CUENTAS"</formula>
    </cfRule>
  </conditionalFormatting>
  <conditionalFormatting sqref="F61:I61">
    <cfRule type="expression" dxfId="20" priority="4">
      <formula>$C$5="RENDICIÓN PÚBLICA DE CUENTAS"</formula>
    </cfRule>
  </conditionalFormatting>
  <conditionalFormatting sqref="F67:I67">
    <cfRule type="expression" dxfId="19" priority="3">
      <formula>$C$5="RENDICIÓN PÚBLICA DE CUENTAS"</formula>
    </cfRule>
  </conditionalFormatting>
  <conditionalFormatting sqref="F73:I73">
    <cfRule type="expression" dxfId="18" priority="2">
      <formula>$C$5="RENDICIÓN PÚBLICA DE CUENTAS"</formula>
    </cfRule>
  </conditionalFormatting>
  <conditionalFormatting sqref="J14:J52 J54:J212">
    <cfRule type="expression" dxfId="17" priority="14">
      <formula>$C$5="RENDICIÓN PÚBLICA DE CUENTAS"</formula>
    </cfRule>
  </conditionalFormatting>
  <conditionalFormatting sqref="K15:T15 K17:T17 K21:T21 K23:T23 K25:T25 K27:T27 K29:T29 K31:T31 K33:T33 K35:T35 K37:T37 K39:T39 K41:T41 K43:T43 K45:T45">
    <cfRule type="expression" dxfId="16" priority="59">
      <formula>$C$5="RENDICIÓN PÚBLICA DE CUENTAS"</formula>
    </cfRule>
  </conditionalFormatting>
  <conditionalFormatting sqref="K19:T19">
    <cfRule type="expression" dxfId="15" priority="13">
      <formula>$C$5="RENDICIÓN PÚBLICA DE CUENTAS"</formula>
    </cfRule>
  </conditionalFormatting>
  <conditionalFormatting sqref="K47:T47 K49:T49 K51:T51 K87:T87 K89:T89 K91:T91 K93:T93 K95:T95 K97:T97 K99:T99 K101:T101 K103:T103 K105:T105 K107:T107 K109:T109 K111:T111 K113:T113 K115:T115 K117:T117 K119:T119 K121:T121 K123:T123 K125:T125 K127:T127 K129:T129 K131:T131 K133:T133 K135:T135 K137:T137 K139:T139 K141:T141 K143:T143 K145:T145 K147:T147 K149:T149 K151:T151 K153:T153 K155:T155 K157:T157 K159:T159 K161:T161 K163:T163 K165:T165 K167:T167 K169:T169 K171:T171 K173:T173 K175:T175 K177:T177 K179:T179 K181:T181 K183:T183 K185:T185 K187:T187 K189:T189 K191:T191 K193:T193 K195:T195 K197:T197 K199:T199 K201:T201 K203:T203 K205:T205 K207:T207 K209:T209 K211:T211">
    <cfRule type="expression" dxfId="14" priority="58">
      <formula>$C$5="RENDICIÓN PÚBLICA DE CUENTAS"</formula>
    </cfRule>
  </conditionalFormatting>
  <conditionalFormatting sqref="K55:T55 K57:T57 K61:T61 K63:T63 K65:T65 K67:T67 K69:T69 K71:T71 K73:T73 K75:T75 K77:T77 K79:T79 K81:T81 K83:T83 K85:T85">
    <cfRule type="expression" dxfId="13" priority="7">
      <formula>$C$5="RENDICIÓN PÚBLICA DE CUENTAS"</formula>
    </cfRule>
  </conditionalFormatting>
  <conditionalFormatting sqref="K59:T59">
    <cfRule type="expression" dxfId="12" priority="6">
      <formula>$C$5="RENDICIÓN PÚBLICA DE CUENTAS"</formula>
    </cfRule>
  </conditionalFormatting>
  <conditionalFormatting sqref="M7">
    <cfRule type="expression" dxfId="11" priority="186" stopIfTrue="1">
      <formula>$C$5="RENDICIÓN PÚBLICA DE CUENTAS"</formula>
    </cfRule>
  </conditionalFormatting>
  <conditionalFormatting sqref="Q7">
    <cfRule type="containsBlanks" dxfId="10" priority="183">
      <formula>LEN(TRIM(Q7))=0</formula>
    </cfRule>
  </conditionalFormatting>
  <conditionalFormatting sqref="Q13:Q212 F14:I14 K14:P14 R14:T14 F16:I16 K16:P16 R16:T16 F18:I18 K18:P18 R18:T18 F20:I20 K20:P20 R20:T20 F22:I22 K22:P22 R22:T22 F24:I24 K24:P24 R24:T24 F26:I26 K26:P26 R26:T26 F28:I28 K28:P28 R28:T28 F30:I30 K30:P30 R30:T30 F32:I32 K32:P32 R32:T32 F34:I34 K34:P34 R34:T34 F36:I36 K36:P36 R36:T36 F38:I38 K38:P38 R38:T38 F40:I40 K40:P40 R40:T40 F42:I42 K42:P42 R42:T42 F44:I44 K44:P44 R44:T44 F46:I46 K46:P46 R46:T46 F48:I48 K48:P48 R48:T48 F50:I50 K50:P50 R50:T50 F52:I52 K52:P52 R52:T52 F54:I54 K54:P54 R54:T54 F56:I56 K56:P56 R56:T56 F58:I58 K58:P58 R58:T58 F60:I60 K60:P60 R60:T60 F62:I62 K62:P62 R62:T62 F64:I64 K64:P64 R64:T64 F66:I66 K66:P66 R66:T66 F68:I68 K68:P68 R68:T68 F70:I70 K70:P70 R70:T70 F72:I72 K72:P72 R72:T72 F74:I74 K74:P74 R74:T74 F76:I76 K76:P76 R76:T76 F78:I78 K78:P78 R78:T78 F80:I80 K80:P80 R80:T80 F82:I82 K82:P82 R82:T82 F84:I84 K84:P84 R84:T84 F86:I86 K86:P86 R86:T86 F88:I88 K88:P88 R88:T88 F90:I90 K90:P90 R90:T90 F92:I92 K92:P92 R92:T92 F94:I94 K94:P94 R94:T94 F96:I96 K96:P96 R96:T96 F98:I98 K98:P98 R98:T98 F100:I100 K100:P100 R100:T100 F102:I102 K102:P102 R102:T102 F104:I104 K104:P104 R104:T104 F106:I106 K106:P106 R106:T106 F108:I108 K108:P108 R108:T108 F110:I110 K110:P110 R110:T110 F112:I112 K112:P112 R112:T112 F114:I114 K114:P114 R114:T114 F116:I116 K116:P116 R116:T116 F118:I118 K118:P118 R118:T118 F120:I120 K120:P120 R120:T120 F122:I122 K122:P122 R122:T122 F124:I124 K124:P124 R124:T124 F126:I126 K126:P126 R126:T126 F128:I128 K128:P128 R128:T128 F130:I130 K130:P130 R130:T130 F132:I132 K132:P132 R132:T132 F134:I134 K134:P134 R134:T134 F136:I136 K136:P136 R136:T136 F138:I138 K138:P138 R138:T138 F140:I140 K140:P140 R140:T140 F142:I142 K142:P142 R142:T142 F144:I144 K144:P144 R144:T144 F146:I146 K146:P146 R146:T146 F148:I148 K148:P148 R148:T148 F150:I150 K150:P150 R150:T150 F152:I152 K152:P152 R152:T152 F154:I154 K154:P154 R154:T154 F156:I156 K156:P156 R156:T156 F158:I158 K158:P158 R158:T158 F160:I160 K160:P160 R160:T160 F162:I162 K162:P162 R162:T162 F164:I164 K164:P164 R164:T164 F166:I166 K166:P166 R166:T166 F168:I168 K168:P168 R168:T168 F170:I170 K170:P170 R170:T170 F172:I172 K172:P172 R172:T172 F174:I174 K174:P174 R174:T174 F176:I176 K176:P176 R176:T176 F178:I178 K178:P178 R178:T178 F180:I180 K180:P180 R180:T180 F182:I182 K182:P182 R182:T182 F184:I184 K184:P184 R184:T184 F186:I186 K186:P186 R186:T186 F188:I188 K188:P188 R188:T188 F190:I190 K190:P190 R190:T190 F192:I192 K192:P192 R192:T192 F194:I194 K194:P194 R194:T194 F196:I196 K196:P196 R196:T196 F198:I198 K198:P198 R198:T198 F200:I200 K200:P200 R200:T200 F202:I202 K202:P202 R202:T202 F204:I204 K204:P204 R204:T204 F206:I206 K206:P206 R206:T206 F208:I208 K208:P208 R208:T208 F210:I210 K210:P210 R210:T210 F212:I212 K212:P212 R212:T212">
    <cfRule type="expression" dxfId="9" priority="185">
      <formula>$C$5="RENDICIÓN PÚBLICA DE CUENTAS"</formula>
    </cfRule>
  </conditionalFormatting>
  <conditionalFormatting sqref="Q14 Q16 Q18 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cfRule type="expression" dxfId="8" priority="177">
      <formula>$C$5="RENDICIÓN PÚBLICA DE CUENTAS"</formula>
    </cfRule>
  </conditionalFormatting>
  <conditionalFormatting sqref="Q7:R7">
    <cfRule type="expression" dxfId="7" priority="182" stopIfTrue="1">
      <formula>$C$5="RENDICIÓN PÚBLICA DE CUENTAS"</formula>
    </cfRule>
  </conditionalFormatting>
  <conditionalFormatting sqref="U13:V212">
    <cfRule type="expression" dxfId="6" priority="184">
      <formula>$C$5="RENDICIÓN PÚBLICA DE CUENTAS"</formula>
    </cfRule>
  </conditionalFormatting>
  <dataValidations count="2">
    <dataValidation type="list" allowBlank="1" showInputMessage="1" showErrorMessage="1" sqref="C13:C212" xr:uid="{A6A09AAA-00E3-41D2-8E3C-56BEDD5D5335}">
      <formula1>INDIRECT(B13)</formula1>
    </dataValidation>
    <dataValidation type="list" allowBlank="1" showInputMessage="1" showErrorMessage="1" sqref="Q7:R7" xr:uid="{F008E85D-B9E8-4B86-B9AC-33582255B38E}">
      <formula1>INDIRECT($C$7)</formula1>
    </dataValidation>
  </dataValidations>
  <printOptions horizontalCentered="1" verticalCentered="1"/>
  <pageMargins left="0.70866141732283472" right="0.70866141732283472" top="0.74803149606299213" bottom="0.74803149606299213" header="0.31496062992125984" footer="0.31496062992125984"/>
  <pageSetup scale="17" orientation="landscape" r:id="rId1"/>
  <headerFooter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EE937341-0E6C-4EE2-90BD-BE5EAAB9308D}">
          <x14:formula1>
            <xm:f>Listas!$R$3:$R$35</xm:f>
          </x14:formula1>
          <xm:sqref>C7:K7 B13:B212</xm:sqref>
        </x14:dataValidation>
        <x14:dataValidation type="list" allowBlank="1" showInputMessage="1" showErrorMessage="1" xr:uid="{21B732A9-7D99-47FF-808C-B47299AF60E1}">
          <x14:formula1>
            <xm:f>Listas!$F$3:$F$4</xm:f>
          </x14:formula1>
          <xm:sqref>R13:T212 K13:L212 F13:I212</xm:sqref>
        </x14:dataValidation>
        <x14:dataValidation type="list" allowBlank="1" showInputMessage="1" showErrorMessage="1" xr:uid="{49843852-94C0-4B06-B262-4F1AF8DFBC8E}">
          <x14:formula1>
            <xm:f>Listas!#REF!</xm:f>
          </x14:formula1>
          <xm:sqref>C5:J5</xm:sqref>
        </x14:dataValidation>
        <x14:dataValidation type="list" allowBlank="1" showInputMessage="1" showErrorMessage="1" xr:uid="{BBAEFE34-BFFB-4556-836C-B1652C42CA2C}">
          <x14:formula1>
            <xm:f>Listas!$H$3:$H$6</xm:f>
          </x14:formula1>
          <xm:sqref>J13:J212</xm:sqref>
        </x14:dataValidation>
        <x14:dataValidation type="list" allowBlank="1" showInputMessage="1" showErrorMessage="1" xr:uid="{C1312410-3183-4844-906C-C1370BCCE7F0}">
          <x14:formula1>
            <xm:f>Listas!$J$3:$J$7</xm:f>
          </x14:formula1>
          <xm:sqref>M13:P212</xm:sqref>
        </x14:dataValidation>
        <x14:dataValidation type="list" allowBlank="1" showInputMessage="1" showErrorMessage="1" xr:uid="{1489AE2E-4036-434C-8398-1A67D1462EAC}">
          <x14:formula1>
            <xm:f>Listas!$L$3:$L$6</xm:f>
          </x14:formula1>
          <xm:sqref>Q13:Q212</xm:sqref>
        </x14:dataValidation>
        <x14:dataValidation type="list" allowBlank="1" showInputMessage="1" showErrorMessage="1" xr:uid="{DE570AED-8205-45A5-8C09-F62C6360D57E}">
          <x14:formula1>
            <xm:f>Listas!$N$3:$N$6</xm:f>
          </x14:formula1>
          <xm:sqref>U13:U212</xm:sqref>
        </x14:dataValidation>
        <x14:dataValidation type="list" allowBlank="1" showInputMessage="1" showErrorMessage="1" xr:uid="{5560DE71-E5F3-49DA-803A-71300B8C039A}">
          <x14:formula1>
            <xm:f>Listas!$P$3:$P$7</xm:f>
          </x14:formula1>
          <xm:sqref>V13:V212</xm:sqref>
        </x14:dataValidation>
        <x14:dataValidation type="list" allowBlank="1" showInputMessage="1" showErrorMessage="1" xr:uid="{BFAE5E8C-E2BA-409F-A669-FF7FC8A5FD98}">
          <x14:formula1>
            <xm:f>Listas!$B$3:$B$10</xm:f>
          </x14:formula1>
          <xm:sqref>D13:D212</xm:sqref>
        </x14:dataValidation>
        <x14:dataValidation type="list" allowBlank="1" showInputMessage="1" showErrorMessage="1" xr:uid="{947ECFFC-B4CB-4966-A089-84B3E709CBC7}">
          <x14:formula1>
            <xm:f>Listas!$D$3:$D$9</xm:f>
          </x14:formula1>
          <xm:sqref>E13:E212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N247"/>
  <sheetViews>
    <sheetView topLeftCell="A115" zoomScale="115" zoomScaleNormal="55" workbookViewId="0">
      <selection activeCell="A128" sqref="A128:E128"/>
    </sheetView>
  </sheetViews>
  <sheetFormatPr baseColWidth="10" defaultColWidth="11.42578125" defaultRowHeight="14.25"/>
  <cols>
    <col min="1" max="1" width="32.28515625" style="4" customWidth="1"/>
    <col min="2" max="2" width="43.28515625" style="4" customWidth="1"/>
    <col min="3" max="3" width="28.42578125" style="4" customWidth="1"/>
    <col min="4" max="4" width="13.42578125" style="4" customWidth="1"/>
    <col min="5" max="5" width="11.28515625" style="4" customWidth="1"/>
    <col min="6" max="6" width="8" style="4" customWidth="1"/>
    <col min="7" max="7" width="16.42578125" style="4" customWidth="1"/>
    <col min="8" max="11" width="11.42578125" style="4"/>
    <col min="12" max="13" width="12.42578125" style="4" bestFit="1" customWidth="1"/>
    <col min="14" max="16" width="11.42578125" style="4"/>
    <col min="17" max="17" width="11.42578125" style="7"/>
    <col min="18" max="16384" width="11.42578125" style="4"/>
  </cols>
  <sheetData>
    <row r="1" spans="1:40" s="23" customFormat="1" ht="22.5" customHeight="1">
      <c r="A1" s="71"/>
      <c r="B1" s="91" t="s">
        <v>276</v>
      </c>
      <c r="C1" s="91"/>
      <c r="D1" s="91"/>
      <c r="E1" s="91"/>
      <c r="F1" s="91"/>
      <c r="G1" s="91"/>
      <c r="H1" s="91"/>
      <c r="I1" s="71" t="s">
        <v>243</v>
      </c>
      <c r="J1" s="71"/>
      <c r="K1" s="92">
        <v>45769</v>
      </c>
      <c r="L1" s="92"/>
      <c r="M1" s="21"/>
      <c r="N1" s="21"/>
      <c r="O1" s="21"/>
      <c r="P1" s="21"/>
      <c r="Q1" s="22"/>
    </row>
    <row r="2" spans="1:40" s="23" customFormat="1" ht="22.5" customHeight="1">
      <c r="A2" s="71"/>
      <c r="B2" s="91"/>
      <c r="C2" s="91"/>
      <c r="D2" s="91"/>
      <c r="E2" s="91"/>
      <c r="F2" s="91"/>
      <c r="G2" s="91"/>
      <c r="H2" s="91"/>
      <c r="I2" s="71" t="s">
        <v>598</v>
      </c>
      <c r="J2" s="71"/>
      <c r="K2" s="71" t="s">
        <v>225</v>
      </c>
      <c r="L2" s="71"/>
      <c r="M2" s="21"/>
      <c r="N2" s="21"/>
      <c r="O2" s="21"/>
      <c r="P2" s="21"/>
      <c r="Q2" s="22"/>
    </row>
    <row r="3" spans="1:40" s="23" customFormat="1" ht="22.5" customHeight="1">
      <c r="A3" s="71"/>
      <c r="B3" s="91"/>
      <c r="C3" s="91"/>
      <c r="D3" s="91"/>
      <c r="E3" s="91"/>
      <c r="F3" s="91"/>
      <c r="G3" s="91"/>
      <c r="H3" s="91"/>
      <c r="I3" s="71" t="s">
        <v>223</v>
      </c>
      <c r="J3" s="71"/>
      <c r="K3" s="71"/>
      <c r="L3" s="71"/>
      <c r="M3" s="21"/>
      <c r="N3" s="21"/>
      <c r="O3" s="21"/>
      <c r="P3" s="21"/>
      <c r="Q3" s="22"/>
    </row>
    <row r="4" spans="1:40" s="24" customFormat="1" ht="15.75">
      <c r="C4" s="25"/>
      <c r="D4" s="25"/>
      <c r="J4" s="25"/>
      <c r="K4" s="25"/>
      <c r="L4" s="25"/>
      <c r="M4" s="25"/>
      <c r="Q4" s="26"/>
    </row>
    <row r="5" spans="1:40" s="24" customFormat="1" ht="15.75">
      <c r="C5" s="25"/>
      <c r="D5" s="25"/>
      <c r="J5" s="25"/>
      <c r="K5" s="25"/>
      <c r="L5" s="25"/>
      <c r="M5" s="25"/>
      <c r="Q5" s="26"/>
    </row>
    <row r="6" spans="1:40" s="24" customFormat="1" ht="13.35" customHeight="1">
      <c r="A6" s="14" t="s">
        <v>224</v>
      </c>
      <c r="B6" s="27"/>
      <c r="D6" s="15" t="s">
        <v>2</v>
      </c>
      <c r="E6" s="85"/>
      <c r="F6" s="85"/>
      <c r="G6" s="85"/>
      <c r="I6" s="86" t="s">
        <v>304</v>
      </c>
      <c r="J6" s="86"/>
      <c r="K6" s="84"/>
      <c r="L6" s="84"/>
      <c r="M6" s="25"/>
      <c r="Q6" s="26"/>
    </row>
    <row r="7" spans="1:40" s="24" customFormat="1" ht="15.75">
      <c r="C7" s="25"/>
      <c r="D7" s="25"/>
      <c r="J7" s="25"/>
      <c r="K7" s="25"/>
      <c r="L7" s="25"/>
      <c r="M7" s="25"/>
      <c r="Q7" s="26"/>
    </row>
    <row r="8" spans="1:40" s="24" customFormat="1" ht="15.75">
      <c r="C8" s="25"/>
      <c r="D8" s="25"/>
      <c r="E8" s="25"/>
      <c r="F8" s="25"/>
      <c r="J8" s="25"/>
      <c r="K8" s="25"/>
      <c r="L8" s="25"/>
      <c r="M8" s="25"/>
      <c r="Q8" s="26"/>
    </row>
    <row r="9" spans="1:40" s="24" customFormat="1" ht="12.75" customHeight="1">
      <c r="A9" s="90" t="s">
        <v>234</v>
      </c>
      <c r="B9" s="90"/>
      <c r="C9" s="90"/>
      <c r="D9" s="37">
        <v>30</v>
      </c>
      <c r="E9" s="38">
        <v>1</v>
      </c>
      <c r="G9" s="87" t="str">
        <f>IF(DATOS!C5="RENDICIÓN PÚBLICA DE CUENTAS",CONCATENATE("Regional ",B6),CONCATENATE("Regional ",B6," / ",E6))</f>
        <v xml:space="preserve">Regional  / </v>
      </c>
      <c r="H9" s="88"/>
      <c r="I9" s="88"/>
      <c r="J9" s="88"/>
      <c r="K9" s="88"/>
      <c r="L9" s="89"/>
      <c r="M9" s="25"/>
      <c r="Q9" s="26"/>
    </row>
    <row r="10" spans="1:40" s="24" customFormat="1" ht="15.75">
      <c r="C10" s="25"/>
      <c r="D10" s="25"/>
      <c r="J10" s="25"/>
      <c r="K10" s="25"/>
      <c r="L10" s="25"/>
      <c r="M10" s="25"/>
      <c r="O10" s="28"/>
      <c r="P10" s="28"/>
      <c r="Q10" s="29"/>
      <c r="R10" s="28"/>
      <c r="S10" s="28"/>
      <c r="T10" s="28"/>
      <c r="U10" s="28"/>
    </row>
    <row r="11" spans="1:40" s="24" customFormat="1" ht="15.75">
      <c r="A11" s="13" t="s">
        <v>3</v>
      </c>
      <c r="B11" s="13" t="s">
        <v>235</v>
      </c>
      <c r="C11" s="15" t="s">
        <v>236</v>
      </c>
      <c r="D11" s="13" t="s">
        <v>221</v>
      </c>
      <c r="E11" s="14" t="s">
        <v>222</v>
      </c>
      <c r="J11" s="25"/>
      <c r="K11" s="25"/>
      <c r="L11" s="25"/>
      <c r="M11" s="46"/>
      <c r="N11" s="45"/>
      <c r="O11" s="28"/>
      <c r="P11" s="28"/>
      <c r="Q11" s="29"/>
      <c r="R11" s="28"/>
      <c r="S11" s="28"/>
      <c r="T11" s="28"/>
      <c r="U11" s="28"/>
      <c r="V11" s="45"/>
      <c r="W11" s="45"/>
      <c r="X11" s="45"/>
      <c r="Y11" s="45"/>
      <c r="Z11" s="45"/>
      <c r="AA11" s="45"/>
      <c r="AB11" s="45"/>
      <c r="AC11" s="45"/>
      <c r="AD11" s="45"/>
      <c r="AE11" s="45"/>
      <c r="AF11" s="45"/>
      <c r="AG11" s="45"/>
      <c r="AH11" s="45"/>
      <c r="AI11" s="45"/>
      <c r="AJ11" s="45"/>
      <c r="AK11" s="45"/>
      <c r="AL11" s="45"/>
      <c r="AM11" s="45"/>
      <c r="AN11" s="45"/>
    </row>
    <row r="12" spans="1:40" s="24" customFormat="1" ht="15.75">
      <c r="C12" s="25"/>
      <c r="D12" s="25"/>
      <c r="E12" s="28" t="s">
        <v>237</v>
      </c>
      <c r="J12" s="25"/>
      <c r="K12" s="25"/>
      <c r="L12" s="25"/>
      <c r="M12" s="46"/>
      <c r="N12" s="45"/>
      <c r="O12" s="28"/>
      <c r="P12" s="47"/>
      <c r="Q12" s="29" t="str">
        <f t="shared" ref="Q12:Q21" si="0">E12</f>
        <v>Tipo de organización</v>
      </c>
      <c r="R12" s="28"/>
      <c r="S12" s="28"/>
      <c r="T12" s="28"/>
      <c r="U12" s="28"/>
      <c r="V12" s="45"/>
      <c r="W12" s="45"/>
      <c r="X12" s="45"/>
      <c r="Y12" s="45"/>
      <c r="Z12" s="45"/>
      <c r="AA12" s="45"/>
      <c r="AB12" s="45"/>
      <c r="AC12" s="45"/>
      <c r="AD12" s="45"/>
      <c r="AE12" s="45"/>
      <c r="AF12" s="45"/>
      <c r="AG12" s="45"/>
      <c r="AH12" s="45"/>
      <c r="AI12" s="45"/>
      <c r="AJ12" s="45"/>
      <c r="AK12" s="45"/>
      <c r="AL12" s="45"/>
      <c r="AM12" s="45"/>
      <c r="AN12" s="45"/>
    </row>
    <row r="13" spans="1:40" s="24" customFormat="1" ht="45" customHeight="1">
      <c r="A13" s="83">
        <v>4</v>
      </c>
      <c r="B13" s="82" t="s">
        <v>255</v>
      </c>
      <c r="C13" s="39" t="s">
        <v>245</v>
      </c>
      <c r="D13" s="40">
        <f>+COUNTIF(DATOS!$D$13:$D$212,C13)</f>
        <v>0</v>
      </c>
      <c r="E13" s="41">
        <f>IFERROR(D13/$D$9,0)</f>
        <v>0</v>
      </c>
      <c r="J13" s="25"/>
      <c r="K13" s="25"/>
      <c r="L13" s="25"/>
      <c r="M13" s="46"/>
      <c r="N13" s="45"/>
      <c r="O13" s="28"/>
      <c r="P13" s="47" t="str">
        <f t="shared" ref="P13:P20" si="1">C13</f>
        <v>Usuarios</v>
      </c>
      <c r="Q13" s="29">
        <f t="shared" si="0"/>
        <v>0</v>
      </c>
      <c r="R13" s="28"/>
      <c r="S13" s="28"/>
      <c r="T13" s="28"/>
      <c r="U13" s="28"/>
      <c r="V13" s="45"/>
      <c r="W13" s="45"/>
      <c r="X13" s="45"/>
      <c r="Y13" s="45"/>
      <c r="Z13" s="45"/>
      <c r="AA13" s="45"/>
      <c r="AB13" s="45"/>
      <c r="AC13" s="45"/>
      <c r="AD13" s="45"/>
      <c r="AE13" s="45"/>
      <c r="AF13" s="45"/>
      <c r="AG13" s="45"/>
      <c r="AH13" s="45"/>
      <c r="AI13" s="45"/>
      <c r="AJ13" s="45"/>
      <c r="AK13" s="45"/>
      <c r="AL13" s="45"/>
      <c r="AM13" s="45"/>
      <c r="AN13" s="45"/>
    </row>
    <row r="14" spans="1:40" s="24" customFormat="1" ht="39" customHeight="1">
      <c r="A14" s="83"/>
      <c r="B14" s="82"/>
      <c r="C14" s="39" t="s">
        <v>246</v>
      </c>
      <c r="D14" s="40">
        <f>+COUNTIF(DATOS!$D$13:$D$212,C14)</f>
        <v>0</v>
      </c>
      <c r="E14" s="41">
        <f t="shared" ref="E14:E20" si="2">IFERROR(D14/$D$9,0)</f>
        <v>0</v>
      </c>
      <c r="J14" s="25"/>
      <c r="K14" s="25"/>
      <c r="L14" s="25"/>
      <c r="M14" s="46"/>
      <c r="N14" s="45"/>
      <c r="O14" s="28"/>
      <c r="P14" s="47" t="str">
        <f t="shared" si="1"/>
        <v>Proveedores</v>
      </c>
      <c r="Q14" s="29">
        <f t="shared" si="0"/>
        <v>0</v>
      </c>
      <c r="R14" s="28"/>
      <c r="S14" s="28"/>
      <c r="T14" s="28"/>
      <c r="U14" s="28"/>
      <c r="V14" s="45"/>
      <c r="W14" s="45"/>
      <c r="X14" s="45"/>
      <c r="Y14" s="45"/>
      <c r="Z14" s="45"/>
      <c r="AA14" s="45"/>
      <c r="AB14" s="45"/>
      <c r="AC14" s="45"/>
      <c r="AD14" s="45"/>
      <c r="AE14" s="45"/>
      <c r="AF14" s="45"/>
      <c r="AG14" s="45"/>
      <c r="AH14" s="45"/>
      <c r="AI14" s="45"/>
      <c r="AJ14" s="45"/>
      <c r="AK14" s="45"/>
      <c r="AL14" s="45"/>
      <c r="AM14" s="45"/>
      <c r="AN14" s="45"/>
    </row>
    <row r="15" spans="1:40" s="24" customFormat="1" ht="27.75" customHeight="1">
      <c r="A15" s="83"/>
      <c r="B15" s="82"/>
      <c r="C15" s="39" t="s">
        <v>247</v>
      </c>
      <c r="D15" s="40">
        <f>+COUNTIF(DATOS!$D$13:$D$212,C15)</f>
        <v>0</v>
      </c>
      <c r="E15" s="41">
        <f t="shared" si="2"/>
        <v>0</v>
      </c>
      <c r="J15" s="25"/>
      <c r="K15" s="25"/>
      <c r="L15" s="25"/>
      <c r="M15" s="46"/>
      <c r="N15" s="45"/>
      <c r="O15" s="28"/>
      <c r="P15" s="47" t="str">
        <f t="shared" si="1"/>
        <v>Comunidad</v>
      </c>
      <c r="Q15" s="29">
        <f t="shared" si="0"/>
        <v>0</v>
      </c>
      <c r="R15" s="28"/>
      <c r="S15" s="28"/>
      <c r="T15" s="28"/>
      <c r="U15" s="28"/>
      <c r="V15" s="45"/>
      <c r="W15" s="45"/>
      <c r="X15" s="45"/>
      <c r="Y15" s="45"/>
      <c r="Z15" s="45"/>
      <c r="AA15" s="45"/>
      <c r="AB15" s="45"/>
      <c r="AC15" s="45"/>
      <c r="AD15" s="45"/>
      <c r="AE15" s="45"/>
      <c r="AF15" s="45"/>
      <c r="AG15" s="45"/>
      <c r="AH15" s="45"/>
      <c r="AI15" s="45"/>
      <c r="AJ15" s="45"/>
      <c r="AK15" s="45"/>
      <c r="AL15" s="45"/>
      <c r="AM15" s="45"/>
      <c r="AN15" s="45"/>
    </row>
    <row r="16" spans="1:40" s="24" customFormat="1" ht="27.75" customHeight="1">
      <c r="A16" s="83"/>
      <c r="B16" s="82"/>
      <c r="C16" s="39" t="s">
        <v>248</v>
      </c>
      <c r="D16" s="40">
        <f>+COUNTIF(DATOS!$D$13:$D$212,C16)</f>
        <v>0</v>
      </c>
      <c r="E16" s="41">
        <f t="shared" si="2"/>
        <v>0</v>
      </c>
      <c r="J16" s="25"/>
      <c r="K16" s="25"/>
      <c r="L16" s="25"/>
      <c r="M16" s="46"/>
      <c r="N16" s="45"/>
      <c r="O16" s="28"/>
      <c r="P16" s="47" t="str">
        <f t="shared" si="1"/>
        <v>Sociedad (veedurías-medios de comunicación)</v>
      </c>
      <c r="Q16" s="29">
        <f t="shared" si="0"/>
        <v>0</v>
      </c>
      <c r="R16" s="28"/>
      <c r="S16" s="28"/>
      <c r="T16" s="28"/>
      <c r="U16" s="28"/>
      <c r="V16" s="45"/>
      <c r="W16" s="45"/>
      <c r="X16" s="45"/>
      <c r="Y16" s="45"/>
      <c r="Z16" s="45"/>
      <c r="AA16" s="45"/>
      <c r="AB16" s="45"/>
      <c r="AC16" s="45"/>
      <c r="AD16" s="45"/>
      <c r="AE16" s="45"/>
      <c r="AF16" s="45"/>
      <c r="AG16" s="45"/>
      <c r="AH16" s="45"/>
      <c r="AI16" s="45"/>
      <c r="AJ16" s="45"/>
      <c r="AK16" s="45"/>
      <c r="AL16" s="45"/>
      <c r="AM16" s="45"/>
      <c r="AN16" s="45"/>
    </row>
    <row r="17" spans="1:40" s="24" customFormat="1" ht="27.75" customHeight="1">
      <c r="A17" s="83"/>
      <c r="B17" s="82"/>
      <c r="C17" s="39" t="s">
        <v>300</v>
      </c>
      <c r="D17" s="40">
        <f>+COUNTIF(DATOS!$D$13:$D$212,C17)</f>
        <v>0</v>
      </c>
      <c r="E17" s="41">
        <f t="shared" si="2"/>
        <v>0</v>
      </c>
      <c r="J17" s="25"/>
      <c r="K17" s="25"/>
      <c r="L17" s="25"/>
      <c r="M17" s="46"/>
      <c r="N17" s="45"/>
      <c r="O17" s="28"/>
      <c r="P17" s="47" t="str">
        <f t="shared" si="1"/>
        <v>Aliados Estratégicos</v>
      </c>
      <c r="Q17" s="29">
        <f t="shared" si="0"/>
        <v>0</v>
      </c>
      <c r="R17" s="28"/>
      <c r="S17" s="28"/>
      <c r="T17" s="28"/>
      <c r="U17" s="28"/>
      <c r="V17" s="45"/>
      <c r="W17" s="45"/>
      <c r="X17" s="45"/>
      <c r="Y17" s="45"/>
      <c r="Z17" s="45"/>
      <c r="AA17" s="45"/>
      <c r="AB17" s="45"/>
      <c r="AC17" s="45"/>
      <c r="AD17" s="45"/>
      <c r="AE17" s="45"/>
      <c r="AF17" s="45"/>
      <c r="AG17" s="45"/>
      <c r="AH17" s="45"/>
      <c r="AI17" s="45"/>
      <c r="AJ17" s="45"/>
      <c r="AK17" s="45"/>
      <c r="AL17" s="45"/>
      <c r="AM17" s="45"/>
      <c r="AN17" s="45"/>
    </row>
    <row r="18" spans="1:40" s="24" customFormat="1" ht="27.75" customHeight="1">
      <c r="A18" s="83"/>
      <c r="B18" s="82"/>
      <c r="C18" s="39" t="s">
        <v>301</v>
      </c>
      <c r="D18" s="40">
        <f>+COUNTIF(DATOS!$D$13:$D$212,C18)</f>
        <v>0</v>
      </c>
      <c r="E18" s="41">
        <f t="shared" si="2"/>
        <v>0</v>
      </c>
      <c r="J18" s="25"/>
      <c r="K18" s="25"/>
      <c r="L18" s="25"/>
      <c r="M18" s="46"/>
      <c r="N18" s="45"/>
      <c r="O18" s="28"/>
      <c r="P18" s="47" t="str">
        <f>C18</f>
        <v>Estado</v>
      </c>
      <c r="Q18" s="29">
        <f t="shared" si="0"/>
        <v>0</v>
      </c>
      <c r="R18" s="28"/>
      <c r="S18" s="28"/>
      <c r="T18" s="28"/>
      <c r="U18" s="28"/>
      <c r="V18" s="45"/>
      <c r="W18" s="45"/>
      <c r="X18" s="45"/>
      <c r="Y18" s="45"/>
      <c r="Z18" s="45"/>
      <c r="AA18" s="45"/>
      <c r="AB18" s="45"/>
      <c r="AC18" s="45"/>
      <c r="AD18" s="45"/>
      <c r="AE18" s="45"/>
      <c r="AF18" s="45"/>
      <c r="AG18" s="45"/>
      <c r="AH18" s="45"/>
      <c r="AI18" s="45"/>
      <c r="AJ18" s="45"/>
      <c r="AK18" s="45"/>
      <c r="AL18" s="45"/>
      <c r="AM18" s="45"/>
      <c r="AN18" s="45"/>
    </row>
    <row r="19" spans="1:40" s="24" customFormat="1" ht="27.75" customHeight="1">
      <c r="A19" s="83"/>
      <c r="B19" s="82"/>
      <c r="C19" s="39" t="s">
        <v>302</v>
      </c>
      <c r="D19" s="40">
        <f>+COUNTIF(DATOS!$D$13:$D$212,C19)</f>
        <v>0</v>
      </c>
      <c r="E19" s="41">
        <f t="shared" si="2"/>
        <v>0</v>
      </c>
      <c r="J19" s="25"/>
      <c r="K19" s="25"/>
      <c r="L19" s="25"/>
      <c r="M19" s="46"/>
      <c r="N19" s="45"/>
      <c r="O19" s="28"/>
      <c r="P19" s="47" t="str">
        <f t="shared" si="1"/>
        <v>Colaboradores</v>
      </c>
      <c r="Q19" s="29">
        <f t="shared" si="0"/>
        <v>0</v>
      </c>
      <c r="R19" s="28"/>
      <c r="S19" s="28"/>
      <c r="T19" s="28"/>
      <c r="U19" s="28"/>
      <c r="V19" s="45"/>
      <c r="W19" s="45"/>
      <c r="X19" s="45"/>
      <c r="Y19" s="45"/>
      <c r="Z19" s="45"/>
      <c r="AA19" s="45"/>
      <c r="AB19" s="45"/>
      <c r="AC19" s="45"/>
      <c r="AD19" s="45"/>
      <c r="AE19" s="45"/>
      <c r="AF19" s="45"/>
      <c r="AG19" s="45"/>
      <c r="AH19" s="45"/>
      <c r="AI19" s="45"/>
      <c r="AJ19" s="45"/>
      <c r="AK19" s="45"/>
      <c r="AL19" s="45"/>
      <c r="AM19" s="45"/>
      <c r="AN19" s="45"/>
    </row>
    <row r="20" spans="1:40" s="24" customFormat="1" ht="15.75">
      <c r="A20" s="83"/>
      <c r="B20" s="82"/>
      <c r="C20" s="39" t="s">
        <v>303</v>
      </c>
      <c r="D20" s="40">
        <f>+COUNTIF(DATOS!$D$13:$D$212,C20)</f>
        <v>0</v>
      </c>
      <c r="E20" s="41">
        <f t="shared" si="2"/>
        <v>0</v>
      </c>
      <c r="J20" s="25"/>
      <c r="K20" s="25"/>
      <c r="L20" s="25"/>
      <c r="M20" s="46"/>
      <c r="N20" s="45"/>
      <c r="O20" s="28"/>
      <c r="P20" s="47" t="str">
        <f t="shared" si="1"/>
        <v>Peticionarios</v>
      </c>
      <c r="Q20" s="29">
        <f t="shared" si="0"/>
        <v>0</v>
      </c>
      <c r="R20" s="28"/>
      <c r="S20" s="28"/>
      <c r="T20" s="28"/>
      <c r="U20" s="28"/>
      <c r="V20" s="45"/>
      <c r="W20" s="45"/>
      <c r="X20" s="45"/>
      <c r="Y20" s="45"/>
      <c r="Z20" s="45"/>
      <c r="AA20" s="45"/>
      <c r="AB20" s="45"/>
      <c r="AC20" s="45"/>
      <c r="AD20" s="45"/>
      <c r="AE20" s="45"/>
      <c r="AF20" s="45"/>
      <c r="AG20" s="45"/>
      <c r="AH20" s="45"/>
      <c r="AI20" s="45"/>
      <c r="AJ20" s="45"/>
      <c r="AK20" s="45"/>
      <c r="AL20" s="45"/>
      <c r="AM20" s="45"/>
      <c r="AN20" s="45"/>
    </row>
    <row r="21" spans="1:40" s="24" customFormat="1" ht="39.75" customHeight="1">
      <c r="D21" s="25"/>
      <c r="E21" s="25"/>
      <c r="J21" s="25"/>
      <c r="K21" s="25"/>
      <c r="L21" s="25"/>
      <c r="M21" s="46"/>
      <c r="N21" s="45"/>
      <c r="O21" s="28"/>
      <c r="P21" s="30"/>
      <c r="Q21" s="29">
        <f t="shared" si="0"/>
        <v>0</v>
      </c>
      <c r="R21" s="28"/>
      <c r="S21" s="28"/>
      <c r="T21" s="28"/>
      <c r="U21" s="28"/>
      <c r="V21" s="45"/>
      <c r="W21" s="45"/>
      <c r="X21" s="45"/>
      <c r="Y21" s="45"/>
      <c r="Z21" s="45"/>
      <c r="AA21" s="45"/>
      <c r="AB21" s="45"/>
      <c r="AC21" s="45"/>
      <c r="AD21" s="45"/>
      <c r="AE21" s="45"/>
      <c r="AF21" s="45"/>
      <c r="AG21" s="45"/>
      <c r="AH21" s="45"/>
      <c r="AI21" s="45"/>
      <c r="AJ21" s="45"/>
      <c r="AK21" s="45"/>
      <c r="AL21" s="45"/>
      <c r="AM21" s="45"/>
      <c r="AN21" s="45"/>
    </row>
    <row r="22" spans="1:40" s="24" customFormat="1" ht="37.5" customHeight="1">
      <c r="A22" s="83">
        <v>5</v>
      </c>
      <c r="B22" s="83" t="s">
        <v>244</v>
      </c>
      <c r="C22" s="39" t="s">
        <v>249</v>
      </c>
      <c r="D22" s="40">
        <f>+COUNTIF(DATOS!$E$13:$E$212,C22)</f>
        <v>0</v>
      </c>
      <c r="E22" s="41">
        <f>IFERROR(D22/$D$9,0)</f>
        <v>0</v>
      </c>
      <c r="J22" s="25"/>
      <c r="K22" s="25"/>
      <c r="L22" s="25"/>
      <c r="M22" s="46"/>
      <c r="N22" s="45"/>
      <c r="O22" s="28"/>
      <c r="P22" s="30" t="str">
        <f t="shared" ref="P22:P28" si="3">C22</f>
        <v>Por aviso en sitio público</v>
      </c>
      <c r="Q22" s="29">
        <f t="shared" ref="Q22:Q32" si="4">E22</f>
        <v>0</v>
      </c>
      <c r="R22" s="28"/>
      <c r="S22" s="28"/>
      <c r="T22" s="28"/>
      <c r="U22" s="28"/>
      <c r="V22" s="45"/>
      <c r="W22" s="45"/>
      <c r="X22" s="45"/>
      <c r="Y22" s="45"/>
      <c r="Z22" s="45"/>
      <c r="AA22" s="45"/>
      <c r="AB22" s="45"/>
      <c r="AC22" s="45"/>
      <c r="AD22" s="45"/>
      <c r="AE22" s="45"/>
      <c r="AF22" s="45"/>
      <c r="AG22" s="45"/>
      <c r="AH22" s="45"/>
      <c r="AI22" s="45"/>
      <c r="AJ22" s="45"/>
      <c r="AK22" s="45"/>
      <c r="AL22" s="45"/>
      <c r="AM22" s="45"/>
      <c r="AN22" s="45"/>
    </row>
    <row r="23" spans="1:40" s="24" customFormat="1" ht="37.5" customHeight="1">
      <c r="A23" s="83"/>
      <c r="B23" s="83"/>
      <c r="C23" s="39" t="s">
        <v>228</v>
      </c>
      <c r="D23" s="40">
        <f>+COUNTIF(DATOS!$E$13:$E$212,C23)</f>
        <v>0</v>
      </c>
      <c r="E23" s="41">
        <f t="shared" ref="E23:E28" si="5">IFERROR(D23/$D$9,0)</f>
        <v>0</v>
      </c>
      <c r="J23" s="25"/>
      <c r="K23" s="25"/>
      <c r="L23" s="25"/>
      <c r="M23" s="25"/>
      <c r="O23" s="28"/>
      <c r="P23" s="30" t="str">
        <f t="shared" si="3"/>
        <v xml:space="preserve">Prensa, TV, Radio </v>
      </c>
      <c r="Q23" s="29">
        <f t="shared" si="4"/>
        <v>0</v>
      </c>
      <c r="R23" s="28"/>
      <c r="S23" s="28"/>
      <c r="T23" s="28"/>
      <c r="U23" s="28"/>
    </row>
    <row r="24" spans="1:40" s="24" customFormat="1" ht="37.5" customHeight="1">
      <c r="A24" s="83"/>
      <c r="B24" s="83"/>
      <c r="C24" s="39" t="s">
        <v>229</v>
      </c>
      <c r="D24" s="40">
        <f>+COUNTIF(DATOS!$E$13:$E$212,C24)</f>
        <v>0</v>
      </c>
      <c r="E24" s="41">
        <f t="shared" si="5"/>
        <v>0</v>
      </c>
      <c r="J24" s="25"/>
      <c r="K24" s="25"/>
      <c r="L24" s="25"/>
      <c r="M24" s="25"/>
      <c r="O24" s="28"/>
      <c r="P24" s="30" t="str">
        <f t="shared" si="3"/>
        <v xml:space="preserve">Comunidad  </v>
      </c>
      <c r="Q24" s="29">
        <f t="shared" si="4"/>
        <v>0</v>
      </c>
      <c r="R24" s="28"/>
      <c r="S24" s="28"/>
      <c r="T24" s="28"/>
      <c r="U24" s="28"/>
    </row>
    <row r="25" spans="1:40" s="24" customFormat="1" ht="37.5" customHeight="1">
      <c r="A25" s="83"/>
      <c r="B25" s="83"/>
      <c r="C25" s="39" t="s">
        <v>230</v>
      </c>
      <c r="D25" s="40">
        <f>+COUNTIF(DATOS!$E$13:$E$212,C25)</f>
        <v>0</v>
      </c>
      <c r="E25" s="41">
        <f t="shared" si="5"/>
        <v>0</v>
      </c>
      <c r="J25" s="25"/>
      <c r="K25" s="25"/>
      <c r="L25" s="25"/>
      <c r="M25" s="25"/>
      <c r="O25" s="28"/>
      <c r="P25" s="30" t="str">
        <f t="shared" si="3"/>
        <v xml:space="preserve">Boletín  </v>
      </c>
      <c r="Q25" s="29">
        <f t="shared" si="4"/>
        <v>0</v>
      </c>
      <c r="R25" s="28"/>
      <c r="S25" s="28"/>
      <c r="T25" s="28"/>
      <c r="U25" s="28"/>
    </row>
    <row r="26" spans="1:40" s="24" customFormat="1" ht="37.5" customHeight="1">
      <c r="A26" s="83"/>
      <c r="B26" s="83"/>
      <c r="C26" s="39" t="s">
        <v>231</v>
      </c>
      <c r="D26" s="40">
        <f>+COUNTIF(DATOS!$E$13:$E$212,C26)</f>
        <v>0</v>
      </c>
      <c r="E26" s="41">
        <f t="shared" si="5"/>
        <v>0</v>
      </c>
      <c r="J26" s="25"/>
      <c r="K26" s="25"/>
      <c r="L26" s="25"/>
      <c r="M26" s="25"/>
      <c r="O26" s="28"/>
      <c r="P26" s="30" t="str">
        <f t="shared" si="3"/>
        <v xml:space="preserve">Página Web  </v>
      </c>
      <c r="Q26" s="29">
        <f t="shared" si="4"/>
        <v>0</v>
      </c>
      <c r="R26" s="28"/>
      <c r="S26" s="28"/>
      <c r="T26" s="28"/>
      <c r="U26" s="28"/>
    </row>
    <row r="27" spans="1:40" s="24" customFormat="1" ht="37.5" customHeight="1">
      <c r="A27" s="83"/>
      <c r="B27" s="83"/>
      <c r="C27" s="39" t="s">
        <v>250</v>
      </c>
      <c r="D27" s="40">
        <f>+COUNTIF(DATOS!$E$13:$E$212,C27)</f>
        <v>0</v>
      </c>
      <c r="E27" s="41">
        <f t="shared" si="5"/>
        <v>0</v>
      </c>
      <c r="J27" s="25"/>
      <c r="K27" s="25"/>
      <c r="L27" s="25"/>
      <c r="M27" s="25"/>
      <c r="O27" s="28"/>
      <c r="P27" s="30" t="str">
        <f t="shared" si="3"/>
        <v>Invitación directa y / ó correo electrónico</v>
      </c>
      <c r="Q27" s="29">
        <f t="shared" si="4"/>
        <v>0</v>
      </c>
      <c r="R27" s="28"/>
      <c r="S27" s="28"/>
      <c r="T27" s="28"/>
      <c r="U27" s="28"/>
    </row>
    <row r="28" spans="1:40" s="24" customFormat="1" ht="37.5" customHeight="1">
      <c r="A28" s="83"/>
      <c r="B28" s="83"/>
      <c r="C28" s="39" t="s">
        <v>299</v>
      </c>
      <c r="D28" s="40">
        <f>+COUNTIF(DATOS!$E$13:$E$212,C28)</f>
        <v>0</v>
      </c>
      <c r="E28" s="41">
        <f t="shared" si="5"/>
        <v>0</v>
      </c>
      <c r="J28" s="25"/>
      <c r="K28" s="25"/>
      <c r="L28" s="25"/>
      <c r="M28" s="25"/>
      <c r="O28" s="28"/>
      <c r="P28" s="30" t="str">
        <f t="shared" si="3"/>
        <v>Redes sociales</v>
      </c>
      <c r="Q28" s="29">
        <f>E28</f>
        <v>0</v>
      </c>
      <c r="R28" s="28"/>
      <c r="S28" s="28"/>
      <c r="T28" s="28"/>
      <c r="U28" s="28"/>
    </row>
    <row r="29" spans="1:40" s="24" customFormat="1" ht="15.75">
      <c r="C29" s="25"/>
      <c r="D29" s="25"/>
      <c r="E29" s="31"/>
      <c r="J29" s="25"/>
      <c r="K29" s="25"/>
      <c r="L29" s="25"/>
      <c r="M29" s="25"/>
      <c r="O29" s="28"/>
      <c r="P29" s="28"/>
      <c r="Q29" s="29">
        <f t="shared" si="4"/>
        <v>0</v>
      </c>
      <c r="R29" s="28"/>
      <c r="S29" s="28"/>
      <c r="T29" s="28"/>
      <c r="U29" s="28"/>
    </row>
    <row r="30" spans="1:40" s="24" customFormat="1" ht="15.75">
      <c r="B30" s="32"/>
      <c r="C30" s="25"/>
      <c r="D30" s="25"/>
      <c r="E30" s="29" t="s">
        <v>240</v>
      </c>
      <c r="J30" s="25"/>
      <c r="K30" s="25"/>
      <c r="L30" s="25"/>
      <c r="M30" s="25"/>
      <c r="O30" s="28"/>
      <c r="P30" s="30"/>
      <c r="Q30" s="29" t="str">
        <f t="shared" si="4"/>
        <v>Explicación inicial</v>
      </c>
      <c r="R30" s="28"/>
      <c r="S30" s="28"/>
      <c r="T30" s="28"/>
      <c r="U30" s="28"/>
    </row>
    <row r="31" spans="1:40" s="24" customFormat="1" ht="141" customHeight="1">
      <c r="A31" s="83">
        <v>6</v>
      </c>
      <c r="B31" s="83" t="s">
        <v>268</v>
      </c>
      <c r="C31" s="39" t="s">
        <v>233</v>
      </c>
      <c r="D31" s="40">
        <f>+COUNTIF(DATOS!$F$13:$F$212,C31)</f>
        <v>0</v>
      </c>
      <c r="E31" s="41">
        <f>IFERROR(D31/$D$9,0)</f>
        <v>0</v>
      </c>
      <c r="J31" s="25"/>
      <c r="K31" s="25"/>
      <c r="L31" s="25"/>
      <c r="M31" s="25"/>
      <c r="O31" s="28"/>
      <c r="P31" s="30" t="str">
        <f>C31</f>
        <v>Si</v>
      </c>
      <c r="Q31" s="29">
        <f t="shared" ref="Q31" si="6">E31</f>
        <v>0</v>
      </c>
      <c r="R31" s="28"/>
      <c r="S31" s="28"/>
      <c r="T31" s="28"/>
      <c r="U31" s="28"/>
    </row>
    <row r="32" spans="1:40" s="24" customFormat="1" ht="119.1" customHeight="1">
      <c r="A32" s="83"/>
      <c r="B32" s="83"/>
      <c r="C32" s="39" t="s">
        <v>232</v>
      </c>
      <c r="D32" s="40">
        <f>+COUNTIF(DATOS!$F$13:$F$212,C32)</f>
        <v>0</v>
      </c>
      <c r="E32" s="41">
        <f>IFERROR(D32/$D$9,0)</f>
        <v>0</v>
      </c>
      <c r="J32" s="25"/>
      <c r="K32" s="25"/>
      <c r="L32" s="25"/>
      <c r="M32" s="25"/>
      <c r="O32" s="28"/>
      <c r="P32" s="30" t="str">
        <f>C32</f>
        <v>No</v>
      </c>
      <c r="Q32" s="29">
        <f t="shared" si="4"/>
        <v>0</v>
      </c>
      <c r="R32" s="28"/>
      <c r="S32" s="28"/>
      <c r="T32" s="28"/>
      <c r="U32" s="28"/>
    </row>
    <row r="33" spans="1:21" s="24" customFormat="1" ht="39" customHeight="1">
      <c r="B33" s="32"/>
      <c r="C33" s="25"/>
      <c r="D33" s="25"/>
      <c r="E33" s="29" t="s">
        <v>239</v>
      </c>
      <c r="J33" s="25"/>
      <c r="K33" s="25"/>
      <c r="L33" s="25"/>
      <c r="M33" s="25"/>
      <c r="O33" s="28"/>
      <c r="P33" s="30"/>
      <c r="Q33" s="29" t="str">
        <f>E33</f>
        <v>Canal</v>
      </c>
      <c r="R33" s="28"/>
      <c r="S33" s="28"/>
      <c r="T33" s="28"/>
      <c r="U33" s="28"/>
    </row>
    <row r="34" spans="1:21" s="24" customFormat="1" ht="75" customHeight="1">
      <c r="A34" s="83">
        <v>7</v>
      </c>
      <c r="B34" s="82" t="s">
        <v>277</v>
      </c>
      <c r="C34" s="42" t="s">
        <v>195</v>
      </c>
      <c r="D34" s="40">
        <f>+COUNTIF(DATOS!$G$13:$G$212,C34)</f>
        <v>0</v>
      </c>
      <c r="E34" s="41">
        <f>IFERROR(D34/$D$9,0)</f>
        <v>0</v>
      </c>
      <c r="J34" s="25"/>
      <c r="K34" s="25"/>
      <c r="L34" s="25"/>
      <c r="M34" s="25"/>
      <c r="O34" s="28"/>
      <c r="P34" s="30"/>
      <c r="Q34" s="29"/>
      <c r="R34" s="28"/>
      <c r="S34" s="28"/>
      <c r="T34" s="28"/>
      <c r="U34" s="28"/>
    </row>
    <row r="35" spans="1:21" s="24" customFormat="1" ht="75" customHeight="1">
      <c r="A35" s="83"/>
      <c r="B35" s="82"/>
      <c r="C35" s="42" t="s">
        <v>232</v>
      </c>
      <c r="D35" s="40">
        <f>+COUNTIF(DATOS!$G$13:$G$212,C35)</f>
        <v>0</v>
      </c>
      <c r="E35" s="41">
        <f>IFERROR(D35/$D$9,0)</f>
        <v>0</v>
      </c>
      <c r="J35" s="25"/>
      <c r="K35" s="25"/>
      <c r="L35" s="25"/>
      <c r="M35" s="25"/>
      <c r="O35" s="28"/>
      <c r="P35" s="30"/>
      <c r="Q35" s="29"/>
      <c r="R35" s="28"/>
      <c r="S35" s="28"/>
      <c r="T35" s="28"/>
      <c r="U35" s="28"/>
    </row>
    <row r="36" spans="1:21" s="24" customFormat="1" ht="15.75">
      <c r="C36" s="25"/>
      <c r="D36" s="31"/>
      <c r="E36" s="31"/>
      <c r="J36" s="25"/>
      <c r="K36" s="25"/>
      <c r="L36" s="25"/>
      <c r="M36" s="25"/>
      <c r="O36" s="28"/>
      <c r="P36" s="28"/>
      <c r="Q36" s="29"/>
      <c r="R36" s="28"/>
      <c r="S36" s="28"/>
      <c r="T36" s="28"/>
      <c r="U36" s="28"/>
    </row>
    <row r="37" spans="1:21" s="24" customFormat="1" ht="15.75">
      <c r="B37" s="32"/>
      <c r="C37" s="25"/>
      <c r="D37" s="25"/>
      <c r="E37" s="29" t="s">
        <v>238</v>
      </c>
      <c r="J37" s="25"/>
      <c r="K37" s="25"/>
      <c r="L37" s="25"/>
      <c r="M37" s="25"/>
      <c r="O37" s="28"/>
      <c r="P37" s="30"/>
      <c r="Q37" s="29" t="str">
        <f t="shared" ref="Q37:Q42" si="7">E37</f>
        <v>Difusión</v>
      </c>
      <c r="R37" s="28"/>
      <c r="S37" s="28"/>
      <c r="T37" s="28"/>
      <c r="U37" s="28"/>
    </row>
    <row r="38" spans="1:21" s="24" customFormat="1" ht="112.5" customHeight="1">
      <c r="A38" s="83">
        <v>8</v>
      </c>
      <c r="B38" s="82" t="s">
        <v>256</v>
      </c>
      <c r="C38" s="42" t="s">
        <v>233</v>
      </c>
      <c r="D38" s="40">
        <f>+COUNTIF(DATOS!$H$13:$H$212,C38)</f>
        <v>0</v>
      </c>
      <c r="E38" s="41">
        <f>IFERROR(D38/$D$9,0)</f>
        <v>0</v>
      </c>
      <c r="J38" s="25"/>
      <c r="K38" s="25"/>
      <c r="L38" s="25"/>
      <c r="M38" s="25"/>
      <c r="O38" s="28"/>
      <c r="P38" s="30" t="str">
        <f>C38</f>
        <v>Si</v>
      </c>
      <c r="Q38" s="29">
        <f t="shared" si="7"/>
        <v>0</v>
      </c>
      <c r="R38" s="28"/>
      <c r="S38" s="28"/>
      <c r="T38" s="28"/>
      <c r="U38" s="28"/>
    </row>
    <row r="39" spans="1:21" s="24" customFormat="1" ht="112.5" customHeight="1">
      <c r="A39" s="83"/>
      <c r="B39" s="82"/>
      <c r="C39" s="42" t="s">
        <v>232</v>
      </c>
      <c r="D39" s="40">
        <f>+COUNTIF(DATOS!$H$13:$H$212,C39)</f>
        <v>0</v>
      </c>
      <c r="E39" s="41">
        <f>IFERROR(D39/$D$9,0)</f>
        <v>0</v>
      </c>
      <c r="J39" s="25"/>
      <c r="K39" s="25"/>
      <c r="L39" s="25"/>
      <c r="M39" s="25"/>
      <c r="O39" s="28"/>
      <c r="P39" s="30" t="str">
        <f>C39</f>
        <v>No</v>
      </c>
      <c r="Q39" s="29">
        <f t="shared" si="7"/>
        <v>0</v>
      </c>
      <c r="R39" s="28"/>
      <c r="S39" s="28"/>
      <c r="T39" s="28"/>
      <c r="U39" s="28"/>
    </row>
    <row r="40" spans="1:21" s="24" customFormat="1" ht="15.75">
      <c r="C40" s="25"/>
      <c r="D40" s="25"/>
      <c r="E40" s="31"/>
      <c r="J40" s="25"/>
      <c r="K40" s="25"/>
      <c r="L40" s="25"/>
      <c r="M40" s="25"/>
      <c r="P40" s="28"/>
      <c r="Q40" s="29"/>
    </row>
    <row r="41" spans="1:21" s="24" customFormat="1" ht="15.75">
      <c r="C41" s="25"/>
      <c r="D41" s="25"/>
      <c r="E41" s="31"/>
      <c r="J41" s="25"/>
      <c r="K41" s="25"/>
      <c r="L41" s="25"/>
      <c r="M41" s="25"/>
      <c r="P41" s="28"/>
      <c r="Q41" s="29"/>
    </row>
    <row r="42" spans="1:21" s="24" customFormat="1" ht="15.75">
      <c r="B42" s="32"/>
      <c r="C42" s="25"/>
      <c r="D42" s="25"/>
      <c r="E42" s="29" t="s">
        <v>241</v>
      </c>
      <c r="J42" s="25"/>
      <c r="K42" s="25"/>
      <c r="L42" s="25"/>
      <c r="M42" s="25"/>
      <c r="P42" s="30"/>
      <c r="Q42" s="29" t="str">
        <f t="shared" si="7"/>
        <v>Oportunidad de opinar</v>
      </c>
    </row>
    <row r="43" spans="1:21" s="24" customFormat="1" ht="112.5" customHeight="1">
      <c r="A43" s="83">
        <v>9</v>
      </c>
      <c r="B43" s="82" t="s">
        <v>257</v>
      </c>
      <c r="C43" s="42" t="s">
        <v>233</v>
      </c>
      <c r="D43" s="40">
        <f>+COUNTIF(DATOS!$I$13:$I$212,C43)</f>
        <v>0</v>
      </c>
      <c r="E43" s="41">
        <f>IFERROR(D43/$D$9,0)</f>
        <v>0</v>
      </c>
      <c r="J43" s="25"/>
      <c r="K43" s="25"/>
      <c r="L43" s="25"/>
      <c r="M43" s="25"/>
      <c r="P43" s="30" t="str">
        <f>C43</f>
        <v>Si</v>
      </c>
      <c r="Q43" s="29">
        <f>E43</f>
        <v>0</v>
      </c>
    </row>
    <row r="44" spans="1:21" s="24" customFormat="1" ht="112.5" customHeight="1">
      <c r="A44" s="83"/>
      <c r="B44" s="82"/>
      <c r="C44" s="42" t="s">
        <v>232</v>
      </c>
      <c r="D44" s="40">
        <f>+COUNTIF(DATOS!$I$13:$I$212,C44)</f>
        <v>0</v>
      </c>
      <c r="E44" s="41">
        <f>IFERROR(D44/$D$9,0)</f>
        <v>0</v>
      </c>
      <c r="J44" s="25"/>
      <c r="K44" s="25"/>
      <c r="L44" s="25"/>
      <c r="M44" s="25"/>
      <c r="P44" s="30" t="str">
        <f>C44</f>
        <v>No</v>
      </c>
      <c r="Q44" s="29">
        <f>E44</f>
        <v>0</v>
      </c>
    </row>
    <row r="45" spans="1:21" s="24" customFormat="1" ht="15.75">
      <c r="C45" s="25"/>
      <c r="D45" s="25"/>
      <c r="E45" s="31"/>
      <c r="J45" s="25"/>
      <c r="K45" s="25"/>
      <c r="L45" s="25"/>
      <c r="M45" s="25"/>
      <c r="P45" s="28"/>
      <c r="Q45" s="29"/>
    </row>
    <row r="46" spans="1:21" s="24" customFormat="1" ht="15.75">
      <c r="B46" s="32"/>
      <c r="C46" s="25"/>
      <c r="D46" s="25"/>
      <c r="E46" s="29" t="s">
        <v>242</v>
      </c>
      <c r="J46" s="25"/>
      <c r="K46" s="25"/>
      <c r="L46" s="25"/>
      <c r="M46" s="25"/>
      <c r="P46" s="30"/>
      <c r="Q46" s="29" t="str">
        <f>E46</f>
        <v>Información de calidad</v>
      </c>
    </row>
    <row r="47" spans="1:21" s="24" customFormat="1" ht="25.5" customHeight="1">
      <c r="C47" s="25"/>
      <c r="D47" s="25"/>
      <c r="E47" s="31"/>
      <c r="J47" s="25"/>
      <c r="K47" s="25"/>
      <c r="L47" s="25"/>
      <c r="M47" s="25"/>
      <c r="P47" s="28"/>
      <c r="Q47" s="29"/>
    </row>
    <row r="48" spans="1:21" s="24" customFormat="1" ht="50.1" customHeight="1">
      <c r="A48" s="83">
        <v>10</v>
      </c>
      <c r="B48" s="82" t="s">
        <v>258</v>
      </c>
      <c r="C48" s="42" t="s">
        <v>259</v>
      </c>
      <c r="D48" s="40">
        <f>+COUNTIF(DATOS!$J$13:$J$212,C48)</f>
        <v>0</v>
      </c>
      <c r="E48" s="41">
        <f t="shared" ref="E48:E51" si="8">IFERROR(D48/$D$9,0)</f>
        <v>0</v>
      </c>
      <c r="J48" s="25"/>
      <c r="K48" s="25"/>
      <c r="L48" s="25"/>
      <c r="M48" s="25"/>
      <c r="P48" s="30" t="str">
        <f>C48</f>
        <v>Totalmente claro</v>
      </c>
      <c r="Q48" s="29">
        <f t="shared" ref="Q48" si="9">E48</f>
        <v>0</v>
      </c>
    </row>
    <row r="49" spans="1:17" s="24" customFormat="1" ht="50.1" customHeight="1">
      <c r="A49" s="83"/>
      <c r="B49" s="82"/>
      <c r="C49" s="42" t="s">
        <v>260</v>
      </c>
      <c r="D49" s="40">
        <f>+COUNTIF(DATOS!$J$13:$J$212,C49)</f>
        <v>0</v>
      </c>
      <c r="E49" s="41">
        <f t="shared" si="8"/>
        <v>0</v>
      </c>
      <c r="J49" s="25"/>
      <c r="K49" s="25"/>
      <c r="L49" s="25"/>
      <c r="M49" s="25"/>
      <c r="P49" s="30"/>
      <c r="Q49" s="29"/>
    </row>
    <row r="50" spans="1:17" s="24" customFormat="1" ht="50.1" customHeight="1">
      <c r="A50" s="83"/>
      <c r="B50" s="82"/>
      <c r="C50" s="42" t="s">
        <v>261</v>
      </c>
      <c r="D50" s="40">
        <f>+COUNTIF(DATOS!$J$13:$J$212,C50)</f>
        <v>0</v>
      </c>
      <c r="E50" s="41">
        <f t="shared" si="8"/>
        <v>0</v>
      </c>
      <c r="J50" s="25"/>
      <c r="K50" s="25"/>
      <c r="L50" s="25"/>
      <c r="M50" s="25"/>
      <c r="P50" s="30"/>
      <c r="Q50" s="29"/>
    </row>
    <row r="51" spans="1:17" s="24" customFormat="1" ht="50.1" customHeight="1">
      <c r="A51" s="83"/>
      <c r="B51" s="82"/>
      <c r="C51" s="42" t="s">
        <v>262</v>
      </c>
      <c r="D51" s="40">
        <f>+COUNTIF(DATOS!$J$13:$J$212,C51)</f>
        <v>0</v>
      </c>
      <c r="E51" s="41">
        <f t="shared" si="8"/>
        <v>0</v>
      </c>
      <c r="J51" s="25"/>
      <c r="K51" s="25"/>
      <c r="L51" s="25"/>
      <c r="M51" s="25"/>
      <c r="P51" s="30"/>
      <c r="Q51" s="29"/>
    </row>
    <row r="52" spans="1:17" s="24" customFormat="1" ht="67.349999999999994" customHeight="1">
      <c r="C52" s="25"/>
      <c r="D52" s="25"/>
      <c r="E52" s="31"/>
      <c r="J52" s="25"/>
      <c r="K52" s="25"/>
      <c r="L52" s="25"/>
      <c r="M52" s="25"/>
      <c r="P52" s="28"/>
      <c r="Q52" s="29"/>
    </row>
    <row r="53" spans="1:17" s="24" customFormat="1" ht="75" customHeight="1">
      <c r="A53" s="83">
        <v>11</v>
      </c>
      <c r="B53" s="82" t="s">
        <v>278</v>
      </c>
      <c r="C53" s="42" t="s">
        <v>233</v>
      </c>
      <c r="D53" s="40">
        <f>+COUNTIF(DATOS!$K$13:$K$212,C53)</f>
        <v>0</v>
      </c>
      <c r="E53" s="41">
        <f t="shared" ref="E53:E54" si="10">IFERROR(D53/$D$9,0)</f>
        <v>0</v>
      </c>
      <c r="J53" s="25"/>
      <c r="K53" s="25"/>
      <c r="L53" s="25"/>
      <c r="M53" s="25"/>
      <c r="P53" s="30" t="str">
        <f>C53</f>
        <v>Si</v>
      </c>
      <c r="Q53" s="29">
        <f t="shared" ref="Q53" si="11">E53</f>
        <v>0</v>
      </c>
    </row>
    <row r="54" spans="1:17" s="24" customFormat="1" ht="95.1" customHeight="1">
      <c r="A54" s="83"/>
      <c r="B54" s="82"/>
      <c r="C54" s="42" t="s">
        <v>232</v>
      </c>
      <c r="D54" s="40">
        <f>+COUNTIF(DATOS!$K$13:$K$212,C54)</f>
        <v>0</v>
      </c>
      <c r="E54" s="41">
        <f t="shared" si="10"/>
        <v>0</v>
      </c>
      <c r="J54" s="25"/>
      <c r="K54" s="25"/>
      <c r="L54" s="25"/>
      <c r="M54" s="25"/>
      <c r="P54" s="30"/>
      <c r="Q54" s="29"/>
    </row>
    <row r="55" spans="1:17" s="24" customFormat="1" ht="68.099999999999994" customHeight="1">
      <c r="C55" s="25"/>
      <c r="D55" s="25"/>
      <c r="E55" s="31"/>
      <c r="J55" s="25"/>
      <c r="K55" s="25"/>
      <c r="L55" s="25"/>
      <c r="M55" s="25"/>
      <c r="P55" s="28"/>
      <c r="Q55" s="29"/>
    </row>
    <row r="56" spans="1:17" s="24" customFormat="1" ht="50.1" customHeight="1">
      <c r="A56" s="83">
        <v>12</v>
      </c>
      <c r="B56" s="82" t="s">
        <v>279</v>
      </c>
      <c r="C56" s="42" t="s">
        <v>233</v>
      </c>
      <c r="D56" s="40">
        <f>+COUNTIF(DATOS!$L$13:$L$212,C56)</f>
        <v>0</v>
      </c>
      <c r="E56" s="41">
        <f t="shared" ref="E56:E57" si="12">IFERROR(D56/$D$9,0)</f>
        <v>0</v>
      </c>
      <c r="J56" s="25"/>
      <c r="K56" s="25"/>
      <c r="L56" s="25"/>
      <c r="M56" s="25"/>
      <c r="P56" s="30" t="str">
        <f>C56</f>
        <v>Si</v>
      </c>
      <c r="Q56" s="29">
        <f t="shared" ref="Q56" si="13">E56</f>
        <v>0</v>
      </c>
    </row>
    <row r="57" spans="1:17" s="24" customFormat="1" ht="50.1" customHeight="1">
      <c r="A57" s="83"/>
      <c r="B57" s="82"/>
      <c r="C57" s="42" t="s">
        <v>232</v>
      </c>
      <c r="D57" s="40">
        <f>+COUNTIF(DATOS!$L$13:$L$212,C57)</f>
        <v>0</v>
      </c>
      <c r="E57" s="41">
        <f t="shared" si="12"/>
        <v>0</v>
      </c>
      <c r="J57" s="25"/>
      <c r="K57" s="25"/>
      <c r="L57" s="25"/>
      <c r="M57" s="25"/>
      <c r="P57" s="30"/>
      <c r="Q57" s="29"/>
    </row>
    <row r="58" spans="1:17" s="24" customFormat="1" ht="138" customHeight="1">
      <c r="C58" s="25"/>
      <c r="D58" s="25"/>
      <c r="E58" s="31"/>
      <c r="J58" s="25"/>
      <c r="K58" s="25"/>
      <c r="L58" s="25"/>
      <c r="M58" s="25"/>
      <c r="P58" s="28"/>
      <c r="Q58" s="29"/>
    </row>
    <row r="59" spans="1:17" s="24" customFormat="1" ht="42" customHeight="1">
      <c r="A59" s="42">
        <v>13</v>
      </c>
      <c r="B59" s="111" t="s">
        <v>269</v>
      </c>
      <c r="C59" s="112"/>
      <c r="D59" s="112"/>
      <c r="E59" s="113"/>
      <c r="J59" s="25"/>
      <c r="K59" s="25"/>
      <c r="L59" s="25"/>
      <c r="M59" s="25"/>
      <c r="P59" s="28"/>
      <c r="Q59" s="29"/>
    </row>
    <row r="60" spans="1:17" s="24" customFormat="1" ht="14.1" customHeight="1">
      <c r="A60" s="103" t="s">
        <v>286</v>
      </c>
      <c r="B60" s="83" t="s">
        <v>251</v>
      </c>
      <c r="C60" s="39" t="s">
        <v>270</v>
      </c>
      <c r="D60" s="40">
        <f>+COUNTIF(DATOS!$M$13:$M$212,"5. Excelente")</f>
        <v>0</v>
      </c>
      <c r="E60" s="41">
        <f t="shared" ref="E60:E79" si="14">IFERROR(D60/$D$9,0)</f>
        <v>0</v>
      </c>
      <c r="J60" s="25"/>
      <c r="K60" s="25"/>
      <c r="L60" s="25"/>
      <c r="M60" s="25"/>
      <c r="P60" s="30" t="str">
        <f>C60</f>
        <v>5. Excelente</v>
      </c>
      <c r="Q60" s="29">
        <f t="shared" ref="Q60" si="15">E60</f>
        <v>0</v>
      </c>
    </row>
    <row r="61" spans="1:17" s="24" customFormat="1" ht="15.75">
      <c r="A61" s="104"/>
      <c r="B61" s="83"/>
      <c r="C61" s="39" t="s">
        <v>271</v>
      </c>
      <c r="D61" s="40">
        <f>+COUNTIF(DATOS!$M$13:$M$212,"4. Buena")</f>
        <v>0</v>
      </c>
      <c r="E61" s="41">
        <f t="shared" si="14"/>
        <v>0</v>
      </c>
      <c r="J61" s="25"/>
      <c r="K61" s="25"/>
      <c r="L61" s="25"/>
      <c r="M61" s="25"/>
      <c r="P61" s="30"/>
      <c r="Q61" s="29"/>
    </row>
    <row r="62" spans="1:17" s="24" customFormat="1" ht="15.75">
      <c r="A62" s="104"/>
      <c r="B62" s="83"/>
      <c r="C62" s="39" t="s">
        <v>272</v>
      </c>
      <c r="D62" s="40">
        <f>+COUNTIF(DATOS!$M$13:$M$212,"3. Aceptable")</f>
        <v>0</v>
      </c>
      <c r="E62" s="41">
        <f t="shared" si="14"/>
        <v>0</v>
      </c>
      <c r="J62" s="25"/>
      <c r="K62" s="25"/>
      <c r="L62" s="25"/>
      <c r="M62" s="25"/>
      <c r="P62" s="30"/>
      <c r="Q62" s="29"/>
    </row>
    <row r="63" spans="1:17" s="24" customFormat="1" ht="15.75">
      <c r="A63" s="104"/>
      <c r="B63" s="83"/>
      <c r="C63" s="39" t="s">
        <v>273</v>
      </c>
      <c r="D63" s="40">
        <f>+COUNTIF(DATOS!$M$13:$M$212,"2. Deficiente")</f>
        <v>0</v>
      </c>
      <c r="E63" s="41">
        <f t="shared" si="14"/>
        <v>0</v>
      </c>
      <c r="J63" s="25"/>
      <c r="K63" s="25"/>
      <c r="L63" s="25"/>
      <c r="M63" s="25"/>
      <c r="P63" s="30"/>
      <c r="Q63" s="29"/>
    </row>
    <row r="64" spans="1:17" s="24" customFormat="1" ht="15.75">
      <c r="A64" s="104"/>
      <c r="B64" s="83"/>
      <c r="C64" s="39" t="s">
        <v>274</v>
      </c>
      <c r="D64" s="40">
        <f>+COUNTIF(DATOS!$M$13:$M$212,"1. Muy deficiente")</f>
        <v>0</v>
      </c>
      <c r="E64" s="41">
        <f t="shared" si="14"/>
        <v>0</v>
      </c>
      <c r="J64" s="25"/>
      <c r="K64" s="25"/>
      <c r="L64" s="25"/>
      <c r="M64" s="25"/>
      <c r="P64" s="30"/>
      <c r="Q64" s="29"/>
    </row>
    <row r="65" spans="1:17" s="24" customFormat="1" ht="15.75">
      <c r="A65" s="104"/>
      <c r="B65" s="83" t="s">
        <v>252</v>
      </c>
      <c r="C65" s="39" t="s">
        <v>270</v>
      </c>
      <c r="D65" s="40">
        <f>+COUNTIF(DATOS!$N$13:$N$212,"5. Excelente")</f>
        <v>0</v>
      </c>
      <c r="E65" s="41">
        <f t="shared" si="14"/>
        <v>0</v>
      </c>
      <c r="J65" s="25"/>
      <c r="K65" s="25"/>
      <c r="L65" s="25"/>
      <c r="M65" s="25"/>
      <c r="P65" s="30"/>
      <c r="Q65" s="29"/>
    </row>
    <row r="66" spans="1:17" s="24" customFormat="1" ht="15.75">
      <c r="A66" s="104"/>
      <c r="B66" s="83"/>
      <c r="C66" s="39" t="s">
        <v>271</v>
      </c>
      <c r="D66" s="40">
        <f>+COUNTIF(DATOS!$N$13:$N$212,"4. Buena")</f>
        <v>0</v>
      </c>
      <c r="E66" s="41">
        <f t="shared" si="14"/>
        <v>0</v>
      </c>
      <c r="J66" s="25"/>
      <c r="K66" s="25"/>
      <c r="L66" s="25"/>
      <c r="M66" s="25"/>
      <c r="P66" s="30"/>
      <c r="Q66" s="29"/>
    </row>
    <row r="67" spans="1:17" s="24" customFormat="1" ht="15.75">
      <c r="A67" s="104"/>
      <c r="B67" s="83"/>
      <c r="C67" s="39" t="s">
        <v>272</v>
      </c>
      <c r="D67" s="40">
        <f>+COUNTIF(DATOS!$N$13:$N$212,"3. Aceptable")</f>
        <v>0</v>
      </c>
      <c r="E67" s="41">
        <f t="shared" si="14"/>
        <v>0</v>
      </c>
      <c r="J67" s="25"/>
      <c r="K67" s="25"/>
      <c r="L67" s="25"/>
      <c r="M67" s="25"/>
      <c r="P67" s="30"/>
      <c r="Q67" s="29"/>
    </row>
    <row r="68" spans="1:17" s="24" customFormat="1" ht="15.75">
      <c r="A68" s="104"/>
      <c r="B68" s="83"/>
      <c r="C68" s="39" t="s">
        <v>273</v>
      </c>
      <c r="D68" s="40">
        <f>+COUNTIF(DATOS!$N$13:$N$212,"2. Deficiente")</f>
        <v>0</v>
      </c>
      <c r="E68" s="41">
        <f t="shared" si="14"/>
        <v>0</v>
      </c>
      <c r="J68" s="25"/>
      <c r="K68" s="25"/>
      <c r="L68" s="25"/>
      <c r="M68" s="25"/>
      <c r="P68" s="30"/>
      <c r="Q68" s="29"/>
    </row>
    <row r="69" spans="1:17" s="24" customFormat="1" ht="15.75">
      <c r="A69" s="104"/>
      <c r="B69" s="83"/>
      <c r="C69" s="39" t="s">
        <v>274</v>
      </c>
      <c r="D69" s="40">
        <f>+COUNTIF(DATOS!$N$13:$N$212,"1. Muy deficiente")</f>
        <v>0</v>
      </c>
      <c r="E69" s="41">
        <f t="shared" si="14"/>
        <v>0</v>
      </c>
      <c r="J69" s="25"/>
      <c r="K69" s="25"/>
      <c r="L69" s="25"/>
      <c r="M69" s="25"/>
      <c r="P69" s="30"/>
      <c r="Q69" s="29"/>
    </row>
    <row r="70" spans="1:17" s="24" customFormat="1" ht="15.75">
      <c r="A70" s="104"/>
      <c r="B70" s="83" t="s">
        <v>253</v>
      </c>
      <c r="C70" s="39" t="s">
        <v>270</v>
      </c>
      <c r="D70" s="40">
        <f>+COUNTIF(DATOS!$O$13:$O$212,"5. Excelente")</f>
        <v>0</v>
      </c>
      <c r="E70" s="41">
        <f t="shared" si="14"/>
        <v>0</v>
      </c>
      <c r="J70" s="25"/>
      <c r="K70" s="25"/>
      <c r="L70" s="25"/>
      <c r="M70" s="25"/>
      <c r="P70" s="30"/>
      <c r="Q70" s="29"/>
    </row>
    <row r="71" spans="1:17" s="24" customFormat="1" ht="15.75">
      <c r="A71" s="104"/>
      <c r="B71" s="83"/>
      <c r="C71" s="39" t="s">
        <v>271</v>
      </c>
      <c r="D71" s="40">
        <f>+COUNTIF(DATOS!$O$13:$O$212,"4. Buena")</f>
        <v>0</v>
      </c>
      <c r="E71" s="41">
        <f t="shared" si="14"/>
        <v>0</v>
      </c>
      <c r="J71" s="25"/>
      <c r="K71" s="25"/>
      <c r="L71" s="25"/>
      <c r="M71" s="25"/>
      <c r="P71" s="30"/>
      <c r="Q71" s="29"/>
    </row>
    <row r="72" spans="1:17" s="24" customFormat="1" ht="15.75">
      <c r="A72" s="104"/>
      <c r="B72" s="83"/>
      <c r="C72" s="39" t="s">
        <v>272</v>
      </c>
      <c r="D72" s="40">
        <f>+COUNTIF(DATOS!$O$13:$O$212,"3. Aceptable")</f>
        <v>0</v>
      </c>
      <c r="E72" s="41">
        <f t="shared" si="14"/>
        <v>0</v>
      </c>
      <c r="J72" s="25"/>
      <c r="K72" s="25"/>
      <c r="L72" s="25"/>
      <c r="M72" s="25"/>
      <c r="P72" s="30"/>
      <c r="Q72" s="29"/>
    </row>
    <row r="73" spans="1:17" s="24" customFormat="1" ht="15.75">
      <c r="A73" s="104"/>
      <c r="B73" s="83"/>
      <c r="C73" s="39" t="s">
        <v>273</v>
      </c>
      <c r="D73" s="40">
        <f>+COUNTIF(DATOS!$O$13:$O$212,"2. Deficiente")</f>
        <v>0</v>
      </c>
      <c r="E73" s="41">
        <f t="shared" si="14"/>
        <v>0</v>
      </c>
      <c r="J73" s="25"/>
      <c r="K73" s="25"/>
      <c r="L73" s="25"/>
      <c r="M73" s="25"/>
      <c r="P73" s="30"/>
      <c r="Q73" s="29"/>
    </row>
    <row r="74" spans="1:17" s="24" customFormat="1" ht="15.75">
      <c r="A74" s="104"/>
      <c r="B74" s="83"/>
      <c r="C74" s="39" t="s">
        <v>274</v>
      </c>
      <c r="D74" s="40">
        <f>+COUNTIF(DATOS!$O$13:$O$212,"1. Muy deficiente")</f>
        <v>0</v>
      </c>
      <c r="E74" s="41">
        <f t="shared" si="14"/>
        <v>0</v>
      </c>
      <c r="J74" s="25"/>
      <c r="K74" s="25"/>
      <c r="L74" s="25"/>
      <c r="M74" s="25"/>
      <c r="P74" s="30"/>
      <c r="Q74" s="29"/>
    </row>
    <row r="75" spans="1:17" s="24" customFormat="1" ht="15.75">
      <c r="A75" s="104"/>
      <c r="B75" s="83" t="s">
        <v>263</v>
      </c>
      <c r="C75" s="39" t="s">
        <v>270</v>
      </c>
      <c r="D75" s="40">
        <f>+COUNTIF(DATOS!$P$13:$P$212,"5. Excelente")</f>
        <v>0</v>
      </c>
      <c r="E75" s="41">
        <f t="shared" si="14"/>
        <v>0</v>
      </c>
      <c r="J75" s="25"/>
      <c r="K75" s="25"/>
      <c r="L75" s="25"/>
      <c r="M75" s="25"/>
      <c r="P75" s="30"/>
      <c r="Q75" s="29"/>
    </row>
    <row r="76" spans="1:17" s="24" customFormat="1" ht="15.75">
      <c r="A76" s="104"/>
      <c r="B76" s="83"/>
      <c r="C76" s="39" t="s">
        <v>271</v>
      </c>
      <c r="D76" s="40">
        <f>+COUNTIF(DATOS!$P$13:$P$212,"4. Buena")</f>
        <v>0</v>
      </c>
      <c r="E76" s="41">
        <f t="shared" si="14"/>
        <v>0</v>
      </c>
      <c r="J76" s="25"/>
      <c r="K76" s="25"/>
      <c r="L76" s="25"/>
      <c r="M76" s="25"/>
      <c r="P76" s="30"/>
      <c r="Q76" s="29"/>
    </row>
    <row r="77" spans="1:17" s="24" customFormat="1" ht="15.75">
      <c r="A77" s="104"/>
      <c r="B77" s="83"/>
      <c r="C77" s="39" t="s">
        <v>272</v>
      </c>
      <c r="D77" s="40">
        <f>+COUNTIF(DATOS!$P$13:$P$212,"3. Aceptable")</f>
        <v>0</v>
      </c>
      <c r="E77" s="41">
        <f t="shared" si="14"/>
        <v>0</v>
      </c>
      <c r="J77" s="25"/>
      <c r="K77" s="25"/>
      <c r="L77" s="25"/>
      <c r="M77" s="25"/>
      <c r="P77" s="30"/>
      <c r="Q77" s="29"/>
    </row>
    <row r="78" spans="1:17" s="24" customFormat="1" ht="15.75">
      <c r="A78" s="104"/>
      <c r="B78" s="83"/>
      <c r="C78" s="39" t="s">
        <v>273</v>
      </c>
      <c r="D78" s="40">
        <f>+COUNTIF(DATOS!$P$13:$P$212,"2. Deficiente")</f>
        <v>0</v>
      </c>
      <c r="E78" s="41">
        <f t="shared" si="14"/>
        <v>0</v>
      </c>
      <c r="J78" s="25"/>
      <c r="K78" s="25"/>
      <c r="L78" s="25"/>
      <c r="M78" s="25"/>
      <c r="P78" s="30"/>
      <c r="Q78" s="29"/>
    </row>
    <row r="79" spans="1:17" s="24" customFormat="1" ht="15.75">
      <c r="A79" s="105"/>
      <c r="B79" s="83"/>
      <c r="C79" s="39" t="s">
        <v>274</v>
      </c>
      <c r="D79" s="40">
        <f>+COUNTIF(DATOS!$P$13:$P$212,"1. Muy deficiente")</f>
        <v>0</v>
      </c>
      <c r="E79" s="41">
        <f t="shared" si="14"/>
        <v>0</v>
      </c>
      <c r="J79" s="25"/>
      <c r="K79" s="25"/>
      <c r="L79" s="25"/>
      <c r="M79" s="25"/>
      <c r="P79" s="30"/>
      <c r="Q79" s="29"/>
    </row>
    <row r="80" spans="1:17" s="24" customFormat="1" ht="25.5" customHeight="1">
      <c r="C80" s="25"/>
      <c r="D80" s="25"/>
      <c r="E80" s="31"/>
      <c r="J80" s="25"/>
      <c r="K80" s="25"/>
      <c r="L80" s="25"/>
      <c r="M80" s="25"/>
      <c r="P80" s="28"/>
      <c r="Q80" s="29"/>
    </row>
    <row r="81" spans="1:17" s="24" customFormat="1" ht="50.1" customHeight="1">
      <c r="A81" s="83">
        <v>14</v>
      </c>
      <c r="B81" s="82" t="s">
        <v>281</v>
      </c>
      <c r="C81" s="42" t="s">
        <v>264</v>
      </c>
      <c r="D81" s="40">
        <f>+COUNTIF(DATOS!$Q$13:$Q$212,C81)</f>
        <v>0</v>
      </c>
      <c r="E81" s="41">
        <f>D81/$D$9</f>
        <v>0</v>
      </c>
      <c r="J81" s="25"/>
      <c r="K81" s="25"/>
      <c r="L81" s="25"/>
      <c r="M81" s="25"/>
      <c r="P81" s="30" t="str">
        <f>C81</f>
        <v>Evaluar la gestión</v>
      </c>
      <c r="Q81" s="29">
        <f t="shared" ref="Q81" si="16">E81</f>
        <v>0</v>
      </c>
    </row>
    <row r="82" spans="1:17" s="24" customFormat="1" ht="50.1" customHeight="1">
      <c r="A82" s="83"/>
      <c r="B82" s="82"/>
      <c r="C82" s="42" t="s">
        <v>265</v>
      </c>
      <c r="D82" s="40">
        <f>+COUNTIF(DATOS!$Q$13:$Q$212,C82)</f>
        <v>0</v>
      </c>
      <c r="E82" s="41">
        <f t="shared" ref="E82:E84" si="17">D82/$D$9</f>
        <v>0</v>
      </c>
      <c r="J82" s="25"/>
      <c r="K82" s="25"/>
      <c r="L82" s="25"/>
      <c r="M82" s="25"/>
      <c r="P82" s="30"/>
      <c r="Q82" s="29"/>
    </row>
    <row r="83" spans="1:17" s="24" customFormat="1" ht="50.1" customHeight="1">
      <c r="A83" s="83"/>
      <c r="B83" s="82"/>
      <c r="C83" s="42" t="s">
        <v>266</v>
      </c>
      <c r="D83" s="40">
        <f>+COUNTIF(DATOS!$Q$13:$Q$212,C83)</f>
        <v>0</v>
      </c>
      <c r="E83" s="41">
        <f t="shared" si="17"/>
        <v>0</v>
      </c>
      <c r="J83" s="25"/>
      <c r="K83" s="25"/>
      <c r="L83" s="25"/>
      <c r="M83" s="25"/>
      <c r="P83" s="30"/>
      <c r="Q83" s="29"/>
    </row>
    <row r="84" spans="1:17" s="24" customFormat="1" ht="50.1" customHeight="1">
      <c r="A84" s="83"/>
      <c r="B84" s="82"/>
      <c r="C84" s="42" t="s">
        <v>267</v>
      </c>
      <c r="D84" s="40">
        <f>+COUNTIF(DATOS!$Q$13:$Q$212,C84)</f>
        <v>0</v>
      </c>
      <c r="E84" s="41">
        <f t="shared" si="17"/>
        <v>0</v>
      </c>
      <c r="J84" s="25"/>
      <c r="K84" s="25"/>
      <c r="L84" s="25"/>
      <c r="M84" s="25"/>
      <c r="P84" s="30"/>
      <c r="Q84" s="29"/>
    </row>
    <row r="85" spans="1:17" s="24" customFormat="1" ht="109.35" customHeight="1">
      <c r="C85" s="25"/>
      <c r="D85" s="25"/>
      <c r="E85" s="31"/>
      <c r="J85" s="25"/>
      <c r="K85" s="25"/>
      <c r="L85" s="25"/>
      <c r="M85" s="25"/>
      <c r="P85" s="28"/>
      <c r="Q85" s="29"/>
    </row>
    <row r="86" spans="1:17" s="24" customFormat="1" ht="79.349999999999994" customHeight="1">
      <c r="A86" s="83">
        <v>15</v>
      </c>
      <c r="B86" s="82" t="s">
        <v>282</v>
      </c>
      <c r="C86" s="42" t="s">
        <v>233</v>
      </c>
      <c r="D86" s="40">
        <f>+COUNTIF(DATOS!$R$13:$R$212,C86)</f>
        <v>0</v>
      </c>
      <c r="E86" s="41">
        <f t="shared" ref="E86:E90" si="18">IFERROR(D86/$D$9,0)</f>
        <v>0</v>
      </c>
      <c r="J86" s="25"/>
      <c r="K86" s="25"/>
      <c r="L86" s="25"/>
      <c r="M86" s="25"/>
      <c r="P86" s="30" t="str">
        <f>C86</f>
        <v>Si</v>
      </c>
      <c r="Q86" s="29">
        <f t="shared" ref="Q86" si="19">E86</f>
        <v>0</v>
      </c>
    </row>
    <row r="87" spans="1:17" s="24" customFormat="1" ht="72" customHeight="1">
      <c r="A87" s="83"/>
      <c r="B87" s="82"/>
      <c r="C87" s="42" t="s">
        <v>232</v>
      </c>
      <c r="D87" s="40">
        <f>+COUNTIF(DATOS!$R$13:$R$212,C87)</f>
        <v>0</v>
      </c>
      <c r="E87" s="41">
        <f t="shared" si="18"/>
        <v>0</v>
      </c>
      <c r="J87" s="25"/>
      <c r="K87" s="25"/>
      <c r="L87" s="25"/>
      <c r="M87" s="25"/>
      <c r="P87" s="30"/>
      <c r="Q87" s="29"/>
    </row>
    <row r="88" spans="1:17" s="24" customFormat="1" ht="98.1" customHeight="1">
      <c r="C88" s="25"/>
      <c r="D88" s="25"/>
      <c r="E88" s="31"/>
      <c r="J88" s="25"/>
      <c r="K88" s="25"/>
      <c r="L88" s="25"/>
      <c r="M88" s="25"/>
      <c r="P88" s="28"/>
      <c r="Q88" s="29"/>
    </row>
    <row r="89" spans="1:17" s="24" customFormat="1" ht="50.1" customHeight="1">
      <c r="A89" s="83">
        <v>16</v>
      </c>
      <c r="B89" s="82" t="s">
        <v>284</v>
      </c>
      <c r="C89" s="42" t="s">
        <v>233</v>
      </c>
      <c r="D89" s="40">
        <f>+COUNTIF(DATOS!$S$13:$S$212,C89)</f>
        <v>0</v>
      </c>
      <c r="E89" s="41">
        <f t="shared" si="18"/>
        <v>0</v>
      </c>
      <c r="J89" s="25"/>
      <c r="K89" s="25"/>
      <c r="L89" s="25"/>
      <c r="M89" s="25"/>
      <c r="P89" s="30" t="str">
        <f>C89</f>
        <v>Si</v>
      </c>
      <c r="Q89" s="29">
        <f t="shared" ref="Q89" si="20">E89</f>
        <v>0</v>
      </c>
    </row>
    <row r="90" spans="1:17" s="24" customFormat="1" ht="50.1" customHeight="1">
      <c r="A90" s="83"/>
      <c r="B90" s="82"/>
      <c r="C90" s="42" t="s">
        <v>232</v>
      </c>
      <c r="D90" s="40">
        <f>+COUNTIF(DATOS!$S$13:$S$212,C90)</f>
        <v>0</v>
      </c>
      <c r="E90" s="41">
        <f t="shared" si="18"/>
        <v>0</v>
      </c>
      <c r="J90" s="25"/>
      <c r="K90" s="25"/>
      <c r="L90" s="25"/>
      <c r="M90" s="25"/>
      <c r="P90" s="30"/>
      <c r="Q90" s="29"/>
    </row>
    <row r="91" spans="1:17" s="24" customFormat="1" ht="188.1" customHeight="1">
      <c r="C91" s="25"/>
      <c r="D91" s="25"/>
      <c r="E91" s="31"/>
      <c r="J91" s="25"/>
      <c r="K91" s="25"/>
      <c r="L91" s="25"/>
      <c r="M91" s="25"/>
      <c r="P91" s="28"/>
      <c r="Q91" s="29"/>
    </row>
    <row r="92" spans="1:17" s="24" customFormat="1" ht="50.1" customHeight="1">
      <c r="A92" s="83">
        <v>17</v>
      </c>
      <c r="B92" s="82" t="s">
        <v>287</v>
      </c>
      <c r="C92" s="39" t="s">
        <v>195</v>
      </c>
      <c r="D92" s="40">
        <f>+COUNTIF(DATOS!$T$13:$T$212,C92)</f>
        <v>0</v>
      </c>
      <c r="E92" s="41">
        <f t="shared" ref="E92:E93" si="21">IFERROR(D92/$D$9,0)</f>
        <v>0</v>
      </c>
      <c r="J92" s="25"/>
      <c r="K92" s="25"/>
      <c r="L92" s="25"/>
      <c r="M92" s="25"/>
      <c r="P92" s="30" t="str">
        <f>C92</f>
        <v>SI</v>
      </c>
      <c r="Q92" s="29">
        <f t="shared" ref="Q92" si="22">E92</f>
        <v>0</v>
      </c>
    </row>
    <row r="93" spans="1:17" s="24" customFormat="1" ht="50.1" customHeight="1">
      <c r="A93" s="83"/>
      <c r="B93" s="82"/>
      <c r="C93" s="39" t="s">
        <v>4</v>
      </c>
      <c r="D93" s="40">
        <f>+COUNTIF(DATOS!$T$13:$T$212,C93)</f>
        <v>0</v>
      </c>
      <c r="E93" s="41">
        <f t="shared" si="21"/>
        <v>0</v>
      </c>
      <c r="J93" s="25"/>
      <c r="K93" s="25"/>
      <c r="L93" s="25"/>
      <c r="M93" s="25"/>
      <c r="P93" s="30"/>
      <c r="Q93" s="29"/>
    </row>
    <row r="94" spans="1:17" s="24" customFormat="1" ht="97.35" customHeight="1">
      <c r="C94" s="25"/>
      <c r="D94" s="25"/>
      <c r="E94" s="31"/>
      <c r="J94" s="25"/>
      <c r="K94" s="25"/>
      <c r="L94" s="25"/>
      <c r="M94" s="25"/>
      <c r="P94" s="28"/>
      <c r="Q94" s="29"/>
    </row>
    <row r="95" spans="1:17" s="24" customFormat="1" ht="71.099999999999994" customHeight="1">
      <c r="A95" s="39">
        <v>18</v>
      </c>
      <c r="B95" s="83" t="s">
        <v>309</v>
      </c>
      <c r="C95" s="42" t="s">
        <v>289</v>
      </c>
      <c r="D95" s="40">
        <f>+COUNTIF(DATOS!$U$13:$U$212,C95)</f>
        <v>0</v>
      </c>
      <c r="E95" s="41">
        <f>D95/$D$9</f>
        <v>0</v>
      </c>
      <c r="J95" s="25"/>
      <c r="K95" s="25"/>
      <c r="L95" s="25"/>
      <c r="M95" s="25"/>
      <c r="P95" s="30" t="str">
        <f>C95</f>
        <v>Muy satisfecho</v>
      </c>
      <c r="Q95" s="29">
        <f t="shared" ref="Q95" si="23">E95</f>
        <v>0</v>
      </c>
    </row>
    <row r="96" spans="1:17" s="24" customFormat="1" ht="71.099999999999994" customHeight="1">
      <c r="A96" s="103" t="s">
        <v>293</v>
      </c>
      <c r="B96" s="83"/>
      <c r="C96" s="42" t="s">
        <v>290</v>
      </c>
      <c r="D96" s="40">
        <f>+COUNTIF(DATOS!$U$13:$U$212,C96)</f>
        <v>0</v>
      </c>
      <c r="E96" s="41">
        <f t="shared" ref="E96:E98" si="24">D96/$D$9</f>
        <v>0</v>
      </c>
      <c r="J96" s="25"/>
      <c r="K96" s="25"/>
      <c r="L96" s="25"/>
      <c r="M96" s="25"/>
      <c r="P96" s="30"/>
      <c r="Q96" s="29"/>
    </row>
    <row r="97" spans="1:17" s="24" customFormat="1" ht="71.099999999999994" customHeight="1">
      <c r="A97" s="104"/>
      <c r="B97" s="83"/>
      <c r="C97" s="42" t="s">
        <v>291</v>
      </c>
      <c r="D97" s="40">
        <f>+COUNTIF(DATOS!$U$13:$U$212,C97)</f>
        <v>0</v>
      </c>
      <c r="E97" s="41">
        <f t="shared" si="24"/>
        <v>0</v>
      </c>
      <c r="J97" s="25"/>
      <c r="K97" s="25"/>
      <c r="L97" s="25"/>
      <c r="M97" s="25"/>
      <c r="P97" s="30"/>
      <c r="Q97" s="29"/>
    </row>
    <row r="98" spans="1:17" s="24" customFormat="1" ht="71.099999999999994" customHeight="1">
      <c r="A98" s="105"/>
      <c r="B98" s="83"/>
      <c r="C98" s="42" t="s">
        <v>292</v>
      </c>
      <c r="D98" s="40">
        <f>+COUNTIF(DATOS!$U$13:$U$212,C98)</f>
        <v>0</v>
      </c>
      <c r="E98" s="41">
        <f t="shared" si="24"/>
        <v>0</v>
      </c>
      <c r="J98" s="25"/>
      <c r="K98" s="25"/>
      <c r="L98" s="25"/>
      <c r="M98" s="25"/>
      <c r="P98" s="30"/>
      <c r="Q98" s="29"/>
    </row>
    <row r="99" spans="1:17" s="24" customFormat="1" ht="105" customHeight="1">
      <c r="C99" s="25"/>
      <c r="D99" s="25"/>
      <c r="E99" s="31"/>
      <c r="J99" s="25"/>
      <c r="K99" s="25"/>
      <c r="L99" s="25"/>
      <c r="M99" s="25"/>
      <c r="P99" s="28"/>
      <c r="Q99" s="29"/>
    </row>
    <row r="100" spans="1:17" s="24" customFormat="1" ht="79.349999999999994" customHeight="1">
      <c r="A100" s="39">
        <v>19</v>
      </c>
      <c r="B100" s="83" t="s">
        <v>310</v>
      </c>
      <c r="C100" s="42" t="s">
        <v>294</v>
      </c>
      <c r="D100" s="40">
        <f>+COUNTIF(DATOS!$V$13:$V$212,C100)</f>
        <v>0</v>
      </c>
      <c r="E100" s="41">
        <f>D100/$D$9</f>
        <v>0</v>
      </c>
      <c r="J100" s="25"/>
      <c r="K100" s="25"/>
      <c r="L100" s="25"/>
      <c r="M100" s="25"/>
      <c r="P100" s="30" t="str">
        <f>C100</f>
        <v xml:space="preserve">Totalmente de acuerdo </v>
      </c>
      <c r="Q100" s="29">
        <f t="shared" ref="Q100" si="25">E100</f>
        <v>0</v>
      </c>
    </row>
    <row r="101" spans="1:17" s="24" customFormat="1" ht="79.349999999999994" customHeight="1">
      <c r="A101" s="103" t="s">
        <v>293</v>
      </c>
      <c r="B101" s="83"/>
      <c r="C101" s="42" t="s">
        <v>295</v>
      </c>
      <c r="D101" s="40">
        <f>+COUNTIF(DATOS!$V$13:$V$212,C101)</f>
        <v>0</v>
      </c>
      <c r="E101" s="41">
        <f t="shared" ref="E101:E104" si="26">D101/$D$9</f>
        <v>0</v>
      </c>
      <c r="J101" s="25"/>
      <c r="K101" s="25"/>
      <c r="L101" s="25"/>
      <c r="M101" s="25"/>
      <c r="P101" s="30"/>
      <c r="Q101" s="29"/>
    </row>
    <row r="102" spans="1:17" s="24" customFormat="1" ht="79.349999999999994" customHeight="1">
      <c r="A102" s="104"/>
      <c r="B102" s="83"/>
      <c r="C102" s="42" t="s">
        <v>296</v>
      </c>
      <c r="D102" s="40">
        <f>+COUNTIF(DATOS!$V$13:$V$212,C102)</f>
        <v>0</v>
      </c>
      <c r="E102" s="41">
        <f t="shared" si="26"/>
        <v>0</v>
      </c>
      <c r="J102" s="25"/>
      <c r="K102" s="25"/>
      <c r="L102" s="25"/>
      <c r="M102" s="25"/>
      <c r="P102" s="30"/>
      <c r="Q102" s="29"/>
    </row>
    <row r="103" spans="1:17" s="24" customFormat="1" ht="79.349999999999994" customHeight="1">
      <c r="A103" s="104"/>
      <c r="B103" s="83"/>
      <c r="C103" s="42" t="s">
        <v>297</v>
      </c>
      <c r="D103" s="40">
        <f>+COUNTIF(DATOS!$V$13:$V$212,C103)</f>
        <v>0</v>
      </c>
      <c r="E103" s="41">
        <f t="shared" si="26"/>
        <v>0</v>
      </c>
      <c r="J103" s="25"/>
      <c r="K103" s="25"/>
      <c r="L103" s="25"/>
      <c r="M103" s="25"/>
      <c r="P103" s="30"/>
      <c r="Q103" s="29"/>
    </row>
    <row r="104" spans="1:17" s="24" customFormat="1" ht="79.349999999999994" customHeight="1">
      <c r="A104" s="105"/>
      <c r="B104" s="83"/>
      <c r="C104" s="42" t="s">
        <v>298</v>
      </c>
      <c r="D104" s="40">
        <f>+COUNTIF(DATOS!$V$13:$V$212,C104)</f>
        <v>0</v>
      </c>
      <c r="E104" s="41">
        <f t="shared" si="26"/>
        <v>0</v>
      </c>
      <c r="J104" s="25"/>
      <c r="K104" s="25"/>
      <c r="L104" s="25"/>
      <c r="M104" s="25"/>
      <c r="P104" s="30"/>
      <c r="Q104" s="29"/>
    </row>
    <row r="105" spans="1:17" s="24" customFormat="1" ht="60" customHeight="1">
      <c r="C105" s="25"/>
      <c r="D105" s="25"/>
      <c r="E105" s="31"/>
      <c r="J105" s="25"/>
      <c r="K105" s="25"/>
      <c r="L105" s="25"/>
      <c r="M105" s="25"/>
      <c r="P105" s="28"/>
      <c r="Q105" s="29"/>
    </row>
    <row r="106" spans="1:17" s="24" customFormat="1" ht="60" customHeight="1">
      <c r="C106" s="25"/>
      <c r="D106" s="25"/>
      <c r="E106" s="31"/>
      <c r="J106" s="25"/>
      <c r="K106" s="25"/>
      <c r="L106" s="25"/>
      <c r="M106" s="25"/>
      <c r="P106" s="28"/>
      <c r="Q106" s="29"/>
    </row>
    <row r="107" spans="1:17" s="33" customFormat="1" ht="15.75">
      <c r="A107" s="106" t="str">
        <f>CONCATENATE("Análisis evaluación ",DATOS!C5," ",TABULACIÓN!G9)</f>
        <v xml:space="preserve">Análisis evaluación MESA PÚBLICA Regional  / </v>
      </c>
      <c r="B107" s="107"/>
      <c r="C107" s="107"/>
      <c r="D107" s="107"/>
      <c r="E107" s="108"/>
    </row>
    <row r="108" spans="1:17" s="33" customFormat="1" ht="15">
      <c r="A108" s="94"/>
      <c r="B108" s="95"/>
      <c r="C108" s="95"/>
      <c r="D108" s="95"/>
      <c r="E108" s="96"/>
    </row>
    <row r="109" spans="1:17" s="33" customFormat="1" ht="15">
      <c r="A109" s="97"/>
      <c r="B109" s="98"/>
      <c r="C109" s="98"/>
      <c r="D109" s="98"/>
      <c r="E109" s="99"/>
    </row>
    <row r="110" spans="1:17" s="33" customFormat="1" ht="15">
      <c r="A110" s="97"/>
      <c r="B110" s="98"/>
      <c r="C110" s="98"/>
      <c r="D110" s="98"/>
      <c r="E110" s="99"/>
    </row>
    <row r="111" spans="1:17" s="33" customFormat="1" ht="15">
      <c r="A111" s="97"/>
      <c r="B111" s="98"/>
      <c r="C111" s="98"/>
      <c r="D111" s="98"/>
      <c r="E111" s="99"/>
    </row>
    <row r="112" spans="1:17" s="33" customFormat="1" ht="15">
      <c r="A112" s="97"/>
      <c r="B112" s="98"/>
      <c r="C112" s="98"/>
      <c r="D112" s="98"/>
      <c r="E112" s="99"/>
    </row>
    <row r="113" spans="1:17" s="33" customFormat="1" ht="15">
      <c r="A113" s="97"/>
      <c r="B113" s="98"/>
      <c r="C113" s="98"/>
      <c r="D113" s="98"/>
      <c r="E113" s="99"/>
    </row>
    <row r="114" spans="1:17" s="33" customFormat="1" ht="15">
      <c r="A114" s="97"/>
      <c r="B114" s="98"/>
      <c r="C114" s="98"/>
      <c r="D114" s="98"/>
      <c r="E114" s="99"/>
    </row>
    <row r="115" spans="1:17" s="33" customFormat="1" ht="15">
      <c r="A115" s="97"/>
      <c r="B115" s="98"/>
      <c r="C115" s="98"/>
      <c r="D115" s="98"/>
      <c r="E115" s="99"/>
    </row>
    <row r="116" spans="1:17" s="33" customFormat="1" ht="15">
      <c r="A116" s="97"/>
      <c r="B116" s="98"/>
      <c r="C116" s="98"/>
      <c r="D116" s="98"/>
      <c r="E116" s="99"/>
    </row>
    <row r="117" spans="1:17" s="33" customFormat="1" ht="15">
      <c r="A117" s="97"/>
      <c r="B117" s="98"/>
      <c r="C117" s="98"/>
      <c r="D117" s="98"/>
      <c r="E117" s="99"/>
    </row>
    <row r="118" spans="1:17" s="33" customFormat="1" ht="15">
      <c r="A118" s="97"/>
      <c r="B118" s="98"/>
      <c r="C118" s="98"/>
      <c r="D118" s="98"/>
      <c r="E118" s="99"/>
    </row>
    <row r="119" spans="1:17" s="33" customFormat="1" ht="15">
      <c r="A119" s="97"/>
      <c r="B119" s="98"/>
      <c r="C119" s="98"/>
      <c r="D119" s="98"/>
      <c r="E119" s="99"/>
    </row>
    <row r="120" spans="1:17" s="33" customFormat="1" ht="15">
      <c r="A120" s="100"/>
      <c r="B120" s="101"/>
      <c r="C120" s="101"/>
      <c r="D120" s="101"/>
      <c r="E120" s="102"/>
    </row>
    <row r="121" spans="1:17" s="33" customFormat="1" ht="15">
      <c r="A121" s="34"/>
      <c r="B121" s="35"/>
    </row>
    <row r="122" spans="1:17" s="33" customFormat="1" ht="15.75">
      <c r="A122" s="109" t="s">
        <v>196</v>
      </c>
      <c r="B122" s="109"/>
      <c r="C122" s="109"/>
      <c r="D122" s="109"/>
      <c r="E122" s="109"/>
    </row>
    <row r="123" spans="1:17" s="33" customFormat="1" ht="15.75">
      <c r="A123" s="110"/>
      <c r="B123" s="110"/>
      <c r="C123" s="110"/>
      <c r="D123" s="110"/>
      <c r="E123" s="110"/>
    </row>
    <row r="124" spans="1:17" s="33" customFormat="1" ht="15"/>
    <row r="125" spans="1:17" s="33" customFormat="1" ht="12.75" customHeight="1">
      <c r="A125" s="109" t="s">
        <v>305</v>
      </c>
      <c r="B125" s="109"/>
      <c r="C125" s="109"/>
      <c r="D125" s="109"/>
      <c r="E125" s="109"/>
    </row>
    <row r="126" spans="1:17" s="33" customFormat="1" ht="15.75">
      <c r="A126" s="110"/>
      <c r="B126" s="110"/>
      <c r="C126" s="110"/>
      <c r="D126" s="110"/>
      <c r="E126" s="110"/>
    </row>
    <row r="127" spans="1:17" s="33" customFormat="1" ht="15"/>
    <row r="128" spans="1:17" ht="41.25" customHeight="1">
      <c r="A128" s="93" t="s">
        <v>599</v>
      </c>
      <c r="B128" s="93"/>
      <c r="C128" s="93"/>
      <c r="D128" s="93"/>
      <c r="E128" s="93"/>
      <c r="Q128" s="4"/>
    </row>
    <row r="129" spans="1:17">
      <c r="A129" s="5"/>
      <c r="B129" s="6"/>
      <c r="Q129" s="4"/>
    </row>
    <row r="130" spans="1:17">
      <c r="A130" s="5"/>
      <c r="B130" s="6"/>
      <c r="Q130" s="4"/>
    </row>
    <row r="131" spans="1:17">
      <c r="A131" s="5"/>
      <c r="B131" s="6"/>
      <c r="Q131" s="4"/>
    </row>
    <row r="132" spans="1:17">
      <c r="A132" s="5"/>
      <c r="B132" s="6"/>
      <c r="Q132" s="4"/>
    </row>
    <row r="133" spans="1:17">
      <c r="A133" s="5"/>
      <c r="B133" s="6"/>
      <c r="Q133" s="4"/>
    </row>
    <row r="134" spans="1:17">
      <c r="A134" s="5"/>
      <c r="B134" s="6"/>
      <c r="Q134" s="4"/>
    </row>
    <row r="135" spans="1:17">
      <c r="A135" s="5"/>
      <c r="B135" s="6"/>
      <c r="Q135" s="4"/>
    </row>
    <row r="136" spans="1:17">
      <c r="A136" s="5"/>
      <c r="B136" s="6"/>
      <c r="Q136" s="4"/>
    </row>
    <row r="137" spans="1:17">
      <c r="A137" s="5"/>
      <c r="B137" s="6"/>
      <c r="Q137" s="4"/>
    </row>
    <row r="138" spans="1:17">
      <c r="A138" s="5"/>
      <c r="B138" s="6"/>
      <c r="Q138" s="4"/>
    </row>
    <row r="139" spans="1:17">
      <c r="A139" s="5"/>
      <c r="B139" s="6"/>
      <c r="Q139" s="4"/>
    </row>
    <row r="140" spans="1:17">
      <c r="A140" s="5"/>
      <c r="B140" s="6"/>
      <c r="Q140" s="4"/>
    </row>
    <row r="141" spans="1:17">
      <c r="A141" s="5"/>
      <c r="B141" s="6"/>
      <c r="Q141" s="4"/>
    </row>
    <row r="142" spans="1:17">
      <c r="A142" s="5"/>
      <c r="B142" s="6"/>
      <c r="Q142" s="4"/>
    </row>
    <row r="143" spans="1:17">
      <c r="A143" s="5"/>
      <c r="B143" s="6"/>
      <c r="Q143" s="4"/>
    </row>
    <row r="144" spans="1:17">
      <c r="A144" s="5"/>
      <c r="B144" s="6"/>
      <c r="Q144" s="4"/>
    </row>
    <row r="145" spans="1:17">
      <c r="A145" s="5"/>
      <c r="B145" s="6"/>
      <c r="Q145" s="4"/>
    </row>
    <row r="146" spans="1:17">
      <c r="A146" s="5"/>
      <c r="B146" s="6"/>
      <c r="Q146" s="4"/>
    </row>
    <row r="147" spans="1:17">
      <c r="A147" s="5"/>
      <c r="B147" s="6"/>
      <c r="Q147" s="4"/>
    </row>
    <row r="148" spans="1:17">
      <c r="A148" s="5"/>
      <c r="B148" s="6"/>
      <c r="Q148" s="4"/>
    </row>
    <row r="149" spans="1:17">
      <c r="A149" s="5"/>
      <c r="B149" s="6"/>
      <c r="Q149" s="4"/>
    </row>
    <row r="150" spans="1:17">
      <c r="A150" s="5"/>
      <c r="B150" s="6"/>
      <c r="Q150" s="4"/>
    </row>
    <row r="151" spans="1:17">
      <c r="A151" s="5"/>
      <c r="B151" s="6"/>
      <c r="Q151" s="4"/>
    </row>
    <row r="152" spans="1:17">
      <c r="A152" s="5"/>
      <c r="B152" s="6"/>
      <c r="Q152" s="4"/>
    </row>
    <row r="153" spans="1:17">
      <c r="A153" s="5"/>
      <c r="B153" s="6"/>
      <c r="Q153" s="4"/>
    </row>
    <row r="154" spans="1:17">
      <c r="A154" s="5"/>
      <c r="B154" s="6"/>
      <c r="Q154" s="4"/>
    </row>
    <row r="155" spans="1:17">
      <c r="A155" s="5"/>
      <c r="B155" s="6"/>
      <c r="Q155" s="4"/>
    </row>
    <row r="156" spans="1:17">
      <c r="A156" s="5"/>
      <c r="B156" s="6"/>
      <c r="Q156" s="4"/>
    </row>
    <row r="157" spans="1:17">
      <c r="A157" s="5"/>
      <c r="B157" s="6"/>
      <c r="Q157" s="4"/>
    </row>
    <row r="158" spans="1:17">
      <c r="A158" s="5"/>
      <c r="B158" s="6"/>
      <c r="Q158" s="4"/>
    </row>
    <row r="159" spans="1:17">
      <c r="A159" s="5"/>
      <c r="B159" s="6"/>
      <c r="Q159" s="4"/>
    </row>
    <row r="160" spans="1:17">
      <c r="A160" s="5"/>
      <c r="B160" s="6"/>
      <c r="Q160" s="4"/>
    </row>
    <row r="161" spans="1:17">
      <c r="A161" s="5"/>
      <c r="B161" s="6"/>
      <c r="Q161" s="4"/>
    </row>
    <row r="162" spans="1:17">
      <c r="A162" s="5"/>
      <c r="B162" s="6"/>
      <c r="Q162" s="4"/>
    </row>
    <row r="163" spans="1:17">
      <c r="A163" s="5"/>
      <c r="B163" s="6"/>
      <c r="Q163" s="4"/>
    </row>
    <row r="164" spans="1:17">
      <c r="A164" s="5"/>
      <c r="B164" s="6"/>
      <c r="Q164" s="4"/>
    </row>
    <row r="165" spans="1:17">
      <c r="A165" s="5"/>
      <c r="B165" s="6"/>
      <c r="Q165" s="4"/>
    </row>
    <row r="166" spans="1:17">
      <c r="A166" s="5"/>
      <c r="B166" s="6"/>
      <c r="Q166" s="4"/>
    </row>
    <row r="167" spans="1:17">
      <c r="A167" s="5"/>
      <c r="B167" s="6"/>
      <c r="Q167" s="4"/>
    </row>
    <row r="168" spans="1:17">
      <c r="A168" s="5"/>
      <c r="B168" s="6"/>
      <c r="Q168" s="4"/>
    </row>
    <row r="169" spans="1:17">
      <c r="A169" s="5"/>
      <c r="B169" s="6"/>
      <c r="Q169" s="4"/>
    </row>
    <row r="170" spans="1:17">
      <c r="A170" s="5"/>
      <c r="B170" s="6"/>
      <c r="Q170" s="4"/>
    </row>
    <row r="171" spans="1:17">
      <c r="A171" s="5"/>
      <c r="B171" s="6"/>
      <c r="Q171" s="4"/>
    </row>
    <row r="172" spans="1:17">
      <c r="A172" s="5"/>
      <c r="B172" s="6"/>
      <c r="Q172" s="4"/>
    </row>
    <row r="173" spans="1:17">
      <c r="A173" s="5"/>
      <c r="B173" s="6"/>
      <c r="Q173" s="4"/>
    </row>
    <row r="174" spans="1:17">
      <c r="A174" s="5"/>
      <c r="B174" s="6"/>
      <c r="Q174" s="4"/>
    </row>
    <row r="175" spans="1:17">
      <c r="A175" s="5"/>
      <c r="B175" s="6"/>
      <c r="Q175" s="4"/>
    </row>
    <row r="176" spans="1:17">
      <c r="A176" s="5"/>
      <c r="B176" s="6"/>
      <c r="Q176" s="4"/>
    </row>
    <row r="177" spans="1:17">
      <c r="A177" s="5"/>
      <c r="B177" s="6"/>
      <c r="Q177" s="4"/>
    </row>
    <row r="178" spans="1:17">
      <c r="A178" s="5"/>
      <c r="B178" s="6"/>
      <c r="Q178" s="4"/>
    </row>
    <row r="179" spans="1:17">
      <c r="A179" s="5"/>
      <c r="B179" s="6"/>
      <c r="Q179" s="4"/>
    </row>
    <row r="180" spans="1:17">
      <c r="A180" s="5"/>
      <c r="B180" s="6"/>
      <c r="Q180" s="4"/>
    </row>
    <row r="181" spans="1:17">
      <c r="A181" s="5"/>
      <c r="B181" s="6"/>
      <c r="Q181" s="4"/>
    </row>
    <row r="182" spans="1:17">
      <c r="A182" s="5"/>
      <c r="B182" s="6"/>
      <c r="Q182" s="4"/>
    </row>
    <row r="183" spans="1:17">
      <c r="A183" s="5"/>
      <c r="B183" s="6"/>
      <c r="Q183" s="4"/>
    </row>
    <row r="184" spans="1:17">
      <c r="A184" s="5"/>
      <c r="B184" s="6"/>
      <c r="Q184" s="4"/>
    </row>
    <row r="185" spans="1:17">
      <c r="A185" s="5"/>
      <c r="B185" s="6"/>
      <c r="Q185" s="4"/>
    </row>
    <row r="186" spans="1:17">
      <c r="A186" s="5"/>
      <c r="B186" s="6"/>
      <c r="Q186" s="4"/>
    </row>
    <row r="187" spans="1:17">
      <c r="A187" s="5"/>
      <c r="B187" s="6"/>
      <c r="Q187" s="4"/>
    </row>
    <row r="188" spans="1:17">
      <c r="A188" s="5"/>
      <c r="B188" s="6"/>
      <c r="Q188" s="4"/>
    </row>
    <row r="189" spans="1:17">
      <c r="A189" s="5"/>
      <c r="B189" s="6"/>
      <c r="Q189" s="4"/>
    </row>
    <row r="190" spans="1:17">
      <c r="A190" s="5"/>
      <c r="B190" s="6"/>
      <c r="Q190" s="4"/>
    </row>
    <row r="191" spans="1:17">
      <c r="A191" s="5"/>
      <c r="B191" s="6"/>
      <c r="Q191" s="4"/>
    </row>
    <row r="192" spans="1:17">
      <c r="A192" s="5"/>
      <c r="B192" s="6"/>
      <c r="Q192" s="4"/>
    </row>
    <row r="193" spans="1:17">
      <c r="A193" s="5"/>
      <c r="B193" s="6"/>
      <c r="Q193" s="4"/>
    </row>
    <row r="194" spans="1:17">
      <c r="A194" s="5"/>
      <c r="B194" s="6"/>
      <c r="Q194" s="4"/>
    </row>
    <row r="195" spans="1:17">
      <c r="A195" s="5"/>
      <c r="B195" s="6"/>
      <c r="Q195" s="4"/>
    </row>
    <row r="196" spans="1:17">
      <c r="A196" s="5"/>
      <c r="B196" s="6"/>
      <c r="Q196" s="4"/>
    </row>
    <row r="197" spans="1:17">
      <c r="A197" s="5"/>
      <c r="B197" s="6"/>
      <c r="Q197" s="4"/>
    </row>
    <row r="198" spans="1:17">
      <c r="A198" s="5"/>
      <c r="B198" s="6"/>
      <c r="Q198" s="4"/>
    </row>
    <row r="199" spans="1:17">
      <c r="A199" s="5"/>
      <c r="B199" s="6"/>
      <c r="Q199" s="4"/>
    </row>
    <row r="200" spans="1:17">
      <c r="A200" s="5"/>
      <c r="B200" s="6"/>
      <c r="Q200" s="4"/>
    </row>
    <row r="201" spans="1:17">
      <c r="A201" s="5"/>
      <c r="B201" s="6"/>
      <c r="Q201" s="4"/>
    </row>
    <row r="202" spans="1:17">
      <c r="Q202" s="4"/>
    </row>
    <row r="203" spans="1:17">
      <c r="Q203" s="4"/>
    </row>
    <row r="204" spans="1:17">
      <c r="Q204" s="4"/>
    </row>
    <row r="205" spans="1:17">
      <c r="Q205" s="4"/>
    </row>
    <row r="206" spans="1:17">
      <c r="Q206" s="4"/>
    </row>
    <row r="207" spans="1:17">
      <c r="Q207" s="4"/>
    </row>
    <row r="208" spans="1:17">
      <c r="Q208" s="4"/>
    </row>
    <row r="209" spans="17:17">
      <c r="Q209" s="4"/>
    </row>
    <row r="210" spans="17:17">
      <c r="Q210" s="4"/>
    </row>
    <row r="211" spans="17:17">
      <c r="Q211" s="4"/>
    </row>
    <row r="212" spans="17:17">
      <c r="Q212" s="4"/>
    </row>
    <row r="213" spans="17:17">
      <c r="Q213" s="4"/>
    </row>
    <row r="214" spans="17:17">
      <c r="Q214" s="4"/>
    </row>
    <row r="215" spans="17:17">
      <c r="Q215" s="4"/>
    </row>
    <row r="216" spans="17:17">
      <c r="Q216" s="4"/>
    </row>
    <row r="217" spans="17:17">
      <c r="Q217" s="4"/>
    </row>
    <row r="218" spans="17:17">
      <c r="Q218" s="4"/>
    </row>
    <row r="219" spans="17:17">
      <c r="Q219" s="4"/>
    </row>
    <row r="220" spans="17:17">
      <c r="Q220" s="4"/>
    </row>
    <row r="221" spans="17:17">
      <c r="Q221" s="4"/>
    </row>
    <row r="222" spans="17:17">
      <c r="Q222" s="4"/>
    </row>
    <row r="223" spans="17:17">
      <c r="Q223" s="4"/>
    </row>
    <row r="224" spans="17:17">
      <c r="Q224" s="4"/>
    </row>
    <row r="225" spans="5:17">
      <c r="Q225" s="4"/>
    </row>
    <row r="226" spans="5:17">
      <c r="Q226" s="4"/>
    </row>
    <row r="227" spans="5:17">
      <c r="Q227" s="4"/>
    </row>
    <row r="228" spans="5:17">
      <c r="Q228" s="4"/>
    </row>
    <row r="229" spans="5:17">
      <c r="Q229" s="4"/>
    </row>
    <row r="230" spans="5:17">
      <c r="Q230" s="4"/>
    </row>
    <row r="231" spans="5:17">
      <c r="Q231" s="4"/>
    </row>
    <row r="232" spans="5:17">
      <c r="Q232" s="4"/>
    </row>
    <row r="233" spans="5:17">
      <c r="Q233" s="4"/>
    </row>
    <row r="234" spans="5:17">
      <c r="Q234" s="4"/>
    </row>
    <row r="235" spans="5:17">
      <c r="Q235" s="4"/>
    </row>
    <row r="236" spans="5:17">
      <c r="E236" s="7"/>
      <c r="Q236" s="4"/>
    </row>
    <row r="237" spans="5:17">
      <c r="E237" s="7"/>
      <c r="Q237" s="4"/>
    </row>
    <row r="238" spans="5:17">
      <c r="E238" s="7"/>
      <c r="Q238" s="4"/>
    </row>
    <row r="239" spans="5:17">
      <c r="E239" s="7"/>
      <c r="Q239" s="4"/>
    </row>
    <row r="240" spans="5:17">
      <c r="E240" s="7"/>
      <c r="Q240" s="4"/>
    </row>
    <row r="241" spans="5:17">
      <c r="E241" s="7"/>
      <c r="Q241" s="4"/>
    </row>
    <row r="242" spans="5:17">
      <c r="E242" s="7"/>
      <c r="Q242" s="4"/>
    </row>
    <row r="243" spans="5:17">
      <c r="E243" s="7"/>
      <c r="Q243" s="4"/>
    </row>
    <row r="244" spans="5:17">
      <c r="E244" s="7"/>
      <c r="Q244" s="4"/>
    </row>
    <row r="245" spans="5:17">
      <c r="E245" s="7"/>
      <c r="Q245" s="4"/>
    </row>
    <row r="246" spans="5:17">
      <c r="E246" s="7"/>
      <c r="Q246" s="4"/>
    </row>
    <row r="247" spans="5:17">
      <c r="E247" s="7"/>
      <c r="Q247" s="4"/>
    </row>
  </sheetData>
  <mergeCells count="55">
    <mergeCell ref="A126:E126"/>
    <mergeCell ref="A96:A98"/>
    <mergeCell ref="A92:A93"/>
    <mergeCell ref="B43:B44"/>
    <mergeCell ref="A38:A39"/>
    <mergeCell ref="B38:B39"/>
    <mergeCell ref="B59:E59"/>
    <mergeCell ref="A56:A57"/>
    <mergeCell ref="B56:B57"/>
    <mergeCell ref="A53:A54"/>
    <mergeCell ref="B53:B54"/>
    <mergeCell ref="A48:A51"/>
    <mergeCell ref="B48:B51"/>
    <mergeCell ref="A43:A44"/>
    <mergeCell ref="B92:B93"/>
    <mergeCell ref="A89:A90"/>
    <mergeCell ref="A128:E128"/>
    <mergeCell ref="A108:E120"/>
    <mergeCell ref="B81:B84"/>
    <mergeCell ref="B60:B64"/>
    <mergeCell ref="B65:B69"/>
    <mergeCell ref="B100:B104"/>
    <mergeCell ref="B95:B98"/>
    <mergeCell ref="A81:A84"/>
    <mergeCell ref="A101:A104"/>
    <mergeCell ref="A107:E107"/>
    <mergeCell ref="A122:E122"/>
    <mergeCell ref="A123:E123"/>
    <mergeCell ref="A125:E125"/>
    <mergeCell ref="A60:A79"/>
    <mergeCell ref="B70:B74"/>
    <mergeCell ref="B75:B79"/>
    <mergeCell ref="I1:J1"/>
    <mergeCell ref="K1:L1"/>
    <mergeCell ref="I2:J2"/>
    <mergeCell ref="K2:L2"/>
    <mergeCell ref="I3:L3"/>
    <mergeCell ref="A1:A3"/>
    <mergeCell ref="A34:A35"/>
    <mergeCell ref="B34:B35"/>
    <mergeCell ref="A31:A32"/>
    <mergeCell ref="B31:B32"/>
    <mergeCell ref="A13:A20"/>
    <mergeCell ref="B1:H3"/>
    <mergeCell ref="B13:B20"/>
    <mergeCell ref="B22:B28"/>
    <mergeCell ref="A22:A28"/>
    <mergeCell ref="B89:B90"/>
    <mergeCell ref="A86:A87"/>
    <mergeCell ref="B86:B87"/>
    <mergeCell ref="K6:L6"/>
    <mergeCell ref="E6:G6"/>
    <mergeCell ref="I6:J6"/>
    <mergeCell ref="G9:L9"/>
    <mergeCell ref="A9:C9"/>
  </mergeCells>
  <conditionalFormatting sqref="A108">
    <cfRule type="containsBlanks" dxfId="5" priority="5">
      <formula>LEN(TRIM(A108))=0</formula>
    </cfRule>
  </conditionalFormatting>
  <conditionalFormatting sqref="A123">
    <cfRule type="containsBlanks" dxfId="4" priority="48">
      <formula>LEN(TRIM(A123))=0</formula>
    </cfRule>
  </conditionalFormatting>
  <conditionalFormatting sqref="B6">
    <cfRule type="cellIs" dxfId="3" priority="4" operator="equal">
      <formula>0</formula>
    </cfRule>
  </conditionalFormatting>
  <conditionalFormatting sqref="D6:G6">
    <cfRule type="expression" dxfId="2" priority="1">
      <formula>#REF!="RENDICIÓN PÚBLICA DE CUENTAS"</formula>
    </cfRule>
  </conditionalFormatting>
  <conditionalFormatting sqref="G9:L9">
    <cfRule type="containsText" dxfId="1" priority="2" operator="containsText" text="0">
      <formula>NOT(ISERROR(SEARCH("0",G9)))</formula>
    </cfRule>
  </conditionalFormatting>
  <conditionalFormatting sqref="K6">
    <cfRule type="containsBlanks" dxfId="0" priority="49">
      <formula>LEN(TRIM(K6))=0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05CBB-0ED7-4B4F-AAC1-88567DE3FD45}">
  <dimension ref="B1:GF221"/>
  <sheetViews>
    <sheetView showGridLines="0" zoomScale="83" workbookViewId="0">
      <selection activeCell="F11" sqref="F11"/>
    </sheetView>
  </sheetViews>
  <sheetFormatPr baseColWidth="10" defaultColWidth="11.42578125" defaultRowHeight="15.75"/>
  <cols>
    <col min="1" max="5" width="19.85546875" style="43" customWidth="1"/>
    <col min="6" max="6" width="12.42578125" style="43" customWidth="1"/>
    <col min="7" max="7" width="7.85546875" style="43" customWidth="1"/>
    <col min="8" max="8" width="43" style="43" customWidth="1"/>
    <col min="9" max="9" width="6.85546875" style="43" customWidth="1"/>
    <col min="10" max="10" width="42.85546875" style="43" customWidth="1"/>
    <col min="11" max="11" width="7.140625" style="43" customWidth="1"/>
    <col min="12" max="12" width="45.5703125" style="43" customWidth="1"/>
    <col min="13" max="13" width="7.7109375" style="43" customWidth="1"/>
    <col min="14" max="14" width="25.5703125" style="43" customWidth="1"/>
    <col min="15" max="15" width="6.5703125" style="43" customWidth="1"/>
    <col min="16" max="16" width="29.7109375" style="43" customWidth="1"/>
    <col min="17" max="17" width="16.5703125" style="43" customWidth="1"/>
    <col min="18" max="18" width="17.7109375" style="48" bestFit="1" customWidth="1"/>
    <col min="19" max="19" width="11.42578125" style="43"/>
    <col min="20" max="21" width="11.42578125" style="48"/>
    <col min="22" max="22" width="20.140625" style="48" customWidth="1"/>
    <col min="23" max="23" width="11.42578125" style="48"/>
    <col min="24" max="24" width="11.42578125" style="43"/>
    <col min="25" max="26" width="11.42578125" style="48"/>
    <col min="27" max="27" width="20.140625" style="48" customWidth="1"/>
    <col min="28" max="28" width="11.42578125" style="48"/>
    <col min="29" max="29" width="11.42578125" style="60"/>
    <col min="30" max="31" width="11.42578125" style="48"/>
    <col min="32" max="32" width="20.140625" style="48" customWidth="1"/>
    <col min="33" max="36" width="11.42578125" style="48"/>
    <col min="37" max="37" width="20.140625" style="48" customWidth="1"/>
    <col min="38" max="41" width="11.42578125" style="48"/>
    <col min="42" max="42" width="20.140625" style="48" customWidth="1"/>
    <col min="43" max="46" width="11.42578125" style="48"/>
    <col min="47" max="47" width="20.140625" style="48" customWidth="1"/>
    <col min="48" max="51" width="11.42578125" style="48"/>
    <col min="52" max="52" width="20.140625" style="48" customWidth="1"/>
    <col min="53" max="56" width="11.42578125" style="48"/>
    <col min="57" max="57" width="20.140625" style="48" customWidth="1"/>
    <col min="58" max="61" width="11.42578125" style="48"/>
    <col min="62" max="62" width="20.140625" style="48" customWidth="1"/>
    <col min="63" max="66" width="11.42578125" style="48"/>
    <col min="67" max="67" width="20.140625" style="48" customWidth="1"/>
    <col min="68" max="71" width="11.42578125" style="48"/>
    <col min="72" max="72" width="20.140625" style="48" customWidth="1"/>
    <col min="73" max="73" width="11.42578125" style="48"/>
    <col min="74" max="74" width="12.140625" style="48" customWidth="1"/>
    <col min="75" max="76" width="11.42578125" style="48"/>
    <col min="77" max="77" width="20.140625" style="48" customWidth="1"/>
    <col min="78" max="81" width="11.42578125" style="48"/>
    <col min="82" max="82" width="20.140625" style="48" customWidth="1"/>
    <col min="83" max="86" width="11.42578125" style="48"/>
    <col min="87" max="87" width="20.140625" style="48" customWidth="1"/>
    <col min="88" max="91" width="11.42578125" style="48"/>
    <col min="92" max="92" width="20.140625" style="48" customWidth="1"/>
    <col min="93" max="96" width="11.42578125" style="48"/>
    <col min="97" max="97" width="20.140625" style="48" customWidth="1"/>
    <col min="98" max="101" width="11.42578125" style="48"/>
    <col min="102" max="102" width="20.140625" style="48" customWidth="1"/>
    <col min="103" max="106" width="11.42578125" style="48"/>
    <col min="107" max="107" width="20.140625" style="48" customWidth="1"/>
    <col min="108" max="111" width="11.42578125" style="48"/>
    <col min="112" max="112" width="20.140625" style="48" customWidth="1"/>
    <col min="113" max="116" width="11.42578125" style="48"/>
    <col min="117" max="117" width="20.140625" style="48" customWidth="1"/>
    <col min="118" max="121" width="11.42578125" style="48"/>
    <col min="122" max="122" width="20.140625" style="48" customWidth="1"/>
    <col min="123" max="126" width="11.42578125" style="48"/>
    <col min="127" max="127" width="20.140625" style="48" customWidth="1"/>
    <col min="128" max="131" width="11.42578125" style="48"/>
    <col min="132" max="132" width="20.140625" style="48" customWidth="1"/>
    <col min="133" max="136" width="11.42578125" style="48"/>
    <col min="137" max="137" width="20.140625" style="48" customWidth="1"/>
    <col min="138" max="141" width="11.42578125" style="48"/>
    <col min="142" max="142" width="20.140625" style="48" customWidth="1"/>
    <col min="143" max="146" width="11.42578125" style="48"/>
    <col min="147" max="147" width="20.140625" style="48" customWidth="1"/>
    <col min="148" max="151" width="11.42578125" style="48"/>
    <col min="152" max="152" width="20.140625" style="48" customWidth="1"/>
    <col min="153" max="156" width="11.42578125" style="48"/>
    <col min="157" max="157" width="20.140625" style="48" customWidth="1"/>
    <col min="158" max="161" width="11.42578125" style="48"/>
    <col min="162" max="162" width="20.140625" style="48" customWidth="1"/>
    <col min="163" max="166" width="11.42578125" style="48"/>
    <col min="167" max="167" width="20.140625" style="48" customWidth="1"/>
    <col min="168" max="171" width="11.42578125" style="48"/>
    <col min="172" max="172" width="20.140625" style="48" customWidth="1"/>
    <col min="173" max="176" width="11.42578125" style="48"/>
    <col min="177" max="177" width="20.140625" style="48" customWidth="1"/>
    <col min="178" max="181" width="11.42578125" style="48"/>
    <col min="182" max="182" width="20.140625" style="48" customWidth="1"/>
    <col min="183" max="186" width="11.42578125" style="48"/>
    <col min="187" max="187" width="20.140625" style="48" customWidth="1"/>
    <col min="188" max="188" width="11.42578125" style="48"/>
    <col min="189" max="16384" width="11.42578125" style="43"/>
  </cols>
  <sheetData>
    <row r="1" spans="2:188">
      <c r="F1" s="48"/>
    </row>
    <row r="2" spans="2:188" s="44" customFormat="1" ht="16.5" thickBot="1">
      <c r="B2" s="49" t="s">
        <v>255</v>
      </c>
      <c r="D2" s="49" t="s">
        <v>244</v>
      </c>
      <c r="F2" s="49" t="s">
        <v>194</v>
      </c>
      <c r="H2" s="49" t="s">
        <v>597</v>
      </c>
      <c r="J2" s="49" t="s">
        <v>286</v>
      </c>
      <c r="L2" s="49" t="s">
        <v>281</v>
      </c>
      <c r="N2" s="49" t="s">
        <v>288</v>
      </c>
      <c r="P2" s="49" t="s">
        <v>293</v>
      </c>
      <c r="R2" s="49" t="s">
        <v>1</v>
      </c>
      <c r="T2" s="49" t="s">
        <v>320</v>
      </c>
      <c r="U2" s="49" t="s">
        <v>1</v>
      </c>
      <c r="V2" s="53" t="s">
        <v>321</v>
      </c>
      <c r="W2" s="49" t="s">
        <v>322</v>
      </c>
      <c r="Y2" s="49" t="s">
        <v>320</v>
      </c>
      <c r="Z2" s="49" t="s">
        <v>1</v>
      </c>
      <c r="AA2" s="53" t="s">
        <v>321</v>
      </c>
      <c r="AB2" s="49" t="s">
        <v>322</v>
      </c>
      <c r="AC2" s="60"/>
      <c r="AD2" s="49" t="s">
        <v>320</v>
      </c>
      <c r="AE2" s="49" t="s">
        <v>1</v>
      </c>
      <c r="AF2" s="53" t="s">
        <v>321</v>
      </c>
      <c r="AG2" s="49" t="s">
        <v>322</v>
      </c>
      <c r="AH2" s="48"/>
      <c r="AI2" s="49" t="s">
        <v>320</v>
      </c>
      <c r="AJ2" s="49" t="s">
        <v>1</v>
      </c>
      <c r="AK2" s="53" t="s">
        <v>321</v>
      </c>
      <c r="AL2" s="49" t="s">
        <v>322</v>
      </c>
      <c r="AM2" s="48"/>
      <c r="AN2" s="49" t="s">
        <v>320</v>
      </c>
      <c r="AO2" s="49" t="s">
        <v>1</v>
      </c>
      <c r="AP2" s="53" t="s">
        <v>321</v>
      </c>
      <c r="AQ2" s="49" t="s">
        <v>322</v>
      </c>
      <c r="AR2" s="48"/>
      <c r="AS2" s="49" t="s">
        <v>320</v>
      </c>
      <c r="AT2" s="49" t="s">
        <v>1</v>
      </c>
      <c r="AU2" s="53" t="s">
        <v>321</v>
      </c>
      <c r="AV2" s="49" t="s">
        <v>322</v>
      </c>
      <c r="AW2" s="48"/>
      <c r="AX2" s="49" t="s">
        <v>320</v>
      </c>
      <c r="AY2" s="49" t="s">
        <v>1</v>
      </c>
      <c r="AZ2" s="53" t="s">
        <v>321</v>
      </c>
      <c r="BA2" s="49" t="s">
        <v>322</v>
      </c>
      <c r="BB2" s="48"/>
      <c r="BC2" s="49" t="s">
        <v>320</v>
      </c>
      <c r="BD2" s="49" t="s">
        <v>1</v>
      </c>
      <c r="BE2" s="53" t="s">
        <v>321</v>
      </c>
      <c r="BF2" s="49" t="s">
        <v>322</v>
      </c>
      <c r="BG2" s="48"/>
      <c r="BH2" s="49" t="s">
        <v>320</v>
      </c>
      <c r="BI2" s="49" t="s">
        <v>1</v>
      </c>
      <c r="BJ2" s="53" t="s">
        <v>321</v>
      </c>
      <c r="BK2" s="49" t="s">
        <v>322</v>
      </c>
      <c r="BL2" s="48"/>
      <c r="BM2" s="49" t="s">
        <v>320</v>
      </c>
      <c r="BN2" s="49" t="s">
        <v>1</v>
      </c>
      <c r="BO2" s="53" t="s">
        <v>321</v>
      </c>
      <c r="BP2" s="49" t="s">
        <v>322</v>
      </c>
      <c r="BQ2" s="48"/>
      <c r="BR2" s="49" t="s">
        <v>320</v>
      </c>
      <c r="BS2" s="49" t="s">
        <v>1</v>
      </c>
      <c r="BT2" s="53" t="s">
        <v>321</v>
      </c>
      <c r="BU2" s="49" t="s">
        <v>322</v>
      </c>
      <c r="BV2" s="48"/>
      <c r="BW2" s="49" t="s">
        <v>320</v>
      </c>
      <c r="BX2" s="49" t="s">
        <v>1</v>
      </c>
      <c r="BY2" s="53" t="s">
        <v>321</v>
      </c>
      <c r="BZ2" s="49" t="s">
        <v>322</v>
      </c>
      <c r="CA2" s="48"/>
      <c r="CB2" s="49" t="s">
        <v>320</v>
      </c>
      <c r="CC2" s="49" t="s">
        <v>1</v>
      </c>
      <c r="CD2" s="53" t="s">
        <v>321</v>
      </c>
      <c r="CE2" s="49" t="s">
        <v>322</v>
      </c>
      <c r="CF2" s="48"/>
      <c r="CG2" s="49" t="s">
        <v>320</v>
      </c>
      <c r="CH2" s="49" t="s">
        <v>1</v>
      </c>
      <c r="CI2" s="53" t="s">
        <v>321</v>
      </c>
      <c r="CJ2" s="49" t="s">
        <v>322</v>
      </c>
      <c r="CK2" s="48"/>
      <c r="CL2" s="49" t="s">
        <v>320</v>
      </c>
      <c r="CM2" s="49" t="s">
        <v>1</v>
      </c>
      <c r="CN2" s="53" t="s">
        <v>321</v>
      </c>
      <c r="CO2" s="49" t="s">
        <v>322</v>
      </c>
      <c r="CP2" s="48"/>
      <c r="CQ2" s="49" t="s">
        <v>320</v>
      </c>
      <c r="CR2" s="49" t="s">
        <v>1</v>
      </c>
      <c r="CS2" s="53" t="s">
        <v>321</v>
      </c>
      <c r="CT2" s="49" t="s">
        <v>322</v>
      </c>
      <c r="CU2" s="48"/>
      <c r="CV2" s="49" t="s">
        <v>320</v>
      </c>
      <c r="CW2" s="49" t="s">
        <v>1</v>
      </c>
      <c r="CX2" s="53" t="s">
        <v>321</v>
      </c>
      <c r="CY2" s="49" t="s">
        <v>322</v>
      </c>
      <c r="CZ2" s="48"/>
      <c r="DA2" s="49" t="s">
        <v>320</v>
      </c>
      <c r="DB2" s="49" t="s">
        <v>1</v>
      </c>
      <c r="DC2" s="53" t="s">
        <v>321</v>
      </c>
      <c r="DD2" s="49" t="s">
        <v>322</v>
      </c>
      <c r="DE2" s="48"/>
      <c r="DF2" s="49" t="s">
        <v>320</v>
      </c>
      <c r="DG2" s="49" t="s">
        <v>1</v>
      </c>
      <c r="DH2" s="53" t="s">
        <v>321</v>
      </c>
      <c r="DI2" s="49" t="s">
        <v>322</v>
      </c>
      <c r="DJ2" s="48"/>
      <c r="DK2" s="49" t="s">
        <v>320</v>
      </c>
      <c r="DL2" s="49" t="s">
        <v>1</v>
      </c>
      <c r="DM2" s="53" t="s">
        <v>321</v>
      </c>
      <c r="DN2" s="49" t="s">
        <v>322</v>
      </c>
      <c r="DO2" s="48"/>
      <c r="DP2" s="49" t="s">
        <v>320</v>
      </c>
      <c r="DQ2" s="49" t="s">
        <v>1</v>
      </c>
      <c r="DR2" s="53" t="s">
        <v>321</v>
      </c>
      <c r="DS2" s="49" t="s">
        <v>322</v>
      </c>
      <c r="DT2" s="48"/>
      <c r="DU2" s="49" t="s">
        <v>320</v>
      </c>
      <c r="DV2" s="49" t="s">
        <v>1</v>
      </c>
      <c r="DW2" s="53" t="s">
        <v>321</v>
      </c>
      <c r="DX2" s="49" t="s">
        <v>322</v>
      </c>
      <c r="DY2" s="48"/>
      <c r="DZ2" s="49" t="s">
        <v>320</v>
      </c>
      <c r="EA2" s="49" t="s">
        <v>1</v>
      </c>
      <c r="EB2" s="53" t="s">
        <v>321</v>
      </c>
      <c r="EC2" s="49" t="s">
        <v>322</v>
      </c>
      <c r="ED2" s="48"/>
      <c r="EE2" s="49" t="s">
        <v>320</v>
      </c>
      <c r="EF2" s="49" t="s">
        <v>1</v>
      </c>
      <c r="EG2" s="53" t="s">
        <v>321</v>
      </c>
      <c r="EH2" s="49" t="s">
        <v>322</v>
      </c>
      <c r="EI2" s="48"/>
      <c r="EJ2" s="49" t="s">
        <v>320</v>
      </c>
      <c r="EK2" s="49" t="s">
        <v>1</v>
      </c>
      <c r="EL2" s="53" t="s">
        <v>321</v>
      </c>
      <c r="EM2" s="49" t="s">
        <v>322</v>
      </c>
      <c r="EN2" s="48"/>
      <c r="EO2" s="49" t="s">
        <v>320</v>
      </c>
      <c r="EP2" s="49" t="s">
        <v>1</v>
      </c>
      <c r="EQ2" s="53" t="s">
        <v>321</v>
      </c>
      <c r="ER2" s="49" t="s">
        <v>322</v>
      </c>
      <c r="ES2" s="48"/>
      <c r="ET2" s="49" t="s">
        <v>320</v>
      </c>
      <c r="EU2" s="49" t="s">
        <v>1</v>
      </c>
      <c r="EV2" s="53" t="s">
        <v>321</v>
      </c>
      <c r="EW2" s="49" t="s">
        <v>322</v>
      </c>
      <c r="EX2" s="48"/>
      <c r="EY2" s="49" t="s">
        <v>320</v>
      </c>
      <c r="EZ2" s="49" t="s">
        <v>1</v>
      </c>
      <c r="FA2" s="53" t="s">
        <v>321</v>
      </c>
      <c r="FB2" s="49" t="s">
        <v>322</v>
      </c>
      <c r="FC2" s="48"/>
      <c r="FD2" s="49" t="s">
        <v>320</v>
      </c>
      <c r="FE2" s="49" t="s">
        <v>1</v>
      </c>
      <c r="FF2" s="53" t="s">
        <v>321</v>
      </c>
      <c r="FG2" s="49" t="s">
        <v>322</v>
      </c>
      <c r="FH2" s="48"/>
      <c r="FI2" s="49" t="s">
        <v>320</v>
      </c>
      <c r="FJ2" s="49" t="s">
        <v>1</v>
      </c>
      <c r="FK2" s="53" t="s">
        <v>321</v>
      </c>
      <c r="FL2" s="49" t="s">
        <v>322</v>
      </c>
      <c r="FM2" s="48"/>
      <c r="FN2" s="49" t="s">
        <v>320</v>
      </c>
      <c r="FO2" s="49" t="s">
        <v>1</v>
      </c>
      <c r="FP2" s="53" t="s">
        <v>321</v>
      </c>
      <c r="FQ2" s="49" t="s">
        <v>322</v>
      </c>
      <c r="FR2" s="48"/>
      <c r="FS2" s="49" t="s">
        <v>320</v>
      </c>
      <c r="FT2" s="49" t="s">
        <v>1</v>
      </c>
      <c r="FU2" s="53" t="s">
        <v>321</v>
      </c>
      <c r="FV2" s="49" t="s">
        <v>322</v>
      </c>
      <c r="FW2" s="48"/>
      <c r="FX2" s="49" t="s">
        <v>320</v>
      </c>
      <c r="FY2" s="49" t="s">
        <v>1</v>
      </c>
      <c r="FZ2" s="53" t="s">
        <v>321</v>
      </c>
      <c r="GA2" s="49" t="s">
        <v>322</v>
      </c>
      <c r="GB2" s="48"/>
      <c r="GC2" s="49" t="s">
        <v>320</v>
      </c>
      <c r="GD2" s="49" t="s">
        <v>1</v>
      </c>
      <c r="GE2" s="53" t="s">
        <v>321</v>
      </c>
      <c r="GF2" s="49" t="s">
        <v>322</v>
      </c>
    </row>
    <row r="3" spans="2:188" s="44" customFormat="1" ht="16.5" thickTop="1">
      <c r="B3" s="50" t="s">
        <v>245</v>
      </c>
      <c r="D3" s="50" t="s">
        <v>249</v>
      </c>
      <c r="F3" s="50" t="s">
        <v>233</v>
      </c>
      <c r="H3" s="50" t="s">
        <v>259</v>
      </c>
      <c r="J3" s="50" t="s">
        <v>270</v>
      </c>
      <c r="L3" s="50" t="s">
        <v>264</v>
      </c>
      <c r="N3" s="50" t="s">
        <v>289</v>
      </c>
      <c r="P3" s="50" t="s">
        <v>294</v>
      </c>
      <c r="R3" s="50" t="s">
        <v>197</v>
      </c>
      <c r="T3" s="54" t="s">
        <v>323</v>
      </c>
      <c r="U3" s="55" t="s">
        <v>198</v>
      </c>
      <c r="V3" s="55" t="s">
        <v>5</v>
      </c>
      <c r="W3" s="50" t="s">
        <v>324</v>
      </c>
      <c r="Y3" s="54" t="s">
        <v>323</v>
      </c>
      <c r="Z3" s="55" t="s">
        <v>198</v>
      </c>
      <c r="AA3" s="55" t="s">
        <v>5</v>
      </c>
      <c r="AB3" s="50" t="s">
        <v>324</v>
      </c>
      <c r="AC3" s="60"/>
      <c r="AD3" s="58" t="s">
        <v>342</v>
      </c>
      <c r="AE3" s="59" t="s">
        <v>216</v>
      </c>
      <c r="AF3" s="59" t="s">
        <v>20</v>
      </c>
      <c r="AG3" s="52" t="s">
        <v>343</v>
      </c>
      <c r="AH3" s="48"/>
      <c r="AI3" s="56" t="s">
        <v>350</v>
      </c>
      <c r="AJ3" s="57" t="s">
        <v>311</v>
      </c>
      <c r="AK3" s="57" t="s">
        <v>27</v>
      </c>
      <c r="AL3" s="51" t="s">
        <v>352</v>
      </c>
      <c r="AM3" s="48"/>
      <c r="AN3" s="56" t="s">
        <v>370</v>
      </c>
      <c r="AO3" s="57" t="s">
        <v>312</v>
      </c>
      <c r="AP3" s="57" t="s">
        <v>371</v>
      </c>
      <c r="AQ3" s="51" t="s">
        <v>372</v>
      </c>
      <c r="AR3" s="48"/>
      <c r="AS3" s="56" t="s">
        <v>383</v>
      </c>
      <c r="AT3" s="57" t="s">
        <v>217</v>
      </c>
      <c r="AU3" s="57" t="s">
        <v>48</v>
      </c>
      <c r="AV3" s="51" t="s">
        <v>384</v>
      </c>
      <c r="AW3" s="48"/>
      <c r="AX3" s="56" t="s">
        <v>396</v>
      </c>
      <c r="AY3" s="57" t="s">
        <v>200</v>
      </c>
      <c r="AZ3" s="57" t="s">
        <v>60</v>
      </c>
      <c r="BA3" s="51" t="s">
        <v>397</v>
      </c>
      <c r="BB3" s="48"/>
      <c r="BC3" s="58" t="s">
        <v>404</v>
      </c>
      <c r="BD3" s="59" t="s">
        <v>218</v>
      </c>
      <c r="BE3" s="59" t="s">
        <v>65</v>
      </c>
      <c r="BF3" s="52" t="s">
        <v>405</v>
      </c>
      <c r="BG3" s="48"/>
      <c r="BH3" s="58" t="s">
        <v>410</v>
      </c>
      <c r="BI3" s="59" t="s">
        <v>202</v>
      </c>
      <c r="BJ3" s="59" t="s">
        <v>68</v>
      </c>
      <c r="BK3" s="52" t="s">
        <v>411</v>
      </c>
      <c r="BL3" s="48"/>
      <c r="BM3" s="56" t="s">
        <v>418</v>
      </c>
      <c r="BN3" s="57" t="s">
        <v>203</v>
      </c>
      <c r="BO3" s="57" t="s">
        <v>74</v>
      </c>
      <c r="BP3" s="51" t="s">
        <v>419</v>
      </c>
      <c r="BQ3" s="48"/>
      <c r="BR3" s="58" t="s">
        <v>424</v>
      </c>
      <c r="BS3" s="59" t="s">
        <v>314</v>
      </c>
      <c r="BT3" s="59" t="s">
        <v>79</v>
      </c>
      <c r="BU3" s="52" t="s">
        <v>425</v>
      </c>
      <c r="BV3" s="48"/>
      <c r="BW3" s="58" t="s">
        <v>434</v>
      </c>
      <c r="BX3" s="59" t="s">
        <v>204</v>
      </c>
      <c r="BY3" s="59" t="s">
        <v>86</v>
      </c>
      <c r="BZ3" s="52" t="s">
        <v>435</v>
      </c>
      <c r="CA3" s="48"/>
      <c r="CB3" s="58" t="s">
        <v>450</v>
      </c>
      <c r="CC3" s="59" t="s">
        <v>313</v>
      </c>
      <c r="CD3" s="59" t="s">
        <v>99</v>
      </c>
      <c r="CE3" s="52" t="s">
        <v>451</v>
      </c>
      <c r="CF3" s="48"/>
      <c r="CG3" s="56" t="s">
        <v>456</v>
      </c>
      <c r="CH3" s="57" t="s">
        <v>206</v>
      </c>
      <c r="CI3" s="57" t="s">
        <v>104</v>
      </c>
      <c r="CJ3" s="51" t="s">
        <v>457</v>
      </c>
      <c r="CK3" s="48"/>
      <c r="CL3" s="58" t="s">
        <v>462</v>
      </c>
      <c r="CM3" s="59" t="s">
        <v>315</v>
      </c>
      <c r="CN3" s="59" t="s">
        <v>109</v>
      </c>
      <c r="CO3" s="52" t="s">
        <v>464</v>
      </c>
      <c r="CP3" s="48"/>
      <c r="CQ3" s="56" t="s">
        <v>473</v>
      </c>
      <c r="CR3" s="57" t="s">
        <v>207</v>
      </c>
      <c r="CS3" s="57" t="s">
        <v>474</v>
      </c>
      <c r="CT3" s="51" t="s">
        <v>475</v>
      </c>
      <c r="CU3" s="48"/>
      <c r="CV3" s="56" t="s">
        <v>485</v>
      </c>
      <c r="CW3" s="57" t="s">
        <v>208</v>
      </c>
      <c r="CX3" s="57" t="s">
        <v>119</v>
      </c>
      <c r="CY3" s="51" t="s">
        <v>486</v>
      </c>
      <c r="CZ3" s="48"/>
      <c r="DA3" s="58" t="s">
        <v>491</v>
      </c>
      <c r="DB3" s="59" t="s">
        <v>209</v>
      </c>
      <c r="DC3" s="59" t="s">
        <v>124</v>
      </c>
      <c r="DD3" s="52" t="s">
        <v>492</v>
      </c>
      <c r="DE3" s="48"/>
      <c r="DF3" s="58" t="s">
        <v>500</v>
      </c>
      <c r="DG3" s="59" t="s">
        <v>316</v>
      </c>
      <c r="DH3" s="59" t="s">
        <v>132</v>
      </c>
      <c r="DI3" s="52" t="s">
        <v>502</v>
      </c>
      <c r="DJ3" s="48"/>
      <c r="DK3" s="58" t="s">
        <v>509</v>
      </c>
      <c r="DL3" s="59" t="s">
        <v>317</v>
      </c>
      <c r="DM3" s="59" t="s">
        <v>137</v>
      </c>
      <c r="DN3" s="52" t="s">
        <v>510</v>
      </c>
      <c r="DO3" s="48"/>
      <c r="DP3" s="56" t="s">
        <v>513</v>
      </c>
      <c r="DQ3" s="57" t="s">
        <v>211</v>
      </c>
      <c r="DR3" s="57" t="s">
        <v>140</v>
      </c>
      <c r="DS3" s="51" t="s">
        <v>514</v>
      </c>
      <c r="DT3" s="48"/>
      <c r="DU3" s="58" t="s">
        <v>521</v>
      </c>
      <c r="DV3" s="59" t="s">
        <v>212</v>
      </c>
      <c r="DW3" s="59" t="s">
        <v>143</v>
      </c>
      <c r="DX3" s="52" t="s">
        <v>522</v>
      </c>
      <c r="DY3" s="48"/>
      <c r="DZ3" s="56" t="s">
        <v>533</v>
      </c>
      <c r="EA3" s="57" t="s">
        <v>213</v>
      </c>
      <c r="EB3" s="57" t="s">
        <v>154</v>
      </c>
      <c r="EC3" s="51" t="s">
        <v>534</v>
      </c>
      <c r="ED3" s="48"/>
      <c r="EE3" s="56" t="s">
        <v>538</v>
      </c>
      <c r="EF3" s="57" t="s">
        <v>214</v>
      </c>
      <c r="EG3" s="57" t="s">
        <v>157</v>
      </c>
      <c r="EH3" s="51" t="s">
        <v>539</v>
      </c>
      <c r="EI3" s="48"/>
      <c r="EJ3" s="56" t="s">
        <v>549</v>
      </c>
      <c r="EK3" s="57" t="s">
        <v>319</v>
      </c>
      <c r="EL3" s="57" t="s">
        <v>167</v>
      </c>
      <c r="EM3" s="51" t="s">
        <v>551</v>
      </c>
      <c r="EN3" s="48"/>
      <c r="EO3" s="58" t="s">
        <v>566</v>
      </c>
      <c r="EP3" s="59" t="s">
        <v>199</v>
      </c>
      <c r="EQ3" s="59" t="s">
        <v>180</v>
      </c>
      <c r="ER3" s="52" t="s">
        <v>567</v>
      </c>
      <c r="ES3" s="48"/>
      <c r="ET3" s="56" t="s">
        <v>570</v>
      </c>
      <c r="EU3" s="57" t="s">
        <v>201</v>
      </c>
      <c r="EV3" s="57" t="s">
        <v>183</v>
      </c>
      <c r="EW3" s="51" t="s">
        <v>571</v>
      </c>
      <c r="EX3" s="48"/>
      <c r="EY3" s="58" t="s">
        <v>575</v>
      </c>
      <c r="EZ3" s="59" t="s">
        <v>210</v>
      </c>
      <c r="FA3" s="59" t="s">
        <v>185</v>
      </c>
      <c r="FB3" s="52" t="s">
        <v>576</v>
      </c>
      <c r="FC3" s="48"/>
      <c r="FD3" s="58" t="s">
        <v>580</v>
      </c>
      <c r="FE3" s="59" t="s">
        <v>318</v>
      </c>
      <c r="FF3" s="59" t="s">
        <v>189</v>
      </c>
      <c r="FG3" s="52" t="s">
        <v>582</v>
      </c>
      <c r="FH3" s="48"/>
      <c r="FI3" s="58" t="s">
        <v>585</v>
      </c>
      <c r="FJ3" s="59" t="s">
        <v>197</v>
      </c>
      <c r="FK3" s="59" t="s">
        <v>190</v>
      </c>
      <c r="FL3" s="52" t="s">
        <v>586</v>
      </c>
      <c r="FM3" s="48"/>
      <c r="FN3" s="56" t="s">
        <v>587</v>
      </c>
      <c r="FO3" s="57" t="s">
        <v>219</v>
      </c>
      <c r="FP3" s="57" t="s">
        <v>191</v>
      </c>
      <c r="FQ3" s="51" t="s">
        <v>588</v>
      </c>
      <c r="FR3" s="48"/>
      <c r="FS3" s="58" t="s">
        <v>589</v>
      </c>
      <c r="FT3" s="59" t="s">
        <v>205</v>
      </c>
      <c r="FU3" s="59" t="s">
        <v>590</v>
      </c>
      <c r="FV3" s="52" t="s">
        <v>591</v>
      </c>
      <c r="FW3" s="48"/>
      <c r="FX3" s="56" t="s">
        <v>592</v>
      </c>
      <c r="FY3" s="57" t="s">
        <v>220</v>
      </c>
      <c r="FZ3" s="57" t="s">
        <v>192</v>
      </c>
      <c r="GA3" s="51" t="s">
        <v>593</v>
      </c>
      <c r="GB3" s="48"/>
      <c r="GC3" s="58" t="s">
        <v>594</v>
      </c>
      <c r="GD3" s="59" t="s">
        <v>215</v>
      </c>
      <c r="GE3" s="59" t="s">
        <v>193</v>
      </c>
      <c r="GF3" s="52" t="s">
        <v>595</v>
      </c>
    </row>
    <row r="4" spans="2:188" s="44" customFormat="1">
      <c r="B4" s="51" t="s">
        <v>246</v>
      </c>
      <c r="D4" s="51" t="s">
        <v>228</v>
      </c>
      <c r="F4" s="51" t="s">
        <v>232</v>
      </c>
      <c r="H4" s="51" t="s">
        <v>260</v>
      </c>
      <c r="J4" s="51" t="s">
        <v>271</v>
      </c>
      <c r="L4" s="51" t="s">
        <v>265</v>
      </c>
      <c r="N4" s="51" t="s">
        <v>290</v>
      </c>
      <c r="P4" s="51" t="s">
        <v>295</v>
      </c>
      <c r="R4" s="51" t="s">
        <v>198</v>
      </c>
      <c r="T4" s="56" t="s">
        <v>323</v>
      </c>
      <c r="U4" s="57" t="s">
        <v>198</v>
      </c>
      <c r="V4" s="57" t="s">
        <v>6</v>
      </c>
      <c r="W4" s="51" t="s">
        <v>325</v>
      </c>
      <c r="Y4" s="56" t="s">
        <v>323</v>
      </c>
      <c r="Z4" s="57" t="s">
        <v>198</v>
      </c>
      <c r="AA4" s="57" t="s">
        <v>6</v>
      </c>
      <c r="AB4" s="51" t="s">
        <v>325</v>
      </c>
      <c r="AC4" s="60"/>
      <c r="AD4" s="56" t="s">
        <v>342</v>
      </c>
      <c r="AE4" s="57" t="s">
        <v>216</v>
      </c>
      <c r="AF4" s="57" t="s">
        <v>21</v>
      </c>
      <c r="AG4" s="51" t="s">
        <v>344</v>
      </c>
      <c r="AH4" s="48"/>
      <c r="AI4" s="58" t="s">
        <v>350</v>
      </c>
      <c r="AJ4" s="59" t="s">
        <v>311</v>
      </c>
      <c r="AK4" s="59" t="s">
        <v>28</v>
      </c>
      <c r="AL4" s="52" t="s">
        <v>353</v>
      </c>
      <c r="AM4" s="48"/>
      <c r="AN4" s="58" t="s">
        <v>370</v>
      </c>
      <c r="AO4" s="59" t="s">
        <v>312</v>
      </c>
      <c r="AP4" s="59" t="s">
        <v>373</v>
      </c>
      <c r="AQ4" s="52" t="s">
        <v>374</v>
      </c>
      <c r="AR4" s="48"/>
      <c r="AS4" s="58" t="s">
        <v>383</v>
      </c>
      <c r="AT4" s="59" t="s">
        <v>217</v>
      </c>
      <c r="AU4" s="59" t="s">
        <v>49</v>
      </c>
      <c r="AV4" s="52" t="s">
        <v>385</v>
      </c>
      <c r="AW4" s="48"/>
      <c r="AX4" s="58" t="s">
        <v>396</v>
      </c>
      <c r="AY4" s="59" t="s">
        <v>200</v>
      </c>
      <c r="AZ4" s="59" t="s">
        <v>61</v>
      </c>
      <c r="BA4" s="52" t="s">
        <v>398</v>
      </c>
      <c r="BB4" s="48"/>
      <c r="BC4" s="56" t="s">
        <v>404</v>
      </c>
      <c r="BD4" s="57" t="s">
        <v>218</v>
      </c>
      <c r="BE4" s="57" t="s">
        <v>66</v>
      </c>
      <c r="BF4" s="51" t="s">
        <v>406</v>
      </c>
      <c r="BG4" s="48"/>
      <c r="BH4" s="56" t="s">
        <v>410</v>
      </c>
      <c r="BI4" s="57" t="s">
        <v>202</v>
      </c>
      <c r="BJ4" s="57" t="s">
        <v>69</v>
      </c>
      <c r="BK4" s="51" t="s">
        <v>412</v>
      </c>
      <c r="BL4" s="48"/>
      <c r="BM4" s="58" t="s">
        <v>418</v>
      </c>
      <c r="BN4" s="59" t="s">
        <v>203</v>
      </c>
      <c r="BO4" s="59" t="s">
        <v>75</v>
      </c>
      <c r="BP4" s="52" t="s">
        <v>420</v>
      </c>
      <c r="BQ4" s="48"/>
      <c r="BR4" s="56" t="s">
        <v>424</v>
      </c>
      <c r="BS4" s="57" t="s">
        <v>314</v>
      </c>
      <c r="BT4" s="57" t="s">
        <v>80</v>
      </c>
      <c r="BU4" s="51" t="s">
        <v>426</v>
      </c>
      <c r="BV4" s="48"/>
      <c r="BW4" s="56" t="s">
        <v>434</v>
      </c>
      <c r="BX4" s="57" t="s">
        <v>204</v>
      </c>
      <c r="BY4" s="57" t="s">
        <v>87</v>
      </c>
      <c r="BZ4" s="51" t="s">
        <v>436</v>
      </c>
      <c r="CA4" s="48"/>
      <c r="CB4" s="56" t="s">
        <v>450</v>
      </c>
      <c r="CC4" s="57" t="s">
        <v>313</v>
      </c>
      <c r="CD4" s="57" t="s">
        <v>100</v>
      </c>
      <c r="CE4" s="51" t="s">
        <v>452</v>
      </c>
      <c r="CF4" s="48"/>
      <c r="CG4" s="58" t="s">
        <v>456</v>
      </c>
      <c r="CH4" s="59" t="s">
        <v>206</v>
      </c>
      <c r="CI4" s="59" t="s">
        <v>105</v>
      </c>
      <c r="CJ4" s="52" t="s">
        <v>458</v>
      </c>
      <c r="CK4" s="48"/>
      <c r="CL4" s="56" t="s">
        <v>462</v>
      </c>
      <c r="CM4" s="57" t="s">
        <v>315</v>
      </c>
      <c r="CN4" s="57" t="s">
        <v>110</v>
      </c>
      <c r="CO4" s="51" t="s">
        <v>465</v>
      </c>
      <c r="CP4" s="48"/>
      <c r="CQ4" s="58" t="s">
        <v>473</v>
      </c>
      <c r="CR4" s="59" t="s">
        <v>207</v>
      </c>
      <c r="CS4" s="59" t="s">
        <v>476</v>
      </c>
      <c r="CT4" s="52" t="s">
        <v>477</v>
      </c>
      <c r="CU4" s="48"/>
      <c r="CV4" s="58" t="s">
        <v>485</v>
      </c>
      <c r="CW4" s="59" t="s">
        <v>208</v>
      </c>
      <c r="CX4" s="59" t="s">
        <v>120</v>
      </c>
      <c r="CY4" s="52" t="s">
        <v>487</v>
      </c>
      <c r="CZ4" s="48"/>
      <c r="DA4" s="56" t="s">
        <v>491</v>
      </c>
      <c r="DB4" s="57" t="s">
        <v>209</v>
      </c>
      <c r="DC4" s="57" t="s">
        <v>125</v>
      </c>
      <c r="DD4" s="51" t="s">
        <v>493</v>
      </c>
      <c r="DE4" s="48"/>
      <c r="DF4" s="56" t="s">
        <v>500</v>
      </c>
      <c r="DG4" s="57" t="s">
        <v>316</v>
      </c>
      <c r="DH4" s="57" t="s">
        <v>133</v>
      </c>
      <c r="DI4" s="51" t="s">
        <v>503</v>
      </c>
      <c r="DJ4" s="48"/>
      <c r="DK4" s="56" t="s">
        <v>509</v>
      </c>
      <c r="DL4" s="57" t="s">
        <v>317</v>
      </c>
      <c r="DM4" s="57" t="s">
        <v>138</v>
      </c>
      <c r="DN4" s="51" t="s">
        <v>511</v>
      </c>
      <c r="DO4" s="48"/>
      <c r="DP4" s="58" t="s">
        <v>513</v>
      </c>
      <c r="DQ4" s="59" t="s">
        <v>211</v>
      </c>
      <c r="DR4" s="59" t="s">
        <v>141</v>
      </c>
      <c r="DS4" s="52" t="s">
        <v>515</v>
      </c>
      <c r="DT4" s="48"/>
      <c r="DU4" s="56" t="s">
        <v>521</v>
      </c>
      <c r="DV4" s="57" t="s">
        <v>212</v>
      </c>
      <c r="DW4" s="57" t="s">
        <v>144</v>
      </c>
      <c r="DX4" s="51" t="s">
        <v>523</v>
      </c>
      <c r="DY4" s="48"/>
      <c r="DZ4" s="58" t="s">
        <v>533</v>
      </c>
      <c r="EA4" s="59" t="s">
        <v>213</v>
      </c>
      <c r="EB4" s="59" t="s">
        <v>62</v>
      </c>
      <c r="EC4" s="52" t="s">
        <v>535</v>
      </c>
      <c r="ED4" s="48"/>
      <c r="EE4" s="58" t="s">
        <v>538</v>
      </c>
      <c r="EF4" s="59" t="s">
        <v>214</v>
      </c>
      <c r="EG4" s="59" t="s">
        <v>158</v>
      </c>
      <c r="EH4" s="52" t="s">
        <v>540</v>
      </c>
      <c r="EI4" s="48"/>
      <c r="EJ4" s="58" t="s">
        <v>549</v>
      </c>
      <c r="EK4" s="59" t="s">
        <v>319</v>
      </c>
      <c r="EL4" s="59" t="s">
        <v>168</v>
      </c>
      <c r="EM4" s="52" t="s">
        <v>552</v>
      </c>
      <c r="EN4" s="48"/>
      <c r="EO4" s="56" t="s">
        <v>566</v>
      </c>
      <c r="EP4" s="57" t="s">
        <v>199</v>
      </c>
      <c r="EQ4" s="57" t="s">
        <v>181</v>
      </c>
      <c r="ER4" s="51" t="s">
        <v>568</v>
      </c>
      <c r="ES4" s="48"/>
      <c r="ET4" s="58" t="s">
        <v>570</v>
      </c>
      <c r="EU4" s="59" t="s">
        <v>201</v>
      </c>
      <c r="EV4" s="59" t="s">
        <v>572</v>
      </c>
      <c r="EW4" s="52" t="s">
        <v>573</v>
      </c>
      <c r="EX4" s="48"/>
      <c r="EY4" s="56" t="s">
        <v>575</v>
      </c>
      <c r="EZ4" s="57" t="s">
        <v>210</v>
      </c>
      <c r="FA4" s="57" t="s">
        <v>186</v>
      </c>
      <c r="FB4" s="51" t="s">
        <v>577</v>
      </c>
      <c r="FC4" s="48"/>
      <c r="FD4" s="56" t="s">
        <v>580</v>
      </c>
      <c r="FE4" s="57" t="s">
        <v>318</v>
      </c>
      <c r="FF4" s="57" t="s">
        <v>583</v>
      </c>
      <c r="FG4" s="51" t="s">
        <v>584</v>
      </c>
      <c r="FH4" s="48"/>
      <c r="FI4" s="48"/>
      <c r="FJ4" s="48"/>
      <c r="FK4" s="48"/>
      <c r="FL4" s="48"/>
      <c r="FM4" s="48"/>
      <c r="FN4" s="48"/>
      <c r="FO4" s="48"/>
      <c r="FP4" s="48"/>
      <c r="FQ4" s="48"/>
      <c r="FR4" s="48"/>
      <c r="FS4" s="48"/>
      <c r="FT4" s="48"/>
      <c r="FU4" s="48"/>
      <c r="FV4" s="48"/>
      <c r="FW4" s="48"/>
      <c r="FX4" s="48"/>
      <c r="FY4" s="48"/>
      <c r="FZ4" s="48"/>
      <c r="GA4" s="48"/>
      <c r="GB4" s="48"/>
      <c r="GC4" s="48"/>
      <c r="GD4" s="48"/>
      <c r="GE4" s="48"/>
      <c r="GF4" s="48"/>
    </row>
    <row r="5" spans="2:188" s="44" customFormat="1">
      <c r="B5" s="52" t="s">
        <v>247</v>
      </c>
      <c r="D5" s="52" t="s">
        <v>229</v>
      </c>
      <c r="H5" s="52" t="s">
        <v>261</v>
      </c>
      <c r="J5" s="52" t="s">
        <v>272</v>
      </c>
      <c r="L5" s="52" t="s">
        <v>266</v>
      </c>
      <c r="N5" s="52" t="s">
        <v>291</v>
      </c>
      <c r="P5" s="52" t="s">
        <v>296</v>
      </c>
      <c r="R5" s="52" t="s">
        <v>199</v>
      </c>
      <c r="T5" s="58" t="s">
        <v>323</v>
      </c>
      <c r="U5" s="59" t="s">
        <v>198</v>
      </c>
      <c r="V5" s="59" t="s">
        <v>63</v>
      </c>
      <c r="W5" s="52" t="s">
        <v>326</v>
      </c>
      <c r="Y5" s="58" t="s">
        <v>323</v>
      </c>
      <c r="Z5" s="59" t="s">
        <v>198</v>
      </c>
      <c r="AA5" s="59" t="s">
        <v>63</v>
      </c>
      <c r="AB5" s="52" t="s">
        <v>326</v>
      </c>
      <c r="AC5" s="60"/>
      <c r="AD5" s="58" t="s">
        <v>342</v>
      </c>
      <c r="AE5" s="59" t="s">
        <v>216</v>
      </c>
      <c r="AF5" s="59" t="s">
        <v>22</v>
      </c>
      <c r="AG5" s="52" t="s">
        <v>345</v>
      </c>
      <c r="AH5" s="48"/>
      <c r="AI5" s="56" t="s">
        <v>350</v>
      </c>
      <c r="AJ5" s="57" t="s">
        <v>311</v>
      </c>
      <c r="AK5" s="57" t="s">
        <v>29</v>
      </c>
      <c r="AL5" s="51" t="s">
        <v>354</v>
      </c>
      <c r="AM5" s="48"/>
      <c r="AN5" s="56" t="s">
        <v>370</v>
      </c>
      <c r="AO5" s="57" t="s">
        <v>312</v>
      </c>
      <c r="AP5" s="57" t="s">
        <v>375</v>
      </c>
      <c r="AQ5" s="51" t="s">
        <v>376</v>
      </c>
      <c r="AR5" s="48"/>
      <c r="AS5" s="56" t="s">
        <v>383</v>
      </c>
      <c r="AT5" s="57" t="s">
        <v>217</v>
      </c>
      <c r="AU5" s="57" t="s">
        <v>50</v>
      </c>
      <c r="AV5" s="51" t="s">
        <v>386</v>
      </c>
      <c r="AW5" s="48"/>
      <c r="AX5" s="56" t="s">
        <v>396</v>
      </c>
      <c r="AY5" s="57" t="s">
        <v>200</v>
      </c>
      <c r="AZ5" s="57" t="s">
        <v>12</v>
      </c>
      <c r="BA5" s="51" t="s">
        <v>399</v>
      </c>
      <c r="BB5" s="48"/>
      <c r="BC5" s="58" t="s">
        <v>404</v>
      </c>
      <c r="BD5" s="59" t="s">
        <v>218</v>
      </c>
      <c r="BE5" s="59" t="s">
        <v>67</v>
      </c>
      <c r="BF5" s="52" t="s">
        <v>407</v>
      </c>
      <c r="BG5" s="48"/>
      <c r="BH5" s="58" t="s">
        <v>410</v>
      </c>
      <c r="BI5" s="59" t="s">
        <v>202</v>
      </c>
      <c r="BJ5" s="59" t="s">
        <v>70</v>
      </c>
      <c r="BK5" s="52" t="s">
        <v>413</v>
      </c>
      <c r="BL5" s="48"/>
      <c r="BM5" s="56" t="s">
        <v>418</v>
      </c>
      <c r="BN5" s="57" t="s">
        <v>203</v>
      </c>
      <c r="BO5" s="57" t="s">
        <v>76</v>
      </c>
      <c r="BP5" s="51" t="s">
        <v>421</v>
      </c>
      <c r="BQ5" s="48"/>
      <c r="BR5" s="58" t="s">
        <v>424</v>
      </c>
      <c r="BS5" s="59" t="s">
        <v>314</v>
      </c>
      <c r="BT5" s="59" t="s">
        <v>81</v>
      </c>
      <c r="BU5" s="52" t="s">
        <v>427</v>
      </c>
      <c r="BV5" s="48"/>
      <c r="BW5" s="58" t="s">
        <v>434</v>
      </c>
      <c r="BX5" s="59" t="s">
        <v>204</v>
      </c>
      <c r="BY5" s="59" t="s">
        <v>88</v>
      </c>
      <c r="BZ5" s="52" t="s">
        <v>437</v>
      </c>
      <c r="CA5" s="48"/>
      <c r="CB5" s="58" t="s">
        <v>450</v>
      </c>
      <c r="CC5" s="59" t="s">
        <v>313</v>
      </c>
      <c r="CD5" s="59" t="s">
        <v>101</v>
      </c>
      <c r="CE5" s="52" t="s">
        <v>453</v>
      </c>
      <c r="CF5" s="48"/>
      <c r="CG5" s="56" t="s">
        <v>456</v>
      </c>
      <c r="CH5" s="57" t="s">
        <v>206</v>
      </c>
      <c r="CI5" s="57" t="s">
        <v>106</v>
      </c>
      <c r="CJ5" s="51" t="s">
        <v>459</v>
      </c>
      <c r="CK5" s="48"/>
      <c r="CL5" s="58" t="s">
        <v>462</v>
      </c>
      <c r="CM5" s="59" t="s">
        <v>315</v>
      </c>
      <c r="CN5" s="59" t="s">
        <v>111</v>
      </c>
      <c r="CO5" s="52" t="s">
        <v>466</v>
      </c>
      <c r="CP5" s="48"/>
      <c r="CQ5" s="56" t="s">
        <v>473</v>
      </c>
      <c r="CR5" s="57" t="s">
        <v>207</v>
      </c>
      <c r="CS5" s="57" t="s">
        <v>114</v>
      </c>
      <c r="CT5" s="51" t="s">
        <v>478</v>
      </c>
      <c r="CU5" s="48"/>
      <c r="CV5" s="56" t="s">
        <v>485</v>
      </c>
      <c r="CW5" s="57" t="s">
        <v>208</v>
      </c>
      <c r="CX5" s="57" t="s">
        <v>121</v>
      </c>
      <c r="CY5" s="51" t="s">
        <v>488</v>
      </c>
      <c r="CZ5" s="48"/>
      <c r="DA5" s="58" t="s">
        <v>491</v>
      </c>
      <c r="DB5" s="59" t="s">
        <v>209</v>
      </c>
      <c r="DC5" s="59" t="s">
        <v>126</v>
      </c>
      <c r="DD5" s="52" t="s">
        <v>494</v>
      </c>
      <c r="DE5" s="48"/>
      <c r="DF5" s="58" t="s">
        <v>500</v>
      </c>
      <c r="DG5" s="59" t="s">
        <v>316</v>
      </c>
      <c r="DH5" s="59" t="s">
        <v>134</v>
      </c>
      <c r="DI5" s="52" t="s">
        <v>504</v>
      </c>
      <c r="DJ5" s="48"/>
      <c r="DK5" s="58" t="s">
        <v>509</v>
      </c>
      <c r="DL5" s="59" t="s">
        <v>317</v>
      </c>
      <c r="DM5" s="59" t="s">
        <v>139</v>
      </c>
      <c r="DN5" s="52" t="s">
        <v>512</v>
      </c>
      <c r="DO5" s="48"/>
      <c r="DP5" s="56" t="s">
        <v>513</v>
      </c>
      <c r="DQ5" s="57" t="s">
        <v>211</v>
      </c>
      <c r="DR5" s="57" t="s">
        <v>142</v>
      </c>
      <c r="DS5" s="51" t="s">
        <v>516</v>
      </c>
      <c r="DT5" s="48"/>
      <c r="DU5" s="58" t="s">
        <v>521</v>
      </c>
      <c r="DV5" s="59" t="s">
        <v>212</v>
      </c>
      <c r="DW5" s="59" t="s">
        <v>145</v>
      </c>
      <c r="DX5" s="52" t="s">
        <v>524</v>
      </c>
      <c r="DY5" s="48"/>
      <c r="DZ5" s="56" t="s">
        <v>533</v>
      </c>
      <c r="EA5" s="57" t="s">
        <v>213</v>
      </c>
      <c r="EB5" s="57" t="s">
        <v>155</v>
      </c>
      <c r="EC5" s="51" t="s">
        <v>536</v>
      </c>
      <c r="ED5" s="48"/>
      <c r="EE5" s="56" t="s">
        <v>538</v>
      </c>
      <c r="EF5" s="57" t="s">
        <v>214</v>
      </c>
      <c r="EG5" s="57" t="s">
        <v>159</v>
      </c>
      <c r="EH5" s="51" t="s">
        <v>541</v>
      </c>
      <c r="EI5" s="48"/>
      <c r="EJ5" s="56" t="s">
        <v>549</v>
      </c>
      <c r="EK5" s="57" t="s">
        <v>319</v>
      </c>
      <c r="EL5" s="57" t="s">
        <v>169</v>
      </c>
      <c r="EM5" s="51" t="s">
        <v>553</v>
      </c>
      <c r="EN5" s="48"/>
      <c r="EO5" s="58" t="s">
        <v>566</v>
      </c>
      <c r="EP5" s="59" t="s">
        <v>199</v>
      </c>
      <c r="EQ5" s="59" t="s">
        <v>182</v>
      </c>
      <c r="ER5" s="52" t="s">
        <v>569</v>
      </c>
      <c r="ES5" s="48"/>
      <c r="ET5" s="56" t="s">
        <v>570</v>
      </c>
      <c r="EU5" s="57" t="s">
        <v>201</v>
      </c>
      <c r="EV5" s="57" t="s">
        <v>184</v>
      </c>
      <c r="EW5" s="51" t="s">
        <v>574</v>
      </c>
      <c r="EX5" s="48"/>
      <c r="EY5" s="58" t="s">
        <v>575</v>
      </c>
      <c r="EZ5" s="59" t="s">
        <v>210</v>
      </c>
      <c r="FA5" s="59" t="s">
        <v>187</v>
      </c>
      <c r="FB5" s="52" t="s">
        <v>578</v>
      </c>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row>
    <row r="6" spans="2:188" s="44" customFormat="1" ht="16.5" thickBot="1">
      <c r="B6" s="51" t="s">
        <v>248</v>
      </c>
      <c r="D6" s="51" t="s">
        <v>230</v>
      </c>
      <c r="H6" s="51" t="s">
        <v>262</v>
      </c>
      <c r="J6" s="51" t="s">
        <v>273</v>
      </c>
      <c r="L6" s="51" t="s">
        <v>267</v>
      </c>
      <c r="N6" s="51" t="s">
        <v>292</v>
      </c>
      <c r="P6" s="51" t="s">
        <v>297</v>
      </c>
      <c r="R6" s="51" t="s">
        <v>216</v>
      </c>
      <c r="T6" s="56" t="s">
        <v>323</v>
      </c>
      <c r="U6" s="57" t="s">
        <v>198</v>
      </c>
      <c r="V6" s="57" t="s">
        <v>7</v>
      </c>
      <c r="W6" s="51" t="s">
        <v>327</v>
      </c>
      <c r="Y6" s="56" t="s">
        <v>323</v>
      </c>
      <c r="Z6" s="57" t="s">
        <v>198</v>
      </c>
      <c r="AA6" s="57" t="s">
        <v>7</v>
      </c>
      <c r="AB6" s="51" t="s">
        <v>327</v>
      </c>
      <c r="AC6" s="60"/>
      <c r="AD6" s="56" t="s">
        <v>342</v>
      </c>
      <c r="AE6" s="57" t="s">
        <v>216</v>
      </c>
      <c r="AF6" s="57" t="s">
        <v>23</v>
      </c>
      <c r="AG6" s="51" t="s">
        <v>346</v>
      </c>
      <c r="AH6" s="48"/>
      <c r="AI6" s="58" t="s">
        <v>350</v>
      </c>
      <c r="AJ6" s="59" t="s">
        <v>311</v>
      </c>
      <c r="AK6" s="59" t="s">
        <v>30</v>
      </c>
      <c r="AL6" s="52" t="s">
        <v>355</v>
      </c>
      <c r="AM6" s="48"/>
      <c r="AN6" s="58" t="s">
        <v>370</v>
      </c>
      <c r="AO6" s="59" t="s">
        <v>312</v>
      </c>
      <c r="AP6" s="59" t="s">
        <v>44</v>
      </c>
      <c r="AQ6" s="52" t="s">
        <v>377</v>
      </c>
      <c r="AR6" s="48"/>
      <c r="AS6" s="58" t="s">
        <v>383</v>
      </c>
      <c r="AT6" s="59" t="s">
        <v>217</v>
      </c>
      <c r="AU6" s="59" t="s">
        <v>51</v>
      </c>
      <c r="AV6" s="52" t="s">
        <v>387</v>
      </c>
      <c r="AW6" s="48"/>
      <c r="AX6" s="58" t="s">
        <v>396</v>
      </c>
      <c r="AY6" s="59" t="s">
        <v>200</v>
      </c>
      <c r="AZ6" s="59" t="s">
        <v>14</v>
      </c>
      <c r="BA6" s="52" t="s">
        <v>400</v>
      </c>
      <c r="BB6" s="48"/>
      <c r="BC6" s="56" t="s">
        <v>404</v>
      </c>
      <c r="BD6" s="57" t="s">
        <v>218</v>
      </c>
      <c r="BE6" s="57" t="s">
        <v>408</v>
      </c>
      <c r="BF6" s="51" t="s">
        <v>409</v>
      </c>
      <c r="BG6" s="48"/>
      <c r="BH6" s="56" t="s">
        <v>410</v>
      </c>
      <c r="BI6" s="57" t="s">
        <v>202</v>
      </c>
      <c r="BJ6" s="57" t="s">
        <v>71</v>
      </c>
      <c r="BK6" s="51" t="s">
        <v>414</v>
      </c>
      <c r="BL6" s="48"/>
      <c r="BM6" s="58" t="s">
        <v>418</v>
      </c>
      <c r="BN6" s="59" t="s">
        <v>203</v>
      </c>
      <c r="BO6" s="59" t="s">
        <v>77</v>
      </c>
      <c r="BP6" s="52" t="s">
        <v>422</v>
      </c>
      <c r="BQ6" s="48"/>
      <c r="BR6" s="56" t="s">
        <v>424</v>
      </c>
      <c r="BS6" s="57" t="s">
        <v>314</v>
      </c>
      <c r="BT6" s="57" t="s">
        <v>82</v>
      </c>
      <c r="BU6" s="51" t="s">
        <v>428</v>
      </c>
      <c r="BV6" s="48"/>
      <c r="BW6" s="56" t="s">
        <v>434</v>
      </c>
      <c r="BX6" s="57" t="s">
        <v>204</v>
      </c>
      <c r="BY6" s="57" t="s">
        <v>89</v>
      </c>
      <c r="BZ6" s="51" t="s">
        <v>438</v>
      </c>
      <c r="CA6" s="48"/>
      <c r="CB6" s="56" t="s">
        <v>450</v>
      </c>
      <c r="CC6" s="57" t="s">
        <v>313</v>
      </c>
      <c r="CD6" s="57" t="s">
        <v>102</v>
      </c>
      <c r="CE6" s="51" t="s">
        <v>454</v>
      </c>
      <c r="CF6" s="48"/>
      <c r="CG6" s="58" t="s">
        <v>456</v>
      </c>
      <c r="CH6" s="59" t="s">
        <v>206</v>
      </c>
      <c r="CI6" s="59" t="s">
        <v>107</v>
      </c>
      <c r="CJ6" s="52" t="s">
        <v>460</v>
      </c>
      <c r="CK6" s="48"/>
      <c r="CL6" s="56" t="s">
        <v>462</v>
      </c>
      <c r="CM6" s="57" t="s">
        <v>315</v>
      </c>
      <c r="CN6" s="57" t="s">
        <v>112</v>
      </c>
      <c r="CO6" s="51" t="s">
        <v>467</v>
      </c>
      <c r="CP6" s="48"/>
      <c r="CQ6" s="58" t="s">
        <v>473</v>
      </c>
      <c r="CR6" s="59" t="s">
        <v>207</v>
      </c>
      <c r="CS6" s="59" t="s">
        <v>115</v>
      </c>
      <c r="CT6" s="52" t="s">
        <v>479</v>
      </c>
      <c r="CU6" s="48"/>
      <c r="CV6" s="58" t="s">
        <v>485</v>
      </c>
      <c r="CW6" s="59" t="s">
        <v>208</v>
      </c>
      <c r="CX6" s="59" t="s">
        <v>122</v>
      </c>
      <c r="CY6" s="52" t="s">
        <v>489</v>
      </c>
      <c r="CZ6" s="48"/>
      <c r="DA6" s="56" t="s">
        <v>491</v>
      </c>
      <c r="DB6" s="57" t="s">
        <v>209</v>
      </c>
      <c r="DC6" s="57" t="s">
        <v>127</v>
      </c>
      <c r="DD6" s="51" t="s">
        <v>495</v>
      </c>
      <c r="DE6" s="48"/>
      <c r="DF6" s="56" t="s">
        <v>500</v>
      </c>
      <c r="DG6" s="57" t="s">
        <v>316</v>
      </c>
      <c r="DH6" s="57" t="s">
        <v>505</v>
      </c>
      <c r="DI6" s="51" t="s">
        <v>506</v>
      </c>
      <c r="DJ6" s="48"/>
      <c r="DK6" s="48"/>
      <c r="DL6" s="48"/>
      <c r="DM6" s="48"/>
      <c r="DN6" s="48"/>
      <c r="DO6" s="48"/>
      <c r="DP6" s="58" t="s">
        <v>513</v>
      </c>
      <c r="DQ6" s="59" t="s">
        <v>211</v>
      </c>
      <c r="DR6" s="59" t="s">
        <v>517</v>
      </c>
      <c r="DS6" s="52" t="s">
        <v>518</v>
      </c>
      <c r="DT6" s="48"/>
      <c r="DU6" s="56" t="s">
        <v>521</v>
      </c>
      <c r="DV6" s="57" t="s">
        <v>212</v>
      </c>
      <c r="DW6" s="57" t="s">
        <v>146</v>
      </c>
      <c r="DX6" s="51" t="s">
        <v>525</v>
      </c>
      <c r="DY6" s="48"/>
      <c r="DZ6" s="58" t="s">
        <v>533</v>
      </c>
      <c r="EA6" s="59" t="s">
        <v>213</v>
      </c>
      <c r="EB6" s="59" t="s">
        <v>156</v>
      </c>
      <c r="EC6" s="52" t="s">
        <v>537</v>
      </c>
      <c r="ED6" s="48"/>
      <c r="EE6" s="58" t="s">
        <v>538</v>
      </c>
      <c r="EF6" s="59" t="s">
        <v>214</v>
      </c>
      <c r="EG6" s="59" t="s">
        <v>160</v>
      </c>
      <c r="EH6" s="52" t="s">
        <v>542</v>
      </c>
      <c r="EI6" s="48"/>
      <c r="EJ6" s="58" t="s">
        <v>549</v>
      </c>
      <c r="EK6" s="59" t="s">
        <v>319</v>
      </c>
      <c r="EL6" s="59" t="s">
        <v>69</v>
      </c>
      <c r="EM6" s="52" t="s">
        <v>554</v>
      </c>
      <c r="EN6" s="48"/>
      <c r="EO6" s="48"/>
      <c r="EP6" s="48"/>
      <c r="EQ6" s="48"/>
      <c r="ER6" s="48"/>
      <c r="ES6" s="48"/>
      <c r="ET6" s="48"/>
      <c r="EU6" s="48"/>
      <c r="EV6" s="48"/>
      <c r="EW6" s="48"/>
      <c r="EX6" s="48"/>
      <c r="EY6" s="56" t="s">
        <v>575</v>
      </c>
      <c r="EZ6" s="57" t="s">
        <v>210</v>
      </c>
      <c r="FA6" s="57" t="s">
        <v>188</v>
      </c>
      <c r="FB6" s="51" t="s">
        <v>579</v>
      </c>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row>
    <row r="7" spans="2:188" s="44" customFormat="1" ht="16.5" thickTop="1">
      <c r="B7" s="52" t="s">
        <v>300</v>
      </c>
      <c r="D7" s="52" t="s">
        <v>231</v>
      </c>
      <c r="J7" s="52" t="s">
        <v>274</v>
      </c>
      <c r="P7" s="50" t="s">
        <v>298</v>
      </c>
      <c r="R7" s="52" t="s">
        <v>311</v>
      </c>
      <c r="T7" s="58" t="s">
        <v>323</v>
      </c>
      <c r="U7" s="59" t="s">
        <v>198</v>
      </c>
      <c r="V7" s="59" t="s">
        <v>8</v>
      </c>
      <c r="W7" s="52" t="s">
        <v>328</v>
      </c>
      <c r="Y7" s="58" t="s">
        <v>323</v>
      </c>
      <c r="Z7" s="59" t="s">
        <v>198</v>
      </c>
      <c r="AA7" s="59" t="s">
        <v>8</v>
      </c>
      <c r="AB7" s="52" t="s">
        <v>328</v>
      </c>
      <c r="AC7" s="60"/>
      <c r="AD7" s="58" t="s">
        <v>342</v>
      </c>
      <c r="AE7" s="59" t="s">
        <v>216</v>
      </c>
      <c r="AF7" s="59" t="s">
        <v>24</v>
      </c>
      <c r="AG7" s="52" t="s">
        <v>347</v>
      </c>
      <c r="AH7" s="48"/>
      <c r="AI7" s="56" t="s">
        <v>350</v>
      </c>
      <c r="AJ7" s="57" t="s">
        <v>311</v>
      </c>
      <c r="AK7" s="57" t="s">
        <v>31</v>
      </c>
      <c r="AL7" s="51" t="s">
        <v>356</v>
      </c>
      <c r="AM7" s="48"/>
      <c r="AN7" s="56" t="s">
        <v>370</v>
      </c>
      <c r="AO7" s="57" t="s">
        <v>312</v>
      </c>
      <c r="AP7" s="57" t="s">
        <v>378</v>
      </c>
      <c r="AQ7" s="51" t="s">
        <v>379</v>
      </c>
      <c r="AR7" s="48"/>
      <c r="AS7" s="56" t="s">
        <v>383</v>
      </c>
      <c r="AT7" s="57" t="s">
        <v>217</v>
      </c>
      <c r="AU7" s="57" t="s">
        <v>52</v>
      </c>
      <c r="AV7" s="51" t="s">
        <v>388</v>
      </c>
      <c r="AW7" s="48"/>
      <c r="AX7" s="56" t="s">
        <v>396</v>
      </c>
      <c r="AY7" s="57" t="s">
        <v>200</v>
      </c>
      <c r="AZ7" s="57" t="s">
        <v>62</v>
      </c>
      <c r="BA7" s="51" t="s">
        <v>401</v>
      </c>
      <c r="BB7" s="48"/>
      <c r="BC7" s="48"/>
      <c r="BD7" s="48"/>
      <c r="BE7" s="48"/>
      <c r="BF7" s="48"/>
      <c r="BG7" s="48"/>
      <c r="BH7" s="58" t="s">
        <v>410</v>
      </c>
      <c r="BI7" s="59" t="s">
        <v>202</v>
      </c>
      <c r="BJ7" s="59" t="s">
        <v>62</v>
      </c>
      <c r="BK7" s="52" t="s">
        <v>415</v>
      </c>
      <c r="BL7" s="48"/>
      <c r="BM7" s="56" t="s">
        <v>418</v>
      </c>
      <c r="BN7" s="57" t="s">
        <v>203</v>
      </c>
      <c r="BO7" s="57" t="s">
        <v>78</v>
      </c>
      <c r="BP7" s="51" t="s">
        <v>423</v>
      </c>
      <c r="BQ7" s="48"/>
      <c r="BR7" s="58" t="s">
        <v>424</v>
      </c>
      <c r="BS7" s="59" t="s">
        <v>314</v>
      </c>
      <c r="BT7" s="59" t="s">
        <v>83</v>
      </c>
      <c r="BU7" s="52" t="s">
        <v>429</v>
      </c>
      <c r="BV7" s="48"/>
      <c r="BW7" s="58" t="s">
        <v>434</v>
      </c>
      <c r="BX7" s="59" t="s">
        <v>204</v>
      </c>
      <c r="BY7" s="59" t="s">
        <v>90</v>
      </c>
      <c r="BZ7" s="52" t="s">
        <v>439</v>
      </c>
      <c r="CA7" s="48"/>
      <c r="CB7" s="58" t="s">
        <v>450</v>
      </c>
      <c r="CC7" s="59" t="s">
        <v>313</v>
      </c>
      <c r="CD7" s="59" t="s">
        <v>103</v>
      </c>
      <c r="CE7" s="52" t="s">
        <v>455</v>
      </c>
      <c r="CF7" s="48"/>
      <c r="CG7" s="56" t="s">
        <v>456</v>
      </c>
      <c r="CH7" s="57" t="s">
        <v>206</v>
      </c>
      <c r="CI7" s="57" t="s">
        <v>108</v>
      </c>
      <c r="CJ7" s="51" t="s">
        <v>461</v>
      </c>
      <c r="CK7" s="48"/>
      <c r="CL7" s="58" t="s">
        <v>462</v>
      </c>
      <c r="CM7" s="59" t="s">
        <v>315</v>
      </c>
      <c r="CN7" s="59" t="s">
        <v>113</v>
      </c>
      <c r="CO7" s="52" t="s">
        <v>468</v>
      </c>
      <c r="CP7" s="48"/>
      <c r="CQ7" s="56" t="s">
        <v>473</v>
      </c>
      <c r="CR7" s="57" t="s">
        <v>207</v>
      </c>
      <c r="CS7" s="57" t="s">
        <v>480</v>
      </c>
      <c r="CT7" s="51" t="s">
        <v>481</v>
      </c>
      <c r="CU7" s="48"/>
      <c r="CV7" s="56" t="s">
        <v>485</v>
      </c>
      <c r="CW7" s="57" t="s">
        <v>208</v>
      </c>
      <c r="CX7" s="57" t="s">
        <v>123</v>
      </c>
      <c r="CY7" s="51" t="s">
        <v>490</v>
      </c>
      <c r="CZ7" s="48"/>
      <c r="DA7" s="58" t="s">
        <v>491</v>
      </c>
      <c r="DB7" s="59" t="s">
        <v>209</v>
      </c>
      <c r="DC7" s="59" t="s">
        <v>128</v>
      </c>
      <c r="DD7" s="52" t="s">
        <v>496</v>
      </c>
      <c r="DE7" s="48"/>
      <c r="DF7" s="58" t="s">
        <v>500</v>
      </c>
      <c r="DG7" s="59" t="s">
        <v>316</v>
      </c>
      <c r="DH7" s="59" t="s">
        <v>135</v>
      </c>
      <c r="DI7" s="52" t="s">
        <v>507</v>
      </c>
      <c r="DJ7" s="48"/>
      <c r="DK7" s="48"/>
      <c r="DL7" s="48"/>
      <c r="DM7" s="48"/>
      <c r="DN7" s="48"/>
      <c r="DO7" s="48"/>
      <c r="DP7" s="56" t="s">
        <v>513</v>
      </c>
      <c r="DQ7" s="57" t="s">
        <v>211</v>
      </c>
      <c r="DR7" s="57" t="s">
        <v>519</v>
      </c>
      <c r="DS7" s="51" t="s">
        <v>520</v>
      </c>
      <c r="DT7" s="48"/>
      <c r="DU7" s="58" t="s">
        <v>521</v>
      </c>
      <c r="DV7" s="59" t="s">
        <v>212</v>
      </c>
      <c r="DW7" s="59" t="s">
        <v>147</v>
      </c>
      <c r="DX7" s="52" t="s">
        <v>526</v>
      </c>
      <c r="DY7" s="48"/>
      <c r="DZ7" s="48"/>
      <c r="EA7" s="48"/>
      <c r="EB7" s="48"/>
      <c r="EC7" s="48"/>
      <c r="ED7" s="48"/>
      <c r="EE7" s="56" t="s">
        <v>538</v>
      </c>
      <c r="EF7" s="57" t="s">
        <v>214</v>
      </c>
      <c r="EG7" s="57" t="s">
        <v>161</v>
      </c>
      <c r="EH7" s="51" t="s">
        <v>543</v>
      </c>
      <c r="EI7" s="48"/>
      <c r="EJ7" s="56" t="s">
        <v>549</v>
      </c>
      <c r="EK7" s="57" t="s">
        <v>319</v>
      </c>
      <c r="EL7" s="57" t="s">
        <v>71</v>
      </c>
      <c r="EM7" s="51" t="s">
        <v>555</v>
      </c>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row>
    <row r="8" spans="2:188" s="44" customFormat="1">
      <c r="B8" s="51" t="s">
        <v>301</v>
      </c>
      <c r="D8" s="51" t="s">
        <v>250</v>
      </c>
      <c r="J8" s="51"/>
      <c r="R8" s="51" t="s">
        <v>312</v>
      </c>
      <c r="T8" s="56" t="s">
        <v>323</v>
      </c>
      <c r="U8" s="57" t="s">
        <v>198</v>
      </c>
      <c r="V8" s="57" t="s">
        <v>9</v>
      </c>
      <c r="W8" s="51" t="s">
        <v>329</v>
      </c>
      <c r="Y8" s="56" t="s">
        <v>323</v>
      </c>
      <c r="Z8" s="57" t="s">
        <v>198</v>
      </c>
      <c r="AA8" s="57" t="s">
        <v>9</v>
      </c>
      <c r="AB8" s="51" t="s">
        <v>329</v>
      </c>
      <c r="AC8" s="60"/>
      <c r="AD8" s="56" t="s">
        <v>342</v>
      </c>
      <c r="AE8" s="57" t="s">
        <v>216</v>
      </c>
      <c r="AF8" s="57" t="s">
        <v>25</v>
      </c>
      <c r="AG8" s="51" t="s">
        <v>348</v>
      </c>
      <c r="AH8" s="48"/>
      <c r="AI8" s="58" t="s">
        <v>350</v>
      </c>
      <c r="AJ8" s="59" t="s">
        <v>311</v>
      </c>
      <c r="AK8" s="59" t="s">
        <v>32</v>
      </c>
      <c r="AL8" s="52" t="s">
        <v>357</v>
      </c>
      <c r="AM8" s="48"/>
      <c r="AN8" s="58" t="s">
        <v>370</v>
      </c>
      <c r="AO8" s="59" t="s">
        <v>312</v>
      </c>
      <c r="AP8" s="59" t="s">
        <v>45</v>
      </c>
      <c r="AQ8" s="52" t="s">
        <v>380</v>
      </c>
      <c r="AR8" s="48"/>
      <c r="AS8" s="58" t="s">
        <v>383</v>
      </c>
      <c r="AT8" s="59" t="s">
        <v>217</v>
      </c>
      <c r="AU8" s="59" t="s">
        <v>53</v>
      </c>
      <c r="AV8" s="52" t="s">
        <v>389</v>
      </c>
      <c r="AW8" s="48"/>
      <c r="AX8" s="58" t="s">
        <v>396</v>
      </c>
      <c r="AY8" s="59" t="s">
        <v>200</v>
      </c>
      <c r="AZ8" s="59" t="s">
        <v>63</v>
      </c>
      <c r="BA8" s="52" t="s">
        <v>402</v>
      </c>
      <c r="BB8" s="48"/>
      <c r="BC8" s="48"/>
      <c r="BD8" s="48"/>
      <c r="BE8" s="48"/>
      <c r="BF8" s="48"/>
      <c r="BG8" s="48"/>
      <c r="BH8" s="56" t="s">
        <v>410</v>
      </c>
      <c r="BI8" s="57" t="s">
        <v>202</v>
      </c>
      <c r="BJ8" s="57" t="s">
        <v>72</v>
      </c>
      <c r="BK8" s="51" t="s">
        <v>416</v>
      </c>
      <c r="BL8" s="48"/>
      <c r="BM8" s="48"/>
      <c r="BN8" s="48"/>
      <c r="BO8" s="48"/>
      <c r="BP8" s="48"/>
      <c r="BQ8" s="48"/>
      <c r="BR8" s="56" t="s">
        <v>424</v>
      </c>
      <c r="BS8" s="57" t="s">
        <v>314</v>
      </c>
      <c r="BT8" s="57" t="s">
        <v>84</v>
      </c>
      <c r="BU8" s="51" t="s">
        <v>430</v>
      </c>
      <c r="BV8" s="48"/>
      <c r="BW8" s="56" t="s">
        <v>434</v>
      </c>
      <c r="BX8" s="57" t="s">
        <v>204</v>
      </c>
      <c r="BY8" s="57" t="s">
        <v>91</v>
      </c>
      <c r="BZ8" s="51" t="s">
        <v>440</v>
      </c>
      <c r="CA8" s="48"/>
      <c r="CB8" s="58" t="s">
        <v>450</v>
      </c>
      <c r="CC8" s="59" t="s">
        <v>313</v>
      </c>
      <c r="CD8" s="59" t="s">
        <v>596</v>
      </c>
      <c r="CE8" s="52" t="s">
        <v>455</v>
      </c>
      <c r="CF8" s="48"/>
      <c r="CG8" s="48"/>
      <c r="CH8" s="48"/>
      <c r="CI8" s="48"/>
      <c r="CJ8" s="48"/>
      <c r="CK8" s="48"/>
      <c r="CL8" s="56" t="s">
        <v>462</v>
      </c>
      <c r="CM8" s="57" t="s">
        <v>315</v>
      </c>
      <c r="CN8" s="57" t="s">
        <v>469</v>
      </c>
      <c r="CO8" s="51" t="s">
        <v>470</v>
      </c>
      <c r="CP8" s="48"/>
      <c r="CQ8" s="58" t="s">
        <v>473</v>
      </c>
      <c r="CR8" s="59" t="s">
        <v>207</v>
      </c>
      <c r="CS8" s="59" t="s">
        <v>116</v>
      </c>
      <c r="CT8" s="52" t="s">
        <v>482</v>
      </c>
      <c r="CU8" s="48"/>
      <c r="CV8" s="48"/>
      <c r="CW8" s="48"/>
      <c r="CX8" s="48"/>
      <c r="CY8" s="48"/>
      <c r="CZ8" s="48"/>
      <c r="DA8" s="56" t="s">
        <v>491</v>
      </c>
      <c r="DB8" s="57" t="s">
        <v>209</v>
      </c>
      <c r="DC8" s="57" t="s">
        <v>129</v>
      </c>
      <c r="DD8" s="51" t="s">
        <v>497</v>
      </c>
      <c r="DE8" s="48"/>
      <c r="DF8" s="56" t="s">
        <v>500</v>
      </c>
      <c r="DG8" s="57" t="s">
        <v>316</v>
      </c>
      <c r="DH8" s="57" t="s">
        <v>136</v>
      </c>
      <c r="DI8" s="51" t="s">
        <v>508</v>
      </c>
      <c r="DJ8" s="48"/>
      <c r="DK8" s="48"/>
      <c r="DL8" s="48"/>
      <c r="DM8" s="48"/>
      <c r="DN8" s="48"/>
      <c r="DO8" s="48"/>
      <c r="DP8" s="48"/>
      <c r="DQ8" s="48"/>
      <c r="DR8" s="48"/>
      <c r="DS8" s="48"/>
      <c r="DT8" s="48"/>
      <c r="DU8" s="56" t="s">
        <v>521</v>
      </c>
      <c r="DV8" s="57" t="s">
        <v>212</v>
      </c>
      <c r="DW8" s="57" t="s">
        <v>148</v>
      </c>
      <c r="DX8" s="51" t="s">
        <v>527</v>
      </c>
      <c r="DY8" s="48"/>
      <c r="DZ8" s="48"/>
      <c r="EA8" s="48"/>
      <c r="EB8" s="48"/>
      <c r="EC8" s="48"/>
      <c r="ED8" s="48"/>
      <c r="EE8" s="58" t="s">
        <v>538</v>
      </c>
      <c r="EF8" s="59" t="s">
        <v>214</v>
      </c>
      <c r="EG8" s="59" t="s">
        <v>162</v>
      </c>
      <c r="EH8" s="52" t="s">
        <v>544</v>
      </c>
      <c r="EI8" s="48"/>
      <c r="EJ8" s="58" t="s">
        <v>549</v>
      </c>
      <c r="EK8" s="59" t="s">
        <v>319</v>
      </c>
      <c r="EL8" s="59" t="s">
        <v>170</v>
      </c>
      <c r="EM8" s="52" t="s">
        <v>556</v>
      </c>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row>
    <row r="9" spans="2:188" s="44" customFormat="1">
      <c r="B9" s="52" t="s">
        <v>302</v>
      </c>
      <c r="D9" s="52" t="s">
        <v>299</v>
      </c>
      <c r="R9" s="52" t="s">
        <v>217</v>
      </c>
      <c r="T9" s="58" t="s">
        <v>323</v>
      </c>
      <c r="U9" s="59" t="s">
        <v>198</v>
      </c>
      <c r="V9" s="59" t="s">
        <v>10</v>
      </c>
      <c r="W9" s="52" t="s">
        <v>330</v>
      </c>
      <c r="Y9" s="58" t="s">
        <v>323</v>
      </c>
      <c r="Z9" s="59" t="s">
        <v>198</v>
      </c>
      <c r="AA9" s="59" t="s">
        <v>10</v>
      </c>
      <c r="AB9" s="52" t="s">
        <v>330</v>
      </c>
      <c r="AC9" s="60"/>
      <c r="AD9" s="58" t="s">
        <v>342</v>
      </c>
      <c r="AE9" s="59" t="s">
        <v>216</v>
      </c>
      <c r="AF9" s="59" t="s">
        <v>26</v>
      </c>
      <c r="AG9" s="52" t="s">
        <v>349</v>
      </c>
      <c r="AH9" s="48"/>
      <c r="AI9" s="56" t="s">
        <v>350</v>
      </c>
      <c r="AJ9" s="57" t="s">
        <v>311</v>
      </c>
      <c r="AK9" s="57" t="s">
        <v>33</v>
      </c>
      <c r="AL9" s="51" t="s">
        <v>358</v>
      </c>
      <c r="AM9" s="48"/>
      <c r="AN9" s="56" t="s">
        <v>370</v>
      </c>
      <c r="AO9" s="57" t="s">
        <v>312</v>
      </c>
      <c r="AP9" s="57" t="s">
        <v>46</v>
      </c>
      <c r="AQ9" s="51" t="s">
        <v>381</v>
      </c>
      <c r="AR9" s="48"/>
      <c r="AS9" s="56" t="s">
        <v>383</v>
      </c>
      <c r="AT9" s="57" t="s">
        <v>217</v>
      </c>
      <c r="AU9" s="57" t="s">
        <v>54</v>
      </c>
      <c r="AV9" s="51" t="s">
        <v>390</v>
      </c>
      <c r="AW9" s="48"/>
      <c r="AX9" s="56" t="s">
        <v>396</v>
      </c>
      <c r="AY9" s="57" t="s">
        <v>200</v>
      </c>
      <c r="AZ9" s="57" t="s">
        <v>64</v>
      </c>
      <c r="BA9" s="51" t="s">
        <v>403</v>
      </c>
      <c r="BB9" s="48"/>
      <c r="BC9" s="48"/>
      <c r="BD9" s="48"/>
      <c r="BE9" s="48"/>
      <c r="BF9" s="48"/>
      <c r="BG9" s="48"/>
      <c r="BH9" s="58" t="s">
        <v>410</v>
      </c>
      <c r="BI9" s="59" t="s">
        <v>202</v>
      </c>
      <c r="BJ9" s="59" t="s">
        <v>73</v>
      </c>
      <c r="BK9" s="52" t="s">
        <v>417</v>
      </c>
      <c r="BL9" s="48"/>
      <c r="BM9" s="48"/>
      <c r="BN9" s="48"/>
      <c r="BO9" s="48"/>
      <c r="BP9" s="48"/>
      <c r="BQ9" s="48"/>
      <c r="BR9" s="58" t="s">
        <v>424</v>
      </c>
      <c r="BS9" s="59" t="s">
        <v>314</v>
      </c>
      <c r="BT9" s="59" t="s">
        <v>85</v>
      </c>
      <c r="BU9" s="52" t="s">
        <v>431</v>
      </c>
      <c r="BV9" s="48"/>
      <c r="BW9" s="58" t="s">
        <v>434</v>
      </c>
      <c r="BX9" s="59" t="s">
        <v>204</v>
      </c>
      <c r="BY9" s="59" t="s">
        <v>92</v>
      </c>
      <c r="BZ9" s="52" t="s">
        <v>441</v>
      </c>
      <c r="CA9" s="48"/>
      <c r="CB9" s="48"/>
      <c r="CC9" s="48"/>
      <c r="CD9" s="48"/>
      <c r="CE9" s="48"/>
      <c r="CF9" s="48"/>
      <c r="CG9" s="48"/>
      <c r="CH9" s="48"/>
      <c r="CI9" s="48"/>
      <c r="CJ9" s="48"/>
      <c r="CK9" s="48"/>
      <c r="CL9" s="58" t="s">
        <v>462</v>
      </c>
      <c r="CM9" s="59" t="s">
        <v>315</v>
      </c>
      <c r="CN9" s="59" t="s">
        <v>471</v>
      </c>
      <c r="CO9" s="52" t="s">
        <v>472</v>
      </c>
      <c r="CP9" s="48"/>
      <c r="CQ9" s="56" t="s">
        <v>473</v>
      </c>
      <c r="CR9" s="57" t="s">
        <v>207</v>
      </c>
      <c r="CS9" s="57" t="s">
        <v>117</v>
      </c>
      <c r="CT9" s="51" t="s">
        <v>483</v>
      </c>
      <c r="CU9" s="48"/>
      <c r="CV9" s="48"/>
      <c r="CW9" s="48"/>
      <c r="CX9" s="48"/>
      <c r="CY9" s="48"/>
      <c r="CZ9" s="48"/>
      <c r="DA9" s="58" t="s">
        <v>491</v>
      </c>
      <c r="DB9" s="59" t="s">
        <v>209</v>
      </c>
      <c r="DC9" s="59" t="s">
        <v>130</v>
      </c>
      <c r="DD9" s="52" t="s">
        <v>498</v>
      </c>
      <c r="DE9" s="48"/>
      <c r="DF9" s="48"/>
      <c r="DG9" s="48"/>
      <c r="DH9" s="48"/>
      <c r="DI9" s="48"/>
      <c r="DJ9" s="48"/>
      <c r="DK9" s="48"/>
      <c r="DL9" s="48"/>
      <c r="DM9" s="48"/>
      <c r="DN9" s="48"/>
      <c r="DO9" s="48"/>
      <c r="DP9" s="48"/>
      <c r="DQ9" s="48"/>
      <c r="DR9" s="48"/>
      <c r="DS9" s="48"/>
      <c r="DT9" s="48"/>
      <c r="DU9" s="58" t="s">
        <v>521</v>
      </c>
      <c r="DV9" s="59" t="s">
        <v>212</v>
      </c>
      <c r="DW9" s="59" t="s">
        <v>149</v>
      </c>
      <c r="DX9" s="52" t="s">
        <v>528</v>
      </c>
      <c r="DY9" s="48"/>
      <c r="DZ9" s="48"/>
      <c r="EA9" s="48"/>
      <c r="EB9" s="48"/>
      <c r="EC9" s="48"/>
      <c r="ED9" s="48"/>
      <c r="EE9" s="56" t="s">
        <v>538</v>
      </c>
      <c r="EF9" s="57" t="s">
        <v>214</v>
      </c>
      <c r="EG9" s="57" t="s">
        <v>163</v>
      </c>
      <c r="EH9" s="51" t="s">
        <v>545</v>
      </c>
      <c r="EI9" s="48"/>
      <c r="EJ9" s="56" t="s">
        <v>549</v>
      </c>
      <c r="EK9" s="57" t="s">
        <v>319</v>
      </c>
      <c r="EL9" s="57" t="s">
        <v>171</v>
      </c>
      <c r="EM9" s="51" t="s">
        <v>557</v>
      </c>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row>
    <row r="10" spans="2:188" s="44" customFormat="1">
      <c r="B10" s="51" t="s">
        <v>303</v>
      </c>
      <c r="R10" s="51" t="s">
        <v>200</v>
      </c>
      <c r="T10" s="56" t="s">
        <v>323</v>
      </c>
      <c r="U10" s="57" t="s">
        <v>198</v>
      </c>
      <c r="V10" s="57" t="s">
        <v>11</v>
      </c>
      <c r="W10" s="51" t="s">
        <v>331</v>
      </c>
      <c r="Y10" s="56" t="s">
        <v>323</v>
      </c>
      <c r="Z10" s="57" t="s">
        <v>198</v>
      </c>
      <c r="AA10" s="57" t="s">
        <v>11</v>
      </c>
      <c r="AB10" s="51" t="s">
        <v>331</v>
      </c>
      <c r="AC10" s="60"/>
      <c r="AD10" s="48"/>
      <c r="AE10" s="48"/>
      <c r="AF10" s="48"/>
      <c r="AG10" s="48"/>
      <c r="AH10" s="48"/>
      <c r="AI10" s="58" t="s">
        <v>350</v>
      </c>
      <c r="AJ10" s="59" t="s">
        <v>311</v>
      </c>
      <c r="AK10" s="59" t="s">
        <v>34</v>
      </c>
      <c r="AL10" s="52" t="s">
        <v>359</v>
      </c>
      <c r="AM10" s="48"/>
      <c r="AN10" s="58" t="s">
        <v>370</v>
      </c>
      <c r="AO10" s="59" t="s">
        <v>312</v>
      </c>
      <c r="AP10" s="59" t="s">
        <v>47</v>
      </c>
      <c r="AQ10" s="52" t="s">
        <v>382</v>
      </c>
      <c r="AR10" s="48"/>
      <c r="AS10" s="58" t="s">
        <v>383</v>
      </c>
      <c r="AT10" s="59" t="s">
        <v>217</v>
      </c>
      <c r="AU10" s="59" t="s">
        <v>55</v>
      </c>
      <c r="AV10" s="52" t="s">
        <v>391</v>
      </c>
      <c r="AW10" s="48"/>
      <c r="AX10" s="48"/>
      <c r="AY10" s="48"/>
      <c r="AZ10" s="48"/>
      <c r="BA10" s="48"/>
      <c r="BB10" s="48"/>
      <c r="BC10" s="48"/>
      <c r="BD10" s="48"/>
      <c r="BE10" s="48"/>
      <c r="BF10" s="48"/>
      <c r="BG10" s="48"/>
      <c r="BH10" s="48"/>
      <c r="BI10" s="48"/>
      <c r="BJ10" s="48"/>
      <c r="BK10" s="48"/>
      <c r="BL10" s="48"/>
      <c r="BM10" s="48"/>
      <c r="BN10" s="48"/>
      <c r="BO10" s="48"/>
      <c r="BP10" s="48"/>
      <c r="BQ10" s="48"/>
      <c r="BR10" s="56" t="s">
        <v>424</v>
      </c>
      <c r="BS10" s="57" t="s">
        <v>314</v>
      </c>
      <c r="BT10" s="57" t="s">
        <v>432</v>
      </c>
      <c r="BU10" s="51" t="s">
        <v>433</v>
      </c>
      <c r="BV10" s="48"/>
      <c r="BW10" s="56" t="s">
        <v>434</v>
      </c>
      <c r="BX10" s="57" t="s">
        <v>204</v>
      </c>
      <c r="BY10" s="57" t="s">
        <v>93</v>
      </c>
      <c r="BZ10" s="51" t="s">
        <v>442</v>
      </c>
      <c r="CA10" s="48"/>
      <c r="CB10" s="48"/>
      <c r="CC10" s="48"/>
      <c r="CD10" s="48"/>
      <c r="CE10" s="48"/>
      <c r="CF10" s="48"/>
      <c r="CG10" s="48"/>
      <c r="CH10" s="48"/>
      <c r="CI10" s="48"/>
      <c r="CJ10" s="48"/>
      <c r="CK10" s="48"/>
      <c r="CL10" s="48"/>
      <c r="CM10" s="48"/>
      <c r="CN10" s="48"/>
      <c r="CO10" s="48"/>
      <c r="CP10" s="48"/>
      <c r="CQ10" s="58" t="s">
        <v>473</v>
      </c>
      <c r="CR10" s="59" t="s">
        <v>207</v>
      </c>
      <c r="CS10" s="59" t="s">
        <v>118</v>
      </c>
      <c r="CT10" s="52" t="s">
        <v>484</v>
      </c>
      <c r="CU10" s="48"/>
      <c r="CV10" s="48"/>
      <c r="CW10" s="48"/>
      <c r="CX10" s="48"/>
      <c r="CY10" s="48"/>
      <c r="CZ10" s="48"/>
      <c r="DA10" s="56" t="s">
        <v>491</v>
      </c>
      <c r="DB10" s="57" t="s">
        <v>209</v>
      </c>
      <c r="DC10" s="57" t="s">
        <v>131</v>
      </c>
      <c r="DD10" s="51" t="s">
        <v>499</v>
      </c>
      <c r="DE10" s="48"/>
      <c r="DF10" s="48"/>
      <c r="DG10" s="48"/>
      <c r="DH10" s="48"/>
      <c r="DI10" s="48"/>
      <c r="DJ10" s="48"/>
      <c r="DK10" s="48"/>
      <c r="DL10" s="48"/>
      <c r="DM10" s="48"/>
      <c r="DN10" s="48"/>
      <c r="DO10" s="48"/>
      <c r="DP10" s="48"/>
      <c r="DQ10" s="48"/>
      <c r="DR10" s="48"/>
      <c r="DS10" s="48"/>
      <c r="DT10" s="48"/>
      <c r="DU10" s="56" t="s">
        <v>521</v>
      </c>
      <c r="DV10" s="57" t="s">
        <v>212</v>
      </c>
      <c r="DW10" s="57" t="s">
        <v>150</v>
      </c>
      <c r="DX10" s="51" t="s">
        <v>529</v>
      </c>
      <c r="DY10" s="48"/>
      <c r="DZ10" s="48"/>
      <c r="EA10" s="48"/>
      <c r="EB10" s="48"/>
      <c r="EC10" s="48"/>
      <c r="ED10" s="48"/>
      <c r="EE10" s="58" t="s">
        <v>538</v>
      </c>
      <c r="EF10" s="59" t="s">
        <v>214</v>
      </c>
      <c r="EG10" s="59" t="s">
        <v>164</v>
      </c>
      <c r="EH10" s="52" t="s">
        <v>546</v>
      </c>
      <c r="EI10" s="48"/>
      <c r="EJ10" s="58" t="s">
        <v>549</v>
      </c>
      <c r="EK10" s="59" t="s">
        <v>319</v>
      </c>
      <c r="EL10" s="59" t="s">
        <v>172</v>
      </c>
      <c r="EM10" s="52" t="s">
        <v>558</v>
      </c>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row>
    <row r="11" spans="2:188" s="44" customFormat="1">
      <c r="R11" s="52" t="s">
        <v>218</v>
      </c>
      <c r="T11" s="58" t="s">
        <v>323</v>
      </c>
      <c r="U11" s="59" t="s">
        <v>198</v>
      </c>
      <c r="V11" s="59" t="s">
        <v>12</v>
      </c>
      <c r="W11" s="52" t="s">
        <v>332</v>
      </c>
      <c r="Y11" s="58" t="s">
        <v>323</v>
      </c>
      <c r="Z11" s="59" t="s">
        <v>198</v>
      </c>
      <c r="AA11" s="59" t="s">
        <v>12</v>
      </c>
      <c r="AB11" s="52" t="s">
        <v>332</v>
      </c>
      <c r="AC11" s="60"/>
      <c r="AD11" s="48"/>
      <c r="AE11" s="48"/>
      <c r="AF11" s="48"/>
      <c r="AG11" s="48"/>
      <c r="AH11" s="48"/>
      <c r="AI11" s="56" t="s">
        <v>350</v>
      </c>
      <c r="AJ11" s="57" t="s">
        <v>311</v>
      </c>
      <c r="AK11" s="57" t="s">
        <v>35</v>
      </c>
      <c r="AL11" s="51" t="s">
        <v>360</v>
      </c>
      <c r="AM11" s="48"/>
      <c r="AN11" s="48"/>
      <c r="AO11" s="48"/>
      <c r="AP11" s="48"/>
      <c r="AQ11" s="48"/>
      <c r="AR11" s="48"/>
      <c r="AS11" s="56" t="s">
        <v>383</v>
      </c>
      <c r="AT11" s="57" t="s">
        <v>217</v>
      </c>
      <c r="AU11" s="57" t="s">
        <v>56</v>
      </c>
      <c r="AV11" s="51" t="s">
        <v>392</v>
      </c>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58" t="s">
        <v>434</v>
      </c>
      <c r="BX11" s="59" t="s">
        <v>204</v>
      </c>
      <c r="BY11" s="59" t="s">
        <v>94</v>
      </c>
      <c r="BZ11" s="52" t="s">
        <v>443</v>
      </c>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58" t="s">
        <v>521</v>
      </c>
      <c r="DV11" s="59" t="s">
        <v>212</v>
      </c>
      <c r="DW11" s="59" t="s">
        <v>151</v>
      </c>
      <c r="DX11" s="52" t="s">
        <v>530</v>
      </c>
      <c r="DY11" s="48"/>
      <c r="DZ11" s="48"/>
      <c r="EA11" s="48"/>
      <c r="EB11" s="48"/>
      <c r="EC11" s="48"/>
      <c r="ED11" s="48"/>
      <c r="EE11" s="56" t="s">
        <v>538</v>
      </c>
      <c r="EF11" s="57" t="s">
        <v>214</v>
      </c>
      <c r="EG11" s="57" t="s">
        <v>165</v>
      </c>
      <c r="EH11" s="51" t="s">
        <v>547</v>
      </c>
      <c r="EI11" s="48"/>
      <c r="EJ11" s="56" t="s">
        <v>549</v>
      </c>
      <c r="EK11" s="57" t="s">
        <v>319</v>
      </c>
      <c r="EL11" s="57" t="s">
        <v>173</v>
      </c>
      <c r="EM11" s="51" t="s">
        <v>559</v>
      </c>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row>
    <row r="12" spans="2:188" s="44" customFormat="1">
      <c r="R12" s="51" t="s">
        <v>201</v>
      </c>
      <c r="T12" s="56" t="s">
        <v>323</v>
      </c>
      <c r="U12" s="57" t="s">
        <v>198</v>
      </c>
      <c r="V12" s="57" t="s">
        <v>13</v>
      </c>
      <c r="W12" s="51" t="s">
        <v>333</v>
      </c>
      <c r="Y12" s="56" t="s">
        <v>323</v>
      </c>
      <c r="Z12" s="57" t="s">
        <v>198</v>
      </c>
      <c r="AA12" s="57" t="s">
        <v>13</v>
      </c>
      <c r="AB12" s="51" t="s">
        <v>333</v>
      </c>
      <c r="AC12" s="60"/>
      <c r="AD12" s="48"/>
      <c r="AE12" s="48"/>
      <c r="AF12" s="48"/>
      <c r="AG12" s="48"/>
      <c r="AH12" s="48"/>
      <c r="AI12" s="58" t="s">
        <v>350</v>
      </c>
      <c r="AJ12" s="59" t="s">
        <v>311</v>
      </c>
      <c r="AK12" s="59" t="s">
        <v>36</v>
      </c>
      <c r="AL12" s="52" t="s">
        <v>361</v>
      </c>
      <c r="AM12" s="48"/>
      <c r="AN12" s="48"/>
      <c r="AO12" s="48"/>
      <c r="AP12" s="48"/>
      <c r="AQ12" s="48"/>
      <c r="AR12" s="48"/>
      <c r="AS12" s="58" t="s">
        <v>383</v>
      </c>
      <c r="AT12" s="59" t="s">
        <v>217</v>
      </c>
      <c r="AU12" s="59" t="s">
        <v>57</v>
      </c>
      <c r="AV12" s="52" t="s">
        <v>393</v>
      </c>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56" t="s">
        <v>434</v>
      </c>
      <c r="BX12" s="57" t="s">
        <v>204</v>
      </c>
      <c r="BY12" s="57" t="s">
        <v>95</v>
      </c>
      <c r="BZ12" s="51" t="s">
        <v>444</v>
      </c>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56" t="s">
        <v>521</v>
      </c>
      <c r="DV12" s="57" t="s">
        <v>212</v>
      </c>
      <c r="DW12" s="57" t="s">
        <v>152</v>
      </c>
      <c r="DX12" s="51" t="s">
        <v>531</v>
      </c>
      <c r="DY12" s="48"/>
      <c r="DZ12" s="48"/>
      <c r="EA12" s="48"/>
      <c r="EB12" s="48"/>
      <c r="EC12" s="48"/>
      <c r="ED12" s="48"/>
      <c r="EE12" s="58" t="s">
        <v>538</v>
      </c>
      <c r="EF12" s="59" t="s">
        <v>214</v>
      </c>
      <c r="EG12" s="59" t="s">
        <v>166</v>
      </c>
      <c r="EH12" s="52" t="s">
        <v>548</v>
      </c>
      <c r="EI12" s="48"/>
      <c r="EJ12" s="58" t="s">
        <v>549</v>
      </c>
      <c r="EK12" s="59" t="s">
        <v>319</v>
      </c>
      <c r="EL12" s="59" t="s">
        <v>174</v>
      </c>
      <c r="EM12" s="52" t="s">
        <v>560</v>
      </c>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row>
    <row r="13" spans="2:188" s="44" customFormat="1">
      <c r="R13" s="52" t="s">
        <v>202</v>
      </c>
      <c r="T13" s="58" t="s">
        <v>323</v>
      </c>
      <c r="U13" s="59" t="s">
        <v>198</v>
      </c>
      <c r="V13" s="59" t="s">
        <v>14</v>
      </c>
      <c r="W13" s="52" t="s">
        <v>334</v>
      </c>
      <c r="Y13" s="58" t="s">
        <v>323</v>
      </c>
      <c r="Z13" s="59" t="s">
        <v>198</v>
      </c>
      <c r="AA13" s="59" t="s">
        <v>14</v>
      </c>
      <c r="AB13" s="52" t="s">
        <v>334</v>
      </c>
      <c r="AC13" s="60"/>
      <c r="AD13" s="48"/>
      <c r="AE13" s="48"/>
      <c r="AF13" s="48"/>
      <c r="AG13" s="48"/>
      <c r="AH13" s="48"/>
      <c r="AI13" s="56" t="s">
        <v>350</v>
      </c>
      <c r="AJ13" s="57" t="s">
        <v>311</v>
      </c>
      <c r="AK13" s="57" t="s">
        <v>37</v>
      </c>
      <c r="AL13" s="51" t="s">
        <v>362</v>
      </c>
      <c r="AM13" s="48"/>
      <c r="AN13" s="48"/>
      <c r="AO13" s="48"/>
      <c r="AP13" s="48"/>
      <c r="AQ13" s="48"/>
      <c r="AR13" s="48"/>
      <c r="AS13" s="56" t="s">
        <v>383</v>
      </c>
      <c r="AT13" s="57" t="s">
        <v>217</v>
      </c>
      <c r="AU13" s="57" t="s">
        <v>58</v>
      </c>
      <c r="AV13" s="51" t="s">
        <v>394</v>
      </c>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58" t="s">
        <v>434</v>
      </c>
      <c r="BX13" s="59" t="s">
        <v>204</v>
      </c>
      <c r="BY13" s="59" t="s">
        <v>96</v>
      </c>
      <c r="BZ13" s="52" t="s">
        <v>445</v>
      </c>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58" t="s">
        <v>521</v>
      </c>
      <c r="DV13" s="59" t="s">
        <v>212</v>
      </c>
      <c r="DW13" s="59" t="s">
        <v>153</v>
      </c>
      <c r="DX13" s="52" t="s">
        <v>532</v>
      </c>
      <c r="DY13" s="48"/>
      <c r="DZ13" s="48"/>
      <c r="EA13" s="48"/>
      <c r="EB13" s="48"/>
      <c r="EC13" s="48"/>
      <c r="ED13" s="48"/>
      <c r="EE13" s="48"/>
      <c r="EF13" s="48"/>
      <c r="EG13" s="48"/>
      <c r="EH13" s="48"/>
      <c r="EI13" s="48"/>
      <c r="EJ13" s="56" t="s">
        <v>549</v>
      </c>
      <c r="EK13" s="57" t="s">
        <v>319</v>
      </c>
      <c r="EL13" s="57" t="s">
        <v>175</v>
      </c>
      <c r="EM13" s="51" t="s">
        <v>561</v>
      </c>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row>
    <row r="14" spans="2:188" s="44" customFormat="1">
      <c r="R14" s="51" t="s">
        <v>203</v>
      </c>
      <c r="T14" s="56" t="s">
        <v>323</v>
      </c>
      <c r="U14" s="57" t="s">
        <v>198</v>
      </c>
      <c r="V14" s="57" t="s">
        <v>15</v>
      </c>
      <c r="W14" s="51" t="s">
        <v>335</v>
      </c>
      <c r="Y14" s="56" t="s">
        <v>323</v>
      </c>
      <c r="Z14" s="57" t="s">
        <v>198</v>
      </c>
      <c r="AA14" s="57" t="s">
        <v>15</v>
      </c>
      <c r="AB14" s="51" t="s">
        <v>335</v>
      </c>
      <c r="AC14" s="60"/>
      <c r="AD14" s="48"/>
      <c r="AE14" s="48"/>
      <c r="AF14" s="48"/>
      <c r="AG14" s="48"/>
      <c r="AH14" s="48"/>
      <c r="AI14" s="58" t="s">
        <v>350</v>
      </c>
      <c r="AJ14" s="59" t="s">
        <v>311</v>
      </c>
      <c r="AK14" s="59" t="s">
        <v>38</v>
      </c>
      <c r="AL14" s="52" t="s">
        <v>363</v>
      </c>
      <c r="AM14" s="48"/>
      <c r="AN14" s="48"/>
      <c r="AO14" s="48"/>
      <c r="AP14" s="48"/>
      <c r="AQ14" s="48"/>
      <c r="AR14" s="48"/>
      <c r="AS14" s="58" t="s">
        <v>383</v>
      </c>
      <c r="AT14" s="59" t="s">
        <v>217</v>
      </c>
      <c r="AU14" s="59" t="s">
        <v>59</v>
      </c>
      <c r="AV14" s="52" t="s">
        <v>395</v>
      </c>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56" t="s">
        <v>434</v>
      </c>
      <c r="BX14" s="57" t="s">
        <v>204</v>
      </c>
      <c r="BY14" s="57" t="s">
        <v>97</v>
      </c>
      <c r="BZ14" s="51" t="s">
        <v>446</v>
      </c>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58" t="s">
        <v>549</v>
      </c>
      <c r="EK14" s="59" t="s">
        <v>319</v>
      </c>
      <c r="EL14" s="59" t="s">
        <v>176</v>
      </c>
      <c r="EM14" s="52" t="s">
        <v>562</v>
      </c>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row>
    <row r="15" spans="2:188" s="44" customFormat="1">
      <c r="N15" s="43"/>
      <c r="R15" s="52" t="s">
        <v>313</v>
      </c>
      <c r="T15" s="58" t="s">
        <v>323</v>
      </c>
      <c r="U15" s="59" t="s">
        <v>198</v>
      </c>
      <c r="V15" s="59" t="s">
        <v>16</v>
      </c>
      <c r="W15" s="52" t="s">
        <v>336</v>
      </c>
      <c r="Y15" s="58" t="s">
        <v>323</v>
      </c>
      <c r="Z15" s="59" t="s">
        <v>198</v>
      </c>
      <c r="AA15" s="59" t="s">
        <v>16</v>
      </c>
      <c r="AB15" s="52" t="s">
        <v>336</v>
      </c>
      <c r="AC15" s="60"/>
      <c r="AD15" s="48"/>
      <c r="AE15" s="48"/>
      <c r="AF15" s="48"/>
      <c r="AG15" s="48"/>
      <c r="AH15" s="48"/>
      <c r="AI15" s="56" t="s">
        <v>350</v>
      </c>
      <c r="AJ15" s="57" t="s">
        <v>311</v>
      </c>
      <c r="AK15" s="57" t="s">
        <v>39</v>
      </c>
      <c r="AL15" s="51" t="s">
        <v>364</v>
      </c>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58" t="s">
        <v>434</v>
      </c>
      <c r="BX15" s="59" t="s">
        <v>204</v>
      </c>
      <c r="BY15" s="59" t="s">
        <v>447</v>
      </c>
      <c r="BZ15" s="52" t="s">
        <v>448</v>
      </c>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56" t="s">
        <v>549</v>
      </c>
      <c r="EK15" s="57" t="s">
        <v>319</v>
      </c>
      <c r="EL15" s="57" t="s">
        <v>177</v>
      </c>
      <c r="EM15" s="51" t="s">
        <v>563</v>
      </c>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row>
    <row r="16" spans="2:188" ht="15.6" customHeight="1">
      <c r="R16" s="51" t="s">
        <v>314</v>
      </c>
      <c r="T16" s="56" t="s">
        <v>323</v>
      </c>
      <c r="U16" s="57" t="s">
        <v>198</v>
      </c>
      <c r="V16" s="57" t="s">
        <v>17</v>
      </c>
      <c r="W16" s="51" t="s">
        <v>337</v>
      </c>
      <c r="Y16" s="56" t="s">
        <v>323</v>
      </c>
      <c r="Z16" s="57" t="s">
        <v>198</v>
      </c>
      <c r="AA16" s="57" t="s">
        <v>17</v>
      </c>
      <c r="AB16" s="51" t="s">
        <v>337</v>
      </c>
      <c r="AI16" s="58" t="s">
        <v>350</v>
      </c>
      <c r="AJ16" s="59" t="s">
        <v>311</v>
      </c>
      <c r="AK16" s="59" t="s">
        <v>40</v>
      </c>
      <c r="AL16" s="52" t="s">
        <v>365</v>
      </c>
      <c r="BW16" s="56" t="s">
        <v>434</v>
      </c>
      <c r="BX16" s="57" t="s">
        <v>204</v>
      </c>
      <c r="BY16" s="57" t="s">
        <v>98</v>
      </c>
      <c r="BZ16" s="51" t="s">
        <v>449</v>
      </c>
      <c r="EJ16" s="58" t="s">
        <v>549</v>
      </c>
      <c r="EK16" s="59" t="s">
        <v>319</v>
      </c>
      <c r="EL16" s="59" t="s">
        <v>178</v>
      </c>
      <c r="EM16" s="52" t="s">
        <v>564</v>
      </c>
    </row>
    <row r="17" spans="18:143">
      <c r="R17" s="52" t="s">
        <v>204</v>
      </c>
      <c r="T17" s="58" t="s">
        <v>323</v>
      </c>
      <c r="U17" s="59" t="s">
        <v>198</v>
      </c>
      <c r="V17" s="59" t="s">
        <v>18</v>
      </c>
      <c r="W17" s="52" t="s">
        <v>338</v>
      </c>
      <c r="Y17" s="58" t="s">
        <v>323</v>
      </c>
      <c r="Z17" s="59" t="s">
        <v>198</v>
      </c>
      <c r="AA17" s="59" t="s">
        <v>18</v>
      </c>
      <c r="AB17" s="52" t="s">
        <v>338</v>
      </c>
      <c r="AI17" s="56" t="s">
        <v>350</v>
      </c>
      <c r="AJ17" s="57" t="s">
        <v>311</v>
      </c>
      <c r="AK17" s="57" t="s">
        <v>41</v>
      </c>
      <c r="AL17" s="51" t="s">
        <v>366</v>
      </c>
      <c r="EJ17" s="56" t="s">
        <v>549</v>
      </c>
      <c r="EK17" s="57" t="s">
        <v>319</v>
      </c>
      <c r="EL17" s="57" t="s">
        <v>179</v>
      </c>
      <c r="EM17" s="51" t="s">
        <v>565</v>
      </c>
    </row>
    <row r="18" spans="18:143">
      <c r="R18" s="51" t="s">
        <v>219</v>
      </c>
      <c r="T18" s="56" t="s">
        <v>323</v>
      </c>
      <c r="U18" s="57" t="s">
        <v>198</v>
      </c>
      <c r="V18" s="57" t="s">
        <v>19</v>
      </c>
      <c r="W18" s="51" t="s">
        <v>339</v>
      </c>
      <c r="Y18" s="56" t="s">
        <v>323</v>
      </c>
      <c r="Z18" s="57" t="s">
        <v>198</v>
      </c>
      <c r="AA18" s="57" t="s">
        <v>19</v>
      </c>
      <c r="AB18" s="51" t="s">
        <v>339</v>
      </c>
      <c r="AI18" s="58" t="s">
        <v>350</v>
      </c>
      <c r="AJ18" s="59" t="s">
        <v>311</v>
      </c>
      <c r="AK18" s="59" t="s">
        <v>42</v>
      </c>
      <c r="AL18" s="52" t="s">
        <v>367</v>
      </c>
    </row>
    <row r="19" spans="18:143">
      <c r="R19" s="52" t="s">
        <v>205</v>
      </c>
      <c r="T19" s="58" t="s">
        <v>323</v>
      </c>
      <c r="U19" s="59" t="s">
        <v>198</v>
      </c>
      <c r="V19" s="59" t="s">
        <v>148</v>
      </c>
      <c r="W19" s="52" t="s">
        <v>340</v>
      </c>
      <c r="Y19" s="58" t="s">
        <v>323</v>
      </c>
      <c r="Z19" s="59" t="s">
        <v>198</v>
      </c>
      <c r="AA19" s="59" t="s">
        <v>148</v>
      </c>
      <c r="AB19" s="52" t="s">
        <v>340</v>
      </c>
      <c r="AI19" s="56" t="s">
        <v>350</v>
      </c>
      <c r="AJ19" s="57" t="s">
        <v>311</v>
      </c>
      <c r="AK19" s="57" t="s">
        <v>43</v>
      </c>
      <c r="AL19" s="51" t="s">
        <v>368</v>
      </c>
    </row>
    <row r="20" spans="18:143">
      <c r="R20" s="51" t="s">
        <v>206</v>
      </c>
      <c r="T20" s="56" t="s">
        <v>323</v>
      </c>
      <c r="U20" s="57" t="s">
        <v>198</v>
      </c>
      <c r="V20" s="57" t="s">
        <v>254</v>
      </c>
      <c r="W20" s="51" t="s">
        <v>341</v>
      </c>
      <c r="Y20" s="56" t="s">
        <v>323</v>
      </c>
      <c r="Z20" s="57" t="s">
        <v>198</v>
      </c>
      <c r="AA20" s="57" t="s">
        <v>254</v>
      </c>
      <c r="AB20" s="51" t="s">
        <v>341</v>
      </c>
      <c r="AI20" s="58" t="s">
        <v>350</v>
      </c>
      <c r="AJ20" s="59" t="s">
        <v>311</v>
      </c>
      <c r="AK20" s="59" t="s">
        <v>275</v>
      </c>
      <c r="AL20" s="52" t="s">
        <v>369</v>
      </c>
    </row>
    <row r="21" spans="18:143">
      <c r="R21" s="52" t="s">
        <v>315</v>
      </c>
      <c r="T21" s="58" t="s">
        <v>342</v>
      </c>
      <c r="U21" s="59" t="s">
        <v>216</v>
      </c>
      <c r="V21" s="59" t="s">
        <v>20</v>
      </c>
      <c r="W21" s="52" t="s">
        <v>343</v>
      </c>
      <c r="Y21" s="60"/>
      <c r="Z21" s="60"/>
      <c r="AA21" s="60"/>
      <c r="AB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row>
    <row r="22" spans="18:143">
      <c r="R22" s="51" t="s">
        <v>207</v>
      </c>
      <c r="T22" s="56" t="s">
        <v>342</v>
      </c>
      <c r="U22" s="57" t="s">
        <v>216</v>
      </c>
      <c r="V22" s="57" t="s">
        <v>21</v>
      </c>
      <c r="W22" s="51" t="s">
        <v>344</v>
      </c>
      <c r="Y22" s="60"/>
      <c r="Z22" s="60"/>
      <c r="AA22" s="60"/>
      <c r="AB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row>
    <row r="23" spans="18:143">
      <c r="R23" s="52" t="s">
        <v>208</v>
      </c>
      <c r="T23" s="58" t="s">
        <v>342</v>
      </c>
      <c r="U23" s="59" t="s">
        <v>216</v>
      </c>
      <c r="V23" s="59" t="s">
        <v>22</v>
      </c>
      <c r="W23" s="52" t="s">
        <v>345</v>
      </c>
      <c r="Y23" s="60"/>
      <c r="Z23" s="60"/>
      <c r="AA23" s="60"/>
      <c r="AB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row>
    <row r="24" spans="18:143">
      <c r="R24" s="51" t="s">
        <v>209</v>
      </c>
      <c r="T24" s="56" t="s">
        <v>342</v>
      </c>
      <c r="U24" s="57" t="s">
        <v>216</v>
      </c>
      <c r="V24" s="57" t="s">
        <v>23</v>
      </c>
      <c r="W24" s="51" t="s">
        <v>346</v>
      </c>
      <c r="Y24" s="60"/>
      <c r="Z24" s="60"/>
      <c r="AA24" s="60"/>
      <c r="AB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row>
    <row r="25" spans="18:143">
      <c r="R25" s="52" t="s">
        <v>316</v>
      </c>
      <c r="T25" s="58" t="s">
        <v>342</v>
      </c>
      <c r="U25" s="59" t="s">
        <v>216</v>
      </c>
      <c r="V25" s="59" t="s">
        <v>24</v>
      </c>
      <c r="W25" s="52" t="s">
        <v>347</v>
      </c>
      <c r="Y25" s="60"/>
      <c r="Z25" s="60"/>
      <c r="AA25" s="60"/>
      <c r="AB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row>
    <row r="26" spans="18:143">
      <c r="R26" s="51" t="s">
        <v>210</v>
      </c>
      <c r="T26" s="56" t="s">
        <v>342</v>
      </c>
      <c r="U26" s="57" t="s">
        <v>216</v>
      </c>
      <c r="V26" s="57" t="s">
        <v>25</v>
      </c>
      <c r="W26" s="51" t="s">
        <v>348</v>
      </c>
      <c r="Y26" s="60"/>
      <c r="Z26" s="60"/>
      <c r="AA26" s="60"/>
      <c r="AB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row>
    <row r="27" spans="18:143">
      <c r="R27" s="52" t="s">
        <v>317</v>
      </c>
      <c r="T27" s="58" t="s">
        <v>342</v>
      </c>
      <c r="U27" s="59" t="s">
        <v>216</v>
      </c>
      <c r="V27" s="59" t="s">
        <v>26</v>
      </c>
      <c r="W27" s="52" t="s">
        <v>349</v>
      </c>
      <c r="Y27" s="60"/>
      <c r="Z27" s="60"/>
      <c r="AA27" s="60"/>
      <c r="AB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row>
    <row r="28" spans="18:143">
      <c r="R28" s="51" t="s">
        <v>211</v>
      </c>
      <c r="T28" s="56" t="s">
        <v>350</v>
      </c>
      <c r="U28" s="57" t="s">
        <v>351</v>
      </c>
      <c r="V28" s="57" t="s">
        <v>27</v>
      </c>
      <c r="W28" s="51" t="s">
        <v>352</v>
      </c>
      <c r="Y28" s="60"/>
      <c r="Z28" s="60"/>
      <c r="AA28" s="60"/>
      <c r="AB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row>
    <row r="29" spans="18:143">
      <c r="R29" s="52" t="s">
        <v>318</v>
      </c>
      <c r="T29" s="58" t="s">
        <v>350</v>
      </c>
      <c r="U29" s="59" t="s">
        <v>351</v>
      </c>
      <c r="V29" s="59" t="s">
        <v>28</v>
      </c>
      <c r="W29" s="52" t="s">
        <v>353</v>
      </c>
      <c r="Y29" s="60"/>
      <c r="Z29" s="60"/>
      <c r="AA29" s="60"/>
      <c r="AB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row>
    <row r="30" spans="18:143">
      <c r="R30" s="51" t="s">
        <v>212</v>
      </c>
      <c r="T30" s="56" t="s">
        <v>350</v>
      </c>
      <c r="U30" s="57" t="s">
        <v>351</v>
      </c>
      <c r="V30" s="57" t="s">
        <v>29</v>
      </c>
      <c r="W30" s="51" t="s">
        <v>354</v>
      </c>
      <c r="Y30" s="60"/>
      <c r="Z30" s="60"/>
      <c r="AA30" s="60"/>
      <c r="AB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row>
    <row r="31" spans="18:143">
      <c r="R31" s="52" t="s">
        <v>213</v>
      </c>
      <c r="T31" s="58" t="s">
        <v>350</v>
      </c>
      <c r="U31" s="59" t="s">
        <v>351</v>
      </c>
      <c r="V31" s="59" t="s">
        <v>30</v>
      </c>
      <c r="W31" s="52" t="s">
        <v>355</v>
      </c>
      <c r="Y31" s="60"/>
      <c r="Z31" s="60"/>
      <c r="AA31" s="60"/>
      <c r="AB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row>
    <row r="32" spans="18:143">
      <c r="R32" s="51" t="s">
        <v>214</v>
      </c>
      <c r="T32" s="56" t="s">
        <v>350</v>
      </c>
      <c r="U32" s="57" t="s">
        <v>351</v>
      </c>
      <c r="V32" s="57" t="s">
        <v>31</v>
      </c>
      <c r="W32" s="51" t="s">
        <v>356</v>
      </c>
      <c r="Y32" s="60"/>
      <c r="Z32" s="60"/>
      <c r="AA32" s="60"/>
      <c r="AB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row>
    <row r="33" spans="18:129">
      <c r="R33" s="52" t="s">
        <v>319</v>
      </c>
      <c r="T33" s="58" t="s">
        <v>350</v>
      </c>
      <c r="U33" s="59" t="s">
        <v>351</v>
      </c>
      <c r="V33" s="59" t="s">
        <v>32</v>
      </c>
      <c r="W33" s="52" t="s">
        <v>357</v>
      </c>
      <c r="Y33" s="60"/>
      <c r="Z33" s="60"/>
      <c r="AA33" s="60"/>
      <c r="AB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row>
    <row r="34" spans="18:129">
      <c r="R34" s="51" t="s">
        <v>220</v>
      </c>
      <c r="T34" s="56" t="s">
        <v>350</v>
      </c>
      <c r="U34" s="57" t="s">
        <v>351</v>
      </c>
      <c r="V34" s="57" t="s">
        <v>33</v>
      </c>
      <c r="W34" s="51" t="s">
        <v>358</v>
      </c>
      <c r="Y34" s="60"/>
      <c r="Z34" s="60"/>
      <c r="AA34" s="60"/>
      <c r="AB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row>
    <row r="35" spans="18:129">
      <c r="R35" s="52" t="s">
        <v>215</v>
      </c>
      <c r="T35" s="58" t="s">
        <v>350</v>
      </c>
      <c r="U35" s="59" t="s">
        <v>351</v>
      </c>
      <c r="V35" s="59" t="s">
        <v>34</v>
      </c>
      <c r="W35" s="52" t="s">
        <v>359</v>
      </c>
      <c r="Y35" s="60"/>
      <c r="Z35" s="60"/>
      <c r="AA35" s="60"/>
      <c r="AB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row>
    <row r="36" spans="18:129">
      <c r="R36"/>
      <c r="T36" s="56" t="s">
        <v>350</v>
      </c>
      <c r="U36" s="57" t="s">
        <v>351</v>
      </c>
      <c r="V36" s="57" t="s">
        <v>35</v>
      </c>
      <c r="W36" s="51" t="s">
        <v>360</v>
      </c>
      <c r="Y36" s="60"/>
      <c r="Z36" s="60"/>
      <c r="AA36" s="60"/>
      <c r="AB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row>
    <row r="37" spans="18:129">
      <c r="T37" s="58" t="s">
        <v>350</v>
      </c>
      <c r="U37" s="59" t="s">
        <v>351</v>
      </c>
      <c r="V37" s="59" t="s">
        <v>36</v>
      </c>
      <c r="W37" s="52" t="s">
        <v>361</v>
      </c>
      <c r="Y37" s="60"/>
      <c r="Z37" s="60"/>
      <c r="AA37" s="60"/>
      <c r="AB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row>
    <row r="38" spans="18:129">
      <c r="T38" s="56" t="s">
        <v>350</v>
      </c>
      <c r="U38" s="57" t="s">
        <v>351</v>
      </c>
      <c r="V38" s="57" t="s">
        <v>37</v>
      </c>
      <c r="W38" s="51" t="s">
        <v>362</v>
      </c>
      <c r="Y38" s="60"/>
      <c r="Z38" s="60"/>
      <c r="AA38" s="60"/>
      <c r="AB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row>
    <row r="39" spans="18:129">
      <c r="T39" s="58" t="s">
        <v>350</v>
      </c>
      <c r="U39" s="59" t="s">
        <v>351</v>
      </c>
      <c r="V39" s="59" t="s">
        <v>38</v>
      </c>
      <c r="W39" s="52" t="s">
        <v>363</v>
      </c>
      <c r="Y39" s="60"/>
      <c r="Z39" s="60"/>
      <c r="AA39" s="60"/>
      <c r="AB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row>
    <row r="40" spans="18:129">
      <c r="T40" s="56" t="s">
        <v>350</v>
      </c>
      <c r="U40" s="57" t="s">
        <v>351</v>
      </c>
      <c r="V40" s="57" t="s">
        <v>39</v>
      </c>
      <c r="W40" s="51" t="s">
        <v>364</v>
      </c>
      <c r="Y40" s="60"/>
      <c r="Z40" s="60"/>
      <c r="AA40" s="60"/>
      <c r="AB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row>
    <row r="41" spans="18:129">
      <c r="T41" s="58" t="s">
        <v>350</v>
      </c>
      <c r="U41" s="59" t="s">
        <v>351</v>
      </c>
      <c r="V41" s="59" t="s">
        <v>40</v>
      </c>
      <c r="W41" s="52" t="s">
        <v>365</v>
      </c>
      <c r="Y41" s="60"/>
      <c r="Z41" s="60"/>
      <c r="AA41" s="60"/>
      <c r="AB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row>
    <row r="42" spans="18:129">
      <c r="T42" s="56" t="s">
        <v>350</v>
      </c>
      <c r="U42" s="57" t="s">
        <v>351</v>
      </c>
      <c r="V42" s="57" t="s">
        <v>41</v>
      </c>
      <c r="W42" s="51" t="s">
        <v>366</v>
      </c>
      <c r="Y42" s="60"/>
      <c r="Z42" s="60"/>
      <c r="AA42" s="60"/>
      <c r="AB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row>
    <row r="43" spans="18:129">
      <c r="T43" s="58" t="s">
        <v>350</v>
      </c>
      <c r="U43" s="59" t="s">
        <v>351</v>
      </c>
      <c r="V43" s="59" t="s">
        <v>42</v>
      </c>
      <c r="W43" s="52" t="s">
        <v>367</v>
      </c>
      <c r="Y43" s="60"/>
      <c r="Z43" s="60"/>
      <c r="AA43" s="60"/>
      <c r="AB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0"/>
      <c r="DM43" s="60"/>
      <c r="DN43" s="60"/>
      <c r="DO43" s="60"/>
      <c r="DP43" s="60"/>
      <c r="DQ43" s="60"/>
      <c r="DR43" s="60"/>
      <c r="DS43" s="60"/>
      <c r="DT43" s="60"/>
      <c r="DU43" s="60"/>
      <c r="DV43" s="60"/>
      <c r="DW43" s="60"/>
      <c r="DX43" s="60"/>
      <c r="DY43" s="60"/>
    </row>
    <row r="44" spans="18:129">
      <c r="T44" s="56" t="s">
        <v>350</v>
      </c>
      <c r="U44" s="57" t="s">
        <v>351</v>
      </c>
      <c r="V44" s="57" t="s">
        <v>43</v>
      </c>
      <c r="W44" s="51" t="s">
        <v>368</v>
      </c>
      <c r="Y44" s="60"/>
      <c r="Z44" s="60"/>
      <c r="AA44" s="60"/>
      <c r="AB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row>
    <row r="45" spans="18:129">
      <c r="T45" s="58" t="s">
        <v>350</v>
      </c>
      <c r="U45" s="59" t="s">
        <v>351</v>
      </c>
      <c r="V45" s="59" t="s">
        <v>275</v>
      </c>
      <c r="W45" s="52" t="s">
        <v>369</v>
      </c>
      <c r="Y45" s="60"/>
      <c r="Z45" s="60"/>
      <c r="AA45" s="60"/>
      <c r="AB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row>
    <row r="46" spans="18:129">
      <c r="T46" s="56" t="s">
        <v>370</v>
      </c>
      <c r="U46" s="57" t="s">
        <v>312</v>
      </c>
      <c r="V46" s="57" t="s">
        <v>371</v>
      </c>
      <c r="W46" s="51" t="s">
        <v>372</v>
      </c>
      <c r="Y46" s="60"/>
      <c r="Z46" s="60"/>
      <c r="AA46" s="60"/>
      <c r="AB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row>
    <row r="47" spans="18:129">
      <c r="T47" s="58" t="s">
        <v>370</v>
      </c>
      <c r="U47" s="59" t="s">
        <v>312</v>
      </c>
      <c r="V47" s="59" t="s">
        <v>373</v>
      </c>
      <c r="W47" s="52" t="s">
        <v>374</v>
      </c>
      <c r="Y47" s="60"/>
      <c r="Z47" s="60"/>
      <c r="AA47" s="60"/>
      <c r="AB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row>
    <row r="48" spans="18:129">
      <c r="T48" s="56" t="s">
        <v>370</v>
      </c>
      <c r="U48" s="57" t="s">
        <v>312</v>
      </c>
      <c r="V48" s="57" t="s">
        <v>375</v>
      </c>
      <c r="W48" s="51" t="s">
        <v>376</v>
      </c>
      <c r="Y48" s="60"/>
      <c r="Z48" s="60"/>
      <c r="AA48" s="60"/>
      <c r="AB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row>
    <row r="49" spans="20:129">
      <c r="T49" s="58" t="s">
        <v>370</v>
      </c>
      <c r="U49" s="59" t="s">
        <v>312</v>
      </c>
      <c r="V49" s="59" t="s">
        <v>44</v>
      </c>
      <c r="W49" s="52" t="s">
        <v>377</v>
      </c>
      <c r="Y49" s="60"/>
      <c r="Z49" s="60"/>
      <c r="AA49" s="60"/>
      <c r="AB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row>
    <row r="50" spans="20:129">
      <c r="T50" s="56" t="s">
        <v>370</v>
      </c>
      <c r="U50" s="57" t="s">
        <v>312</v>
      </c>
      <c r="V50" s="57" t="s">
        <v>378</v>
      </c>
      <c r="W50" s="51" t="s">
        <v>379</v>
      </c>
      <c r="Y50" s="60"/>
      <c r="Z50" s="60"/>
      <c r="AA50" s="60"/>
      <c r="AB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row>
    <row r="51" spans="20:129">
      <c r="T51" s="58" t="s">
        <v>370</v>
      </c>
      <c r="U51" s="59" t="s">
        <v>312</v>
      </c>
      <c r="V51" s="59" t="s">
        <v>45</v>
      </c>
      <c r="W51" s="52" t="s">
        <v>380</v>
      </c>
      <c r="Y51" s="60"/>
      <c r="Z51" s="60"/>
      <c r="AA51" s="60"/>
      <c r="AB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row>
    <row r="52" spans="20:129">
      <c r="T52" s="56" t="s">
        <v>370</v>
      </c>
      <c r="U52" s="57" t="s">
        <v>312</v>
      </c>
      <c r="V52" s="57" t="s">
        <v>46</v>
      </c>
      <c r="W52" s="51" t="s">
        <v>381</v>
      </c>
      <c r="Y52" s="60"/>
      <c r="Z52" s="60"/>
      <c r="AA52" s="60"/>
      <c r="AB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c r="DV52" s="60"/>
      <c r="DW52" s="60"/>
      <c r="DX52" s="60"/>
      <c r="DY52" s="60"/>
    </row>
    <row r="53" spans="20:129">
      <c r="T53" s="58" t="s">
        <v>370</v>
      </c>
      <c r="U53" s="59" t="s">
        <v>312</v>
      </c>
      <c r="V53" s="59" t="s">
        <v>47</v>
      </c>
      <c r="W53" s="52" t="s">
        <v>382</v>
      </c>
      <c r="Y53" s="60"/>
      <c r="Z53" s="60"/>
      <c r="AA53" s="60"/>
      <c r="AB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c r="DV53" s="60"/>
      <c r="DW53" s="60"/>
      <c r="DX53" s="60"/>
      <c r="DY53" s="60"/>
    </row>
    <row r="54" spans="20:129">
      <c r="T54" s="56" t="s">
        <v>383</v>
      </c>
      <c r="U54" s="57" t="s">
        <v>217</v>
      </c>
      <c r="V54" s="57" t="s">
        <v>48</v>
      </c>
      <c r="W54" s="51" t="s">
        <v>384</v>
      </c>
      <c r="Y54" s="60"/>
      <c r="Z54" s="60"/>
      <c r="AA54" s="60"/>
      <c r="AB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row>
    <row r="55" spans="20:129">
      <c r="T55" s="58" t="s">
        <v>383</v>
      </c>
      <c r="U55" s="59" t="s">
        <v>217</v>
      </c>
      <c r="V55" s="59" t="s">
        <v>49</v>
      </c>
      <c r="W55" s="52" t="s">
        <v>385</v>
      </c>
      <c r="Y55" s="60"/>
      <c r="Z55" s="60"/>
      <c r="AA55" s="60"/>
      <c r="AB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row>
    <row r="56" spans="20:129">
      <c r="T56" s="56" t="s">
        <v>383</v>
      </c>
      <c r="U56" s="57" t="s">
        <v>217</v>
      </c>
      <c r="V56" s="57" t="s">
        <v>50</v>
      </c>
      <c r="W56" s="51" t="s">
        <v>386</v>
      </c>
      <c r="Y56" s="60"/>
      <c r="Z56" s="60"/>
      <c r="AA56" s="60"/>
      <c r="AB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row>
    <row r="57" spans="20:129">
      <c r="T57" s="58" t="s">
        <v>383</v>
      </c>
      <c r="U57" s="59" t="s">
        <v>217</v>
      </c>
      <c r="V57" s="59" t="s">
        <v>51</v>
      </c>
      <c r="W57" s="52" t="s">
        <v>387</v>
      </c>
      <c r="Y57" s="60"/>
      <c r="Z57" s="60"/>
      <c r="AA57" s="60"/>
      <c r="AB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row>
    <row r="58" spans="20:129">
      <c r="T58" s="56" t="s">
        <v>383</v>
      </c>
      <c r="U58" s="57" t="s">
        <v>217</v>
      </c>
      <c r="V58" s="57" t="s">
        <v>52</v>
      </c>
      <c r="W58" s="51" t="s">
        <v>388</v>
      </c>
      <c r="Y58" s="60"/>
      <c r="Z58" s="60"/>
      <c r="AA58" s="60"/>
      <c r="AB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row>
    <row r="59" spans="20:129">
      <c r="T59" s="58" t="s">
        <v>383</v>
      </c>
      <c r="U59" s="59" t="s">
        <v>217</v>
      </c>
      <c r="V59" s="59" t="s">
        <v>53</v>
      </c>
      <c r="W59" s="52" t="s">
        <v>389</v>
      </c>
      <c r="Y59" s="60"/>
      <c r="Z59" s="60"/>
      <c r="AA59" s="60"/>
      <c r="AB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row>
    <row r="60" spans="20:129">
      <c r="T60" s="56" t="s">
        <v>383</v>
      </c>
      <c r="U60" s="57" t="s">
        <v>217</v>
      </c>
      <c r="V60" s="57" t="s">
        <v>54</v>
      </c>
      <c r="W60" s="51" t="s">
        <v>390</v>
      </c>
      <c r="Y60" s="60"/>
      <c r="Z60" s="60"/>
      <c r="AA60" s="60"/>
      <c r="AB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row>
    <row r="61" spans="20:129">
      <c r="T61" s="58" t="s">
        <v>383</v>
      </c>
      <c r="U61" s="59" t="s">
        <v>217</v>
      </c>
      <c r="V61" s="59" t="s">
        <v>55</v>
      </c>
      <c r="W61" s="52" t="s">
        <v>391</v>
      </c>
      <c r="Y61" s="60"/>
      <c r="Z61" s="60"/>
      <c r="AA61" s="60"/>
      <c r="AB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row>
    <row r="62" spans="20:129">
      <c r="T62" s="56" t="s">
        <v>383</v>
      </c>
      <c r="U62" s="57" t="s">
        <v>217</v>
      </c>
      <c r="V62" s="57" t="s">
        <v>56</v>
      </c>
      <c r="W62" s="51" t="s">
        <v>392</v>
      </c>
      <c r="Y62" s="60"/>
      <c r="Z62" s="60"/>
      <c r="AA62" s="60"/>
      <c r="AB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row>
    <row r="63" spans="20:129">
      <c r="T63" s="58" t="s">
        <v>383</v>
      </c>
      <c r="U63" s="59" t="s">
        <v>217</v>
      </c>
      <c r="V63" s="59" t="s">
        <v>57</v>
      </c>
      <c r="W63" s="52" t="s">
        <v>393</v>
      </c>
      <c r="Y63" s="60"/>
      <c r="Z63" s="60"/>
      <c r="AA63" s="60"/>
      <c r="AB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row>
    <row r="64" spans="20:129">
      <c r="T64" s="56" t="s">
        <v>383</v>
      </c>
      <c r="U64" s="57" t="s">
        <v>217</v>
      </c>
      <c r="V64" s="57" t="s">
        <v>58</v>
      </c>
      <c r="W64" s="51" t="s">
        <v>394</v>
      </c>
      <c r="Y64" s="60"/>
      <c r="Z64" s="60"/>
      <c r="AA64" s="60"/>
      <c r="AB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row>
    <row r="65" spans="20:129">
      <c r="T65" s="58" t="s">
        <v>383</v>
      </c>
      <c r="U65" s="59" t="s">
        <v>217</v>
      </c>
      <c r="V65" s="59" t="s">
        <v>59</v>
      </c>
      <c r="W65" s="52" t="s">
        <v>395</v>
      </c>
      <c r="Y65" s="60"/>
      <c r="Z65" s="60"/>
      <c r="AA65" s="60"/>
      <c r="AB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row>
    <row r="66" spans="20:129">
      <c r="T66" s="56" t="s">
        <v>396</v>
      </c>
      <c r="U66" s="57" t="s">
        <v>200</v>
      </c>
      <c r="V66" s="57" t="s">
        <v>60</v>
      </c>
      <c r="W66" s="51" t="s">
        <v>397</v>
      </c>
      <c r="Y66" s="60"/>
      <c r="Z66" s="60"/>
      <c r="AA66" s="60"/>
      <c r="AB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row>
    <row r="67" spans="20:129">
      <c r="T67" s="58" t="s">
        <v>396</v>
      </c>
      <c r="U67" s="59" t="s">
        <v>200</v>
      </c>
      <c r="V67" s="59" t="s">
        <v>61</v>
      </c>
      <c r="W67" s="52" t="s">
        <v>398</v>
      </c>
      <c r="Y67" s="60"/>
      <c r="Z67" s="60"/>
      <c r="AA67" s="60"/>
      <c r="AB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row>
    <row r="68" spans="20:129">
      <c r="T68" s="56" t="s">
        <v>396</v>
      </c>
      <c r="U68" s="57" t="s">
        <v>200</v>
      </c>
      <c r="V68" s="57" t="s">
        <v>12</v>
      </c>
      <c r="W68" s="51" t="s">
        <v>399</v>
      </c>
      <c r="Y68" s="60"/>
      <c r="Z68" s="60"/>
      <c r="AA68" s="60"/>
      <c r="AB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row>
    <row r="69" spans="20:129">
      <c r="T69" s="58" t="s">
        <v>396</v>
      </c>
      <c r="U69" s="59" t="s">
        <v>200</v>
      </c>
      <c r="V69" s="59" t="s">
        <v>14</v>
      </c>
      <c r="W69" s="52" t="s">
        <v>400</v>
      </c>
      <c r="Y69" s="60"/>
      <c r="Z69" s="60"/>
      <c r="AA69" s="60"/>
      <c r="AB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row>
    <row r="70" spans="20:129">
      <c r="T70" s="56" t="s">
        <v>396</v>
      </c>
      <c r="U70" s="57" t="s">
        <v>200</v>
      </c>
      <c r="V70" s="57" t="s">
        <v>62</v>
      </c>
      <c r="W70" s="51" t="s">
        <v>401</v>
      </c>
      <c r="Y70" s="60"/>
      <c r="Z70" s="60"/>
      <c r="AA70" s="60"/>
      <c r="AB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row>
    <row r="71" spans="20:129">
      <c r="T71" s="58" t="s">
        <v>396</v>
      </c>
      <c r="U71" s="59" t="s">
        <v>200</v>
      </c>
      <c r="V71" s="59" t="s">
        <v>63</v>
      </c>
      <c r="W71" s="52" t="s">
        <v>402</v>
      </c>
      <c r="Y71" s="60"/>
      <c r="Z71" s="60"/>
      <c r="AA71" s="60"/>
      <c r="AB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row>
    <row r="72" spans="20:129">
      <c r="T72" s="56" t="s">
        <v>396</v>
      </c>
      <c r="U72" s="57" t="s">
        <v>200</v>
      </c>
      <c r="V72" s="57" t="s">
        <v>64</v>
      </c>
      <c r="W72" s="51" t="s">
        <v>403</v>
      </c>
      <c r="Y72" s="60"/>
      <c r="Z72" s="60"/>
      <c r="AA72" s="60"/>
      <c r="AB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row>
    <row r="73" spans="20:129">
      <c r="T73" s="58" t="s">
        <v>404</v>
      </c>
      <c r="U73" s="59" t="s">
        <v>218</v>
      </c>
      <c r="V73" s="59" t="s">
        <v>65</v>
      </c>
      <c r="W73" s="52" t="s">
        <v>405</v>
      </c>
      <c r="Y73" s="60"/>
      <c r="Z73" s="60"/>
      <c r="AA73" s="60"/>
      <c r="AB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row>
    <row r="74" spans="20:129">
      <c r="T74" s="56" t="s">
        <v>404</v>
      </c>
      <c r="U74" s="57" t="s">
        <v>218</v>
      </c>
      <c r="V74" s="57" t="s">
        <v>66</v>
      </c>
      <c r="W74" s="51" t="s">
        <v>406</v>
      </c>
      <c r="Y74" s="60"/>
      <c r="Z74" s="60"/>
      <c r="AA74" s="60"/>
      <c r="AB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row>
    <row r="75" spans="20:129">
      <c r="T75" s="58" t="s">
        <v>404</v>
      </c>
      <c r="U75" s="59" t="s">
        <v>218</v>
      </c>
      <c r="V75" s="59" t="s">
        <v>67</v>
      </c>
      <c r="W75" s="52" t="s">
        <v>407</v>
      </c>
      <c r="Y75" s="60"/>
      <c r="Z75" s="60"/>
      <c r="AA75" s="60"/>
      <c r="AB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row>
    <row r="76" spans="20:129">
      <c r="T76" s="56" t="s">
        <v>404</v>
      </c>
      <c r="U76" s="57" t="s">
        <v>218</v>
      </c>
      <c r="V76" s="57" t="s">
        <v>408</v>
      </c>
      <c r="W76" s="51" t="s">
        <v>409</v>
      </c>
      <c r="Y76" s="60"/>
      <c r="Z76" s="60"/>
      <c r="AA76" s="60"/>
      <c r="AB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row>
    <row r="77" spans="20:129">
      <c r="T77" s="58" t="s">
        <v>410</v>
      </c>
      <c r="U77" s="59" t="s">
        <v>202</v>
      </c>
      <c r="V77" s="59" t="s">
        <v>68</v>
      </c>
      <c r="W77" s="52" t="s">
        <v>411</v>
      </c>
      <c r="Y77" s="60"/>
      <c r="Z77" s="60"/>
      <c r="AA77" s="60"/>
      <c r="AB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row>
    <row r="78" spans="20:129">
      <c r="T78" s="56" t="s">
        <v>410</v>
      </c>
      <c r="U78" s="57" t="s">
        <v>202</v>
      </c>
      <c r="V78" s="57" t="s">
        <v>69</v>
      </c>
      <c r="W78" s="51" t="s">
        <v>412</v>
      </c>
      <c r="Y78" s="60"/>
      <c r="Z78" s="60"/>
      <c r="AA78" s="60"/>
      <c r="AB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row>
    <row r="79" spans="20:129">
      <c r="T79" s="58" t="s">
        <v>410</v>
      </c>
      <c r="U79" s="59" t="s">
        <v>202</v>
      </c>
      <c r="V79" s="59" t="s">
        <v>70</v>
      </c>
      <c r="W79" s="52" t="s">
        <v>413</v>
      </c>
      <c r="Y79" s="60"/>
      <c r="Z79" s="60"/>
      <c r="AA79" s="60"/>
      <c r="AB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row>
    <row r="80" spans="20:129">
      <c r="T80" s="56" t="s">
        <v>410</v>
      </c>
      <c r="U80" s="57" t="s">
        <v>202</v>
      </c>
      <c r="V80" s="57" t="s">
        <v>71</v>
      </c>
      <c r="W80" s="51" t="s">
        <v>414</v>
      </c>
      <c r="Y80" s="60"/>
      <c r="Z80" s="60"/>
      <c r="AA80" s="60"/>
      <c r="AB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DQ80" s="60"/>
      <c r="DR80" s="60"/>
      <c r="DS80" s="60"/>
      <c r="DT80" s="60"/>
      <c r="DU80" s="60"/>
      <c r="DV80" s="60"/>
      <c r="DW80" s="60"/>
      <c r="DX80" s="60"/>
      <c r="DY80" s="60"/>
    </row>
    <row r="81" spans="20:129">
      <c r="T81" s="58" t="s">
        <v>410</v>
      </c>
      <c r="U81" s="59" t="s">
        <v>202</v>
      </c>
      <c r="V81" s="59" t="s">
        <v>62</v>
      </c>
      <c r="W81" s="52" t="s">
        <v>415</v>
      </c>
      <c r="Y81" s="60"/>
      <c r="Z81" s="60"/>
      <c r="AA81" s="60"/>
      <c r="AB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row>
    <row r="82" spans="20:129">
      <c r="T82" s="56" t="s">
        <v>410</v>
      </c>
      <c r="U82" s="57" t="s">
        <v>202</v>
      </c>
      <c r="V82" s="57" t="s">
        <v>72</v>
      </c>
      <c r="W82" s="51" t="s">
        <v>416</v>
      </c>
      <c r="Y82" s="60"/>
      <c r="Z82" s="60"/>
      <c r="AA82" s="60"/>
      <c r="AB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DQ82" s="60"/>
      <c r="DR82" s="60"/>
      <c r="DS82" s="60"/>
      <c r="DT82" s="60"/>
      <c r="DU82" s="60"/>
      <c r="DV82" s="60"/>
      <c r="DW82" s="60"/>
      <c r="DX82" s="60"/>
      <c r="DY82" s="60"/>
    </row>
    <row r="83" spans="20:129">
      <c r="T83" s="58" t="s">
        <v>410</v>
      </c>
      <c r="U83" s="59" t="s">
        <v>202</v>
      </c>
      <c r="V83" s="59" t="s">
        <v>73</v>
      </c>
      <c r="W83" s="52" t="s">
        <v>417</v>
      </c>
      <c r="Y83" s="60"/>
      <c r="Z83" s="60"/>
      <c r="AA83" s="60"/>
      <c r="AB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row>
    <row r="84" spans="20:129">
      <c r="T84" s="56" t="s">
        <v>418</v>
      </c>
      <c r="U84" s="57" t="s">
        <v>203</v>
      </c>
      <c r="V84" s="57" t="s">
        <v>74</v>
      </c>
      <c r="W84" s="51" t="s">
        <v>419</v>
      </c>
      <c r="Y84" s="60"/>
      <c r="Z84" s="60"/>
      <c r="AA84" s="60"/>
      <c r="AB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DQ84" s="60"/>
      <c r="DR84" s="60"/>
      <c r="DS84" s="60"/>
      <c r="DT84" s="60"/>
      <c r="DU84" s="60"/>
      <c r="DV84" s="60"/>
      <c r="DW84" s="60"/>
      <c r="DX84" s="60"/>
      <c r="DY84" s="60"/>
    </row>
    <row r="85" spans="20:129">
      <c r="T85" s="58" t="s">
        <v>418</v>
      </c>
      <c r="U85" s="59" t="s">
        <v>203</v>
      </c>
      <c r="V85" s="59" t="s">
        <v>75</v>
      </c>
      <c r="W85" s="52" t="s">
        <v>420</v>
      </c>
      <c r="Y85" s="60"/>
      <c r="Z85" s="60"/>
      <c r="AA85" s="60"/>
      <c r="AB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DQ85" s="60"/>
      <c r="DR85" s="60"/>
      <c r="DS85" s="60"/>
      <c r="DT85" s="60"/>
      <c r="DU85" s="60"/>
      <c r="DV85" s="60"/>
      <c r="DW85" s="60"/>
      <c r="DX85" s="60"/>
      <c r="DY85" s="60"/>
    </row>
    <row r="86" spans="20:129">
      <c r="T86" s="56" t="s">
        <v>418</v>
      </c>
      <c r="U86" s="57" t="s">
        <v>203</v>
      </c>
      <c r="V86" s="57" t="s">
        <v>76</v>
      </c>
      <c r="W86" s="51" t="s">
        <v>421</v>
      </c>
      <c r="Y86" s="60"/>
      <c r="Z86" s="60"/>
      <c r="AA86" s="60"/>
      <c r="AB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row>
    <row r="87" spans="20:129">
      <c r="T87" s="58" t="s">
        <v>418</v>
      </c>
      <c r="U87" s="59" t="s">
        <v>203</v>
      </c>
      <c r="V87" s="59" t="s">
        <v>77</v>
      </c>
      <c r="W87" s="52" t="s">
        <v>422</v>
      </c>
      <c r="Y87" s="60"/>
      <c r="Z87" s="60"/>
      <c r="AA87" s="60"/>
      <c r="AB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row>
    <row r="88" spans="20:129">
      <c r="T88" s="56" t="s">
        <v>418</v>
      </c>
      <c r="U88" s="57" t="s">
        <v>203</v>
      </c>
      <c r="V88" s="57" t="s">
        <v>78</v>
      </c>
      <c r="W88" s="51" t="s">
        <v>423</v>
      </c>
      <c r="Y88" s="60"/>
      <c r="Z88" s="60"/>
      <c r="AA88" s="60"/>
      <c r="AB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c r="DQ88" s="60"/>
      <c r="DR88" s="60"/>
      <c r="DS88" s="60"/>
      <c r="DT88" s="60"/>
      <c r="DU88" s="60"/>
      <c r="DV88" s="60"/>
      <c r="DW88" s="60"/>
      <c r="DX88" s="60"/>
      <c r="DY88" s="60"/>
    </row>
    <row r="89" spans="20:129">
      <c r="T89" s="58" t="s">
        <v>424</v>
      </c>
      <c r="U89" s="59" t="s">
        <v>314</v>
      </c>
      <c r="V89" s="59" t="s">
        <v>79</v>
      </c>
      <c r="W89" s="52" t="s">
        <v>425</v>
      </c>
      <c r="Y89" s="60"/>
      <c r="Z89" s="60"/>
      <c r="AA89" s="60"/>
      <c r="AB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0"/>
      <c r="DK89" s="60"/>
      <c r="DL89" s="60"/>
      <c r="DM89" s="60"/>
      <c r="DN89" s="60"/>
      <c r="DO89" s="60"/>
      <c r="DP89" s="60"/>
      <c r="DQ89" s="60"/>
      <c r="DR89" s="60"/>
      <c r="DS89" s="60"/>
      <c r="DT89" s="60"/>
      <c r="DU89" s="60"/>
      <c r="DV89" s="60"/>
      <c r="DW89" s="60"/>
      <c r="DX89" s="60"/>
      <c r="DY89" s="60"/>
    </row>
    <row r="90" spans="20:129">
      <c r="T90" s="56" t="s">
        <v>424</v>
      </c>
      <c r="U90" s="57" t="s">
        <v>314</v>
      </c>
      <c r="V90" s="57" t="s">
        <v>80</v>
      </c>
      <c r="W90" s="51" t="s">
        <v>426</v>
      </c>
      <c r="Y90" s="60"/>
      <c r="Z90" s="60"/>
      <c r="AA90" s="60"/>
      <c r="AB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c r="CH90" s="60"/>
      <c r="CI90" s="60"/>
      <c r="CJ90" s="60"/>
      <c r="CK90" s="60"/>
      <c r="CL90" s="60"/>
      <c r="CM90" s="60"/>
      <c r="CN90" s="60"/>
      <c r="CO90" s="60"/>
      <c r="CP90" s="60"/>
      <c r="CQ90" s="60"/>
      <c r="CR90" s="60"/>
      <c r="CS90" s="60"/>
      <c r="CT90" s="60"/>
      <c r="CU90" s="60"/>
      <c r="CV90" s="60"/>
      <c r="CW90" s="60"/>
      <c r="CX90" s="60"/>
      <c r="CY90" s="60"/>
      <c r="CZ90" s="60"/>
      <c r="DA90" s="60"/>
      <c r="DB90" s="60"/>
      <c r="DC90" s="60"/>
      <c r="DD90" s="60"/>
      <c r="DE90" s="60"/>
      <c r="DF90" s="60"/>
      <c r="DG90" s="60"/>
      <c r="DH90" s="60"/>
      <c r="DI90" s="60"/>
      <c r="DJ90" s="60"/>
      <c r="DK90" s="60"/>
      <c r="DL90" s="60"/>
      <c r="DM90" s="60"/>
      <c r="DN90" s="60"/>
      <c r="DO90" s="60"/>
      <c r="DP90" s="60"/>
      <c r="DQ90" s="60"/>
      <c r="DR90" s="60"/>
      <c r="DS90" s="60"/>
      <c r="DT90" s="60"/>
      <c r="DU90" s="60"/>
      <c r="DV90" s="60"/>
      <c r="DW90" s="60"/>
      <c r="DX90" s="60"/>
      <c r="DY90" s="60"/>
    </row>
    <row r="91" spans="20:129">
      <c r="T91" s="58" t="s">
        <v>424</v>
      </c>
      <c r="U91" s="59" t="s">
        <v>314</v>
      </c>
      <c r="V91" s="59" t="s">
        <v>81</v>
      </c>
      <c r="W91" s="52" t="s">
        <v>427</v>
      </c>
      <c r="Y91" s="60"/>
      <c r="Z91" s="60"/>
      <c r="AA91" s="60"/>
      <c r="AB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c r="CX91" s="60"/>
      <c r="CY91" s="60"/>
      <c r="CZ91" s="60"/>
      <c r="DA91" s="60"/>
      <c r="DB91" s="60"/>
      <c r="DC91" s="60"/>
      <c r="DD91" s="60"/>
      <c r="DE91" s="60"/>
      <c r="DF91" s="60"/>
      <c r="DG91" s="60"/>
      <c r="DH91" s="60"/>
      <c r="DI91" s="60"/>
      <c r="DJ91" s="60"/>
      <c r="DK91" s="60"/>
      <c r="DL91" s="60"/>
      <c r="DM91" s="60"/>
      <c r="DN91" s="60"/>
      <c r="DO91" s="60"/>
      <c r="DP91" s="60"/>
      <c r="DQ91" s="60"/>
      <c r="DR91" s="60"/>
      <c r="DS91" s="60"/>
      <c r="DT91" s="60"/>
      <c r="DU91" s="60"/>
      <c r="DV91" s="60"/>
      <c r="DW91" s="60"/>
      <c r="DX91" s="60"/>
      <c r="DY91" s="60"/>
    </row>
    <row r="92" spans="20:129">
      <c r="T92" s="56" t="s">
        <v>424</v>
      </c>
      <c r="U92" s="57" t="s">
        <v>314</v>
      </c>
      <c r="V92" s="57" t="s">
        <v>82</v>
      </c>
      <c r="W92" s="51" t="s">
        <v>428</v>
      </c>
      <c r="Y92" s="60"/>
      <c r="Z92" s="60"/>
      <c r="AA92" s="60"/>
      <c r="AB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c r="DN92" s="60"/>
      <c r="DO92" s="60"/>
      <c r="DP92" s="60"/>
      <c r="DQ92" s="60"/>
      <c r="DR92" s="60"/>
      <c r="DS92" s="60"/>
      <c r="DT92" s="60"/>
      <c r="DU92" s="60"/>
      <c r="DV92" s="60"/>
      <c r="DW92" s="60"/>
      <c r="DX92" s="60"/>
      <c r="DY92" s="60"/>
    </row>
    <row r="93" spans="20:129">
      <c r="T93" s="58" t="s">
        <v>424</v>
      </c>
      <c r="U93" s="59" t="s">
        <v>314</v>
      </c>
      <c r="V93" s="59" t="s">
        <v>83</v>
      </c>
      <c r="W93" s="52" t="s">
        <v>429</v>
      </c>
      <c r="Y93" s="60"/>
      <c r="Z93" s="60"/>
      <c r="AA93" s="60"/>
      <c r="AB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DQ93" s="60"/>
      <c r="DR93" s="60"/>
      <c r="DS93" s="60"/>
      <c r="DT93" s="60"/>
      <c r="DU93" s="60"/>
      <c r="DV93" s="60"/>
      <c r="DW93" s="60"/>
      <c r="DX93" s="60"/>
      <c r="DY93" s="60"/>
    </row>
    <row r="94" spans="20:129">
      <c r="T94" s="56" t="s">
        <v>424</v>
      </c>
      <c r="U94" s="57" t="s">
        <v>314</v>
      </c>
      <c r="V94" s="57" t="s">
        <v>84</v>
      </c>
      <c r="W94" s="51" t="s">
        <v>430</v>
      </c>
      <c r="Y94" s="60"/>
      <c r="Z94" s="60"/>
      <c r="AA94" s="60"/>
      <c r="AB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c r="DQ94" s="60"/>
      <c r="DR94" s="60"/>
      <c r="DS94" s="60"/>
      <c r="DT94" s="60"/>
      <c r="DU94" s="60"/>
      <c r="DV94" s="60"/>
      <c r="DW94" s="60"/>
      <c r="DX94" s="60"/>
      <c r="DY94" s="60"/>
    </row>
    <row r="95" spans="20:129">
      <c r="T95" s="58" t="s">
        <v>424</v>
      </c>
      <c r="U95" s="59" t="s">
        <v>314</v>
      </c>
      <c r="V95" s="59" t="s">
        <v>85</v>
      </c>
      <c r="W95" s="52" t="s">
        <v>431</v>
      </c>
      <c r="Y95" s="60"/>
      <c r="Z95" s="60"/>
      <c r="AA95" s="60"/>
      <c r="AB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0"/>
      <c r="DJ95" s="60"/>
      <c r="DK95" s="60"/>
      <c r="DL95" s="60"/>
      <c r="DM95" s="60"/>
      <c r="DN95" s="60"/>
      <c r="DO95" s="60"/>
      <c r="DP95" s="60"/>
      <c r="DQ95" s="60"/>
      <c r="DR95" s="60"/>
      <c r="DS95" s="60"/>
      <c r="DT95" s="60"/>
      <c r="DU95" s="60"/>
      <c r="DV95" s="60"/>
      <c r="DW95" s="60"/>
      <c r="DX95" s="60"/>
      <c r="DY95" s="60"/>
    </row>
    <row r="96" spans="20:129">
      <c r="T96" s="56" t="s">
        <v>424</v>
      </c>
      <c r="U96" s="57" t="s">
        <v>314</v>
      </c>
      <c r="V96" s="57" t="s">
        <v>432</v>
      </c>
      <c r="W96" s="51" t="s">
        <v>433</v>
      </c>
      <c r="Y96" s="60"/>
      <c r="Z96" s="60"/>
      <c r="AA96" s="60"/>
      <c r="AB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c r="DQ96" s="60"/>
      <c r="DR96" s="60"/>
      <c r="DS96" s="60"/>
      <c r="DT96" s="60"/>
      <c r="DU96" s="60"/>
      <c r="DV96" s="60"/>
      <c r="DW96" s="60"/>
      <c r="DX96" s="60"/>
      <c r="DY96" s="60"/>
    </row>
    <row r="97" spans="20:129">
      <c r="T97" s="58" t="s">
        <v>434</v>
      </c>
      <c r="U97" s="59" t="s">
        <v>204</v>
      </c>
      <c r="V97" s="59" t="s">
        <v>86</v>
      </c>
      <c r="W97" s="52" t="s">
        <v>435</v>
      </c>
      <c r="Y97" s="60"/>
      <c r="Z97" s="60"/>
      <c r="AA97" s="60"/>
      <c r="AB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DQ97" s="60"/>
      <c r="DR97" s="60"/>
      <c r="DS97" s="60"/>
      <c r="DT97" s="60"/>
      <c r="DU97" s="60"/>
      <c r="DV97" s="60"/>
      <c r="DW97" s="60"/>
      <c r="DX97" s="60"/>
      <c r="DY97" s="60"/>
    </row>
    <row r="98" spans="20:129">
      <c r="T98" s="56" t="s">
        <v>434</v>
      </c>
      <c r="U98" s="57" t="s">
        <v>204</v>
      </c>
      <c r="V98" s="57" t="s">
        <v>87</v>
      </c>
      <c r="W98" s="51" t="s">
        <v>436</v>
      </c>
      <c r="Y98" s="60"/>
      <c r="Z98" s="60"/>
      <c r="AA98" s="60"/>
      <c r="AB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c r="DQ98" s="60"/>
      <c r="DR98" s="60"/>
      <c r="DS98" s="60"/>
      <c r="DT98" s="60"/>
      <c r="DU98" s="60"/>
      <c r="DV98" s="60"/>
      <c r="DW98" s="60"/>
      <c r="DX98" s="60"/>
      <c r="DY98" s="60"/>
    </row>
    <row r="99" spans="20:129">
      <c r="T99" s="58" t="s">
        <v>434</v>
      </c>
      <c r="U99" s="59" t="s">
        <v>204</v>
      </c>
      <c r="V99" s="59" t="s">
        <v>88</v>
      </c>
      <c r="W99" s="52" t="s">
        <v>437</v>
      </c>
      <c r="Y99" s="60"/>
      <c r="Z99" s="60"/>
      <c r="AA99" s="60"/>
      <c r="AB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row>
    <row r="100" spans="20:129">
      <c r="T100" s="56" t="s">
        <v>434</v>
      </c>
      <c r="U100" s="57" t="s">
        <v>204</v>
      </c>
      <c r="V100" s="57" t="s">
        <v>89</v>
      </c>
      <c r="W100" s="51" t="s">
        <v>438</v>
      </c>
      <c r="Y100" s="60"/>
      <c r="Z100" s="60"/>
      <c r="AA100" s="60"/>
      <c r="AB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c r="DQ100" s="60"/>
      <c r="DR100" s="60"/>
      <c r="DS100" s="60"/>
      <c r="DT100" s="60"/>
      <c r="DU100" s="60"/>
      <c r="DV100" s="60"/>
      <c r="DW100" s="60"/>
      <c r="DX100" s="60"/>
      <c r="DY100" s="60"/>
    </row>
    <row r="101" spans="20:129">
      <c r="T101" s="58" t="s">
        <v>434</v>
      </c>
      <c r="U101" s="59" t="s">
        <v>204</v>
      </c>
      <c r="V101" s="59" t="s">
        <v>90</v>
      </c>
      <c r="W101" s="52" t="s">
        <v>439</v>
      </c>
      <c r="Y101" s="60"/>
      <c r="Z101" s="60"/>
      <c r="AA101" s="60"/>
      <c r="AB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row>
    <row r="102" spans="20:129">
      <c r="T102" s="56" t="s">
        <v>434</v>
      </c>
      <c r="U102" s="57" t="s">
        <v>204</v>
      </c>
      <c r="V102" s="57" t="s">
        <v>91</v>
      </c>
      <c r="W102" s="51" t="s">
        <v>440</v>
      </c>
      <c r="Y102" s="60"/>
      <c r="Z102" s="60"/>
      <c r="AA102" s="60"/>
      <c r="AB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60"/>
      <c r="CE102" s="60"/>
      <c r="CF102" s="60"/>
      <c r="CG102" s="60"/>
      <c r="CH102" s="60"/>
      <c r="CI102" s="60"/>
      <c r="CJ102" s="60"/>
      <c r="CK102" s="60"/>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c r="DQ102" s="60"/>
      <c r="DR102" s="60"/>
      <c r="DS102" s="60"/>
      <c r="DT102" s="60"/>
      <c r="DU102" s="60"/>
      <c r="DV102" s="60"/>
      <c r="DW102" s="60"/>
      <c r="DX102" s="60"/>
      <c r="DY102" s="60"/>
    </row>
    <row r="103" spans="20:129">
      <c r="T103" s="58" t="s">
        <v>434</v>
      </c>
      <c r="U103" s="59" t="s">
        <v>204</v>
      </c>
      <c r="V103" s="59" t="s">
        <v>92</v>
      </c>
      <c r="W103" s="52" t="s">
        <v>441</v>
      </c>
      <c r="Y103" s="60"/>
      <c r="Z103" s="60"/>
      <c r="AA103" s="60"/>
      <c r="AB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c r="CC103" s="60"/>
      <c r="CD103" s="60"/>
      <c r="CE103" s="60"/>
      <c r="CF103" s="60"/>
      <c r="CG103" s="60"/>
      <c r="CH103" s="60"/>
      <c r="CI103" s="60"/>
      <c r="CJ103" s="60"/>
      <c r="CK103" s="60"/>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DQ103" s="60"/>
      <c r="DR103" s="60"/>
      <c r="DS103" s="60"/>
      <c r="DT103" s="60"/>
      <c r="DU103" s="60"/>
      <c r="DV103" s="60"/>
      <c r="DW103" s="60"/>
      <c r="DX103" s="60"/>
      <c r="DY103" s="60"/>
    </row>
    <row r="104" spans="20:129">
      <c r="T104" s="56" t="s">
        <v>434</v>
      </c>
      <c r="U104" s="57" t="s">
        <v>204</v>
      </c>
      <c r="V104" s="57" t="s">
        <v>93</v>
      </c>
      <c r="W104" s="51" t="s">
        <v>442</v>
      </c>
      <c r="Y104" s="60"/>
      <c r="Z104" s="60"/>
      <c r="AA104" s="60"/>
      <c r="AB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c r="BZ104" s="60"/>
      <c r="CA104" s="60"/>
      <c r="CB104" s="60"/>
      <c r="CC104" s="60"/>
      <c r="CD104" s="60"/>
      <c r="CE104" s="60"/>
      <c r="CF104" s="60"/>
      <c r="CG104" s="60"/>
      <c r="CH104" s="60"/>
      <c r="CI104" s="60"/>
      <c r="CJ104" s="60"/>
      <c r="CK104" s="60"/>
      <c r="CL104" s="60"/>
      <c r="CM104" s="60"/>
      <c r="CN104" s="60"/>
      <c r="CO104" s="60"/>
      <c r="CP104" s="60"/>
      <c r="CQ104" s="60"/>
      <c r="CR104" s="60"/>
      <c r="CS104" s="60"/>
      <c r="CT104" s="60"/>
      <c r="CU104" s="60"/>
      <c r="CV104" s="60"/>
      <c r="CW104" s="60"/>
      <c r="CX104" s="60"/>
      <c r="CY104" s="60"/>
      <c r="CZ104" s="60"/>
      <c r="DA104" s="60"/>
      <c r="DB104" s="60"/>
      <c r="DC104" s="60"/>
      <c r="DD104" s="60"/>
      <c r="DE104" s="60"/>
      <c r="DF104" s="60"/>
      <c r="DG104" s="60"/>
      <c r="DH104" s="60"/>
      <c r="DI104" s="60"/>
      <c r="DJ104" s="60"/>
      <c r="DK104" s="60"/>
      <c r="DL104" s="60"/>
      <c r="DM104" s="60"/>
      <c r="DN104" s="60"/>
      <c r="DO104" s="60"/>
      <c r="DP104" s="60"/>
      <c r="DQ104" s="60"/>
      <c r="DR104" s="60"/>
      <c r="DS104" s="60"/>
      <c r="DT104" s="60"/>
      <c r="DU104" s="60"/>
      <c r="DV104" s="60"/>
      <c r="DW104" s="60"/>
      <c r="DX104" s="60"/>
      <c r="DY104" s="60"/>
    </row>
    <row r="105" spans="20:129">
      <c r="T105" s="58" t="s">
        <v>434</v>
      </c>
      <c r="U105" s="59" t="s">
        <v>204</v>
      </c>
      <c r="V105" s="59" t="s">
        <v>94</v>
      </c>
      <c r="W105" s="52" t="s">
        <v>443</v>
      </c>
      <c r="Y105" s="60"/>
      <c r="Z105" s="60"/>
      <c r="AA105" s="60"/>
      <c r="AB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s="60"/>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0"/>
      <c r="DJ105" s="60"/>
      <c r="DK105" s="60"/>
      <c r="DL105" s="60"/>
      <c r="DM105" s="60"/>
      <c r="DN105" s="60"/>
      <c r="DO105" s="60"/>
      <c r="DP105" s="60"/>
      <c r="DQ105" s="60"/>
      <c r="DR105" s="60"/>
      <c r="DS105" s="60"/>
      <c r="DT105" s="60"/>
      <c r="DU105" s="60"/>
      <c r="DV105" s="60"/>
      <c r="DW105" s="60"/>
      <c r="DX105" s="60"/>
      <c r="DY105" s="60"/>
    </row>
    <row r="106" spans="20:129">
      <c r="T106" s="56" t="s">
        <v>434</v>
      </c>
      <c r="U106" s="57" t="s">
        <v>204</v>
      </c>
      <c r="V106" s="57" t="s">
        <v>95</v>
      </c>
      <c r="W106" s="51" t="s">
        <v>444</v>
      </c>
      <c r="Y106" s="60"/>
      <c r="Z106" s="60"/>
      <c r="AA106" s="60"/>
      <c r="AB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s="60"/>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0"/>
      <c r="DJ106" s="60"/>
      <c r="DK106" s="60"/>
      <c r="DL106" s="60"/>
      <c r="DM106" s="60"/>
      <c r="DN106" s="60"/>
      <c r="DO106" s="60"/>
      <c r="DP106" s="60"/>
      <c r="DQ106" s="60"/>
      <c r="DR106" s="60"/>
      <c r="DS106" s="60"/>
      <c r="DT106" s="60"/>
      <c r="DU106" s="60"/>
      <c r="DV106" s="60"/>
      <c r="DW106" s="60"/>
      <c r="DX106" s="60"/>
      <c r="DY106" s="60"/>
    </row>
    <row r="107" spans="20:129">
      <c r="T107" s="58" t="s">
        <v>434</v>
      </c>
      <c r="U107" s="59" t="s">
        <v>204</v>
      </c>
      <c r="V107" s="59" t="s">
        <v>96</v>
      </c>
      <c r="W107" s="52" t="s">
        <v>445</v>
      </c>
      <c r="Y107" s="60"/>
      <c r="Z107" s="60"/>
      <c r="AA107" s="60"/>
      <c r="AB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s="60"/>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c r="DN107" s="60"/>
      <c r="DO107" s="60"/>
      <c r="DP107" s="60"/>
      <c r="DQ107" s="60"/>
      <c r="DR107" s="60"/>
      <c r="DS107" s="60"/>
      <c r="DT107" s="60"/>
      <c r="DU107" s="60"/>
      <c r="DV107" s="60"/>
      <c r="DW107" s="60"/>
      <c r="DX107" s="60"/>
      <c r="DY107" s="60"/>
    </row>
    <row r="108" spans="20:129">
      <c r="T108" s="56" t="s">
        <v>434</v>
      </c>
      <c r="U108" s="57" t="s">
        <v>204</v>
      </c>
      <c r="V108" s="57" t="s">
        <v>97</v>
      </c>
      <c r="W108" s="51" t="s">
        <v>446</v>
      </c>
      <c r="Y108" s="60"/>
      <c r="Z108" s="60"/>
      <c r="AA108" s="60"/>
      <c r="AB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c r="CK108" s="60"/>
      <c r="CL108" s="60"/>
      <c r="CM108" s="60"/>
      <c r="CN108" s="60"/>
      <c r="CO108" s="60"/>
      <c r="CP108" s="60"/>
      <c r="CQ108" s="60"/>
      <c r="CR108" s="60"/>
      <c r="CS108" s="60"/>
      <c r="CT108" s="60"/>
      <c r="CU108" s="60"/>
      <c r="CV108" s="60"/>
      <c r="CW108" s="60"/>
      <c r="CX108" s="60"/>
      <c r="CY108" s="60"/>
      <c r="CZ108" s="60"/>
      <c r="DA108" s="60"/>
      <c r="DB108" s="60"/>
      <c r="DC108" s="60"/>
      <c r="DD108" s="60"/>
      <c r="DE108" s="60"/>
      <c r="DF108" s="60"/>
      <c r="DG108" s="60"/>
      <c r="DH108" s="60"/>
      <c r="DI108" s="60"/>
      <c r="DJ108" s="60"/>
      <c r="DK108" s="60"/>
      <c r="DL108" s="60"/>
      <c r="DM108" s="60"/>
      <c r="DN108" s="60"/>
      <c r="DO108" s="60"/>
      <c r="DP108" s="60"/>
      <c r="DQ108" s="60"/>
      <c r="DR108" s="60"/>
      <c r="DS108" s="60"/>
      <c r="DT108" s="60"/>
      <c r="DU108" s="60"/>
      <c r="DV108" s="60"/>
      <c r="DW108" s="60"/>
      <c r="DX108" s="60"/>
      <c r="DY108" s="60"/>
    </row>
    <row r="109" spans="20:129">
      <c r="T109" s="58" t="s">
        <v>434</v>
      </c>
      <c r="U109" s="59" t="s">
        <v>204</v>
      </c>
      <c r="V109" s="59" t="s">
        <v>447</v>
      </c>
      <c r="W109" s="52" t="s">
        <v>448</v>
      </c>
      <c r="Y109" s="60"/>
      <c r="Z109" s="60"/>
      <c r="AA109" s="60"/>
      <c r="AB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c r="BZ109" s="60"/>
      <c r="CA109" s="60"/>
      <c r="CB109" s="60"/>
      <c r="CC109" s="60"/>
      <c r="CD109" s="60"/>
      <c r="CE109" s="60"/>
      <c r="CF109" s="60"/>
      <c r="CG109" s="60"/>
      <c r="CH109" s="60"/>
      <c r="CI109" s="60"/>
      <c r="CJ109" s="60"/>
      <c r="CK109" s="60"/>
      <c r="CL109" s="60"/>
      <c r="CM109" s="60"/>
      <c r="CN109" s="60"/>
      <c r="CO109" s="60"/>
      <c r="CP109" s="60"/>
      <c r="CQ109" s="60"/>
      <c r="CR109" s="60"/>
      <c r="CS109" s="60"/>
      <c r="CT109" s="60"/>
      <c r="CU109" s="60"/>
      <c r="CV109" s="60"/>
      <c r="CW109" s="60"/>
      <c r="CX109" s="60"/>
      <c r="CY109" s="60"/>
      <c r="CZ109" s="60"/>
      <c r="DA109" s="60"/>
      <c r="DB109" s="60"/>
      <c r="DC109" s="60"/>
      <c r="DD109" s="60"/>
      <c r="DE109" s="60"/>
      <c r="DF109" s="60"/>
      <c r="DG109" s="60"/>
      <c r="DH109" s="60"/>
      <c r="DI109" s="60"/>
      <c r="DJ109" s="60"/>
      <c r="DK109" s="60"/>
      <c r="DL109" s="60"/>
      <c r="DM109" s="60"/>
      <c r="DN109" s="60"/>
      <c r="DO109" s="60"/>
      <c r="DP109" s="60"/>
      <c r="DQ109" s="60"/>
      <c r="DR109" s="60"/>
      <c r="DS109" s="60"/>
      <c r="DT109" s="60"/>
      <c r="DU109" s="60"/>
      <c r="DV109" s="60"/>
      <c r="DW109" s="60"/>
      <c r="DX109" s="60"/>
      <c r="DY109" s="60"/>
    </row>
    <row r="110" spans="20:129">
      <c r="T110" s="56" t="s">
        <v>434</v>
      </c>
      <c r="U110" s="57" t="s">
        <v>204</v>
      </c>
      <c r="V110" s="57" t="s">
        <v>98</v>
      </c>
      <c r="W110" s="51" t="s">
        <v>449</v>
      </c>
      <c r="Y110" s="60"/>
      <c r="Z110" s="60"/>
      <c r="AA110" s="60"/>
      <c r="AB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c r="DN110" s="60"/>
      <c r="DO110" s="60"/>
      <c r="DP110" s="60"/>
      <c r="DQ110" s="60"/>
      <c r="DR110" s="60"/>
      <c r="DS110" s="60"/>
      <c r="DT110" s="60"/>
      <c r="DU110" s="60"/>
      <c r="DV110" s="60"/>
      <c r="DW110" s="60"/>
      <c r="DX110" s="60"/>
      <c r="DY110" s="60"/>
    </row>
    <row r="111" spans="20:129">
      <c r="T111" s="58" t="s">
        <v>450</v>
      </c>
      <c r="U111" s="59" t="s">
        <v>313</v>
      </c>
      <c r="V111" s="59" t="s">
        <v>99</v>
      </c>
      <c r="W111" s="52" t="s">
        <v>451</v>
      </c>
      <c r="Y111" s="60"/>
      <c r="Z111" s="60"/>
      <c r="AA111" s="60"/>
      <c r="AB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s="60"/>
      <c r="CL111" s="60"/>
      <c r="CM111" s="60"/>
      <c r="CN111" s="60"/>
      <c r="CO111" s="60"/>
      <c r="CP111" s="60"/>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c r="DQ111" s="60"/>
      <c r="DR111" s="60"/>
      <c r="DS111" s="60"/>
      <c r="DT111" s="60"/>
      <c r="DU111" s="60"/>
      <c r="DV111" s="60"/>
      <c r="DW111" s="60"/>
      <c r="DX111" s="60"/>
      <c r="DY111" s="60"/>
    </row>
    <row r="112" spans="20:129">
      <c r="T112" s="56" t="s">
        <v>450</v>
      </c>
      <c r="U112" s="57" t="s">
        <v>313</v>
      </c>
      <c r="V112" s="57" t="s">
        <v>100</v>
      </c>
      <c r="W112" s="51" t="s">
        <v>452</v>
      </c>
      <c r="Y112" s="60"/>
      <c r="Z112" s="60"/>
      <c r="AA112" s="60"/>
      <c r="AB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s="60"/>
      <c r="CL112" s="60"/>
      <c r="CM112" s="60"/>
      <c r="CN112" s="60"/>
      <c r="CO112" s="60"/>
      <c r="CP112" s="60"/>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c r="DQ112" s="60"/>
      <c r="DR112" s="60"/>
      <c r="DS112" s="60"/>
      <c r="DT112" s="60"/>
      <c r="DU112" s="60"/>
      <c r="DV112" s="60"/>
      <c r="DW112" s="60"/>
      <c r="DX112" s="60"/>
      <c r="DY112" s="60"/>
    </row>
    <row r="113" spans="20:129">
      <c r="T113" s="58" t="s">
        <v>450</v>
      </c>
      <c r="U113" s="59" t="s">
        <v>313</v>
      </c>
      <c r="V113" s="59" t="s">
        <v>101</v>
      </c>
      <c r="W113" s="52" t="s">
        <v>453</v>
      </c>
      <c r="Y113" s="60"/>
      <c r="Z113" s="60"/>
      <c r="AA113" s="60"/>
      <c r="AB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60"/>
      <c r="BV113" s="60"/>
      <c r="BW113" s="60"/>
      <c r="BX113" s="60"/>
      <c r="BY113" s="60"/>
      <c r="BZ113" s="60"/>
      <c r="CA113" s="60"/>
      <c r="CB113" s="60"/>
      <c r="CC113" s="60"/>
      <c r="CD113" s="60"/>
      <c r="CE113" s="60"/>
      <c r="CF113" s="60"/>
      <c r="CG113" s="60"/>
      <c r="CH113" s="60"/>
      <c r="CI113" s="60"/>
      <c r="CJ113" s="60"/>
      <c r="CK113" s="60"/>
      <c r="CL113" s="60"/>
      <c r="CM113" s="60"/>
      <c r="CN113" s="60"/>
      <c r="CO113" s="60"/>
      <c r="CP113" s="60"/>
      <c r="CQ113" s="60"/>
      <c r="CR113" s="60"/>
      <c r="CS113" s="60"/>
      <c r="CT113" s="60"/>
      <c r="CU113" s="60"/>
      <c r="CV113" s="60"/>
      <c r="CW113" s="60"/>
      <c r="CX113" s="60"/>
      <c r="CY113" s="60"/>
      <c r="CZ113" s="60"/>
      <c r="DA113" s="60"/>
      <c r="DB113" s="60"/>
      <c r="DC113" s="60"/>
      <c r="DD113" s="60"/>
      <c r="DE113" s="60"/>
      <c r="DF113" s="60"/>
      <c r="DG113" s="60"/>
      <c r="DH113" s="60"/>
      <c r="DI113" s="60"/>
      <c r="DJ113" s="60"/>
      <c r="DK113" s="60"/>
      <c r="DL113" s="60"/>
      <c r="DM113" s="60"/>
      <c r="DN113" s="60"/>
      <c r="DO113" s="60"/>
      <c r="DP113" s="60"/>
      <c r="DQ113" s="60"/>
      <c r="DR113" s="60"/>
      <c r="DS113" s="60"/>
      <c r="DT113" s="60"/>
      <c r="DU113" s="60"/>
      <c r="DV113" s="60"/>
      <c r="DW113" s="60"/>
      <c r="DX113" s="60"/>
      <c r="DY113" s="60"/>
    </row>
    <row r="114" spans="20:129">
      <c r="T114" s="56" t="s">
        <v>450</v>
      </c>
      <c r="U114" s="57" t="s">
        <v>313</v>
      </c>
      <c r="V114" s="57" t="s">
        <v>102</v>
      </c>
      <c r="W114" s="51" t="s">
        <v>454</v>
      </c>
      <c r="Y114" s="60"/>
      <c r="Z114" s="60"/>
      <c r="AA114" s="60"/>
      <c r="AB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60"/>
      <c r="BV114" s="60"/>
      <c r="BW114" s="60"/>
      <c r="BX114" s="60"/>
      <c r="BY114" s="60"/>
      <c r="BZ114" s="60"/>
      <c r="CA114" s="60"/>
      <c r="CB114" s="60"/>
      <c r="CC114" s="60"/>
      <c r="CD114" s="60"/>
      <c r="CE114" s="60"/>
      <c r="CF114" s="60"/>
      <c r="CG114" s="60"/>
      <c r="CH114" s="60"/>
      <c r="CI114" s="60"/>
      <c r="CJ114" s="60"/>
      <c r="CK114" s="60"/>
      <c r="CL114" s="60"/>
      <c r="CM114" s="60"/>
      <c r="CN114" s="60"/>
      <c r="CO114" s="60"/>
      <c r="CP114" s="60"/>
      <c r="CQ114" s="60"/>
      <c r="CR114" s="60"/>
      <c r="CS114" s="60"/>
      <c r="CT114" s="60"/>
      <c r="CU114" s="60"/>
      <c r="CV114" s="60"/>
      <c r="CW114" s="60"/>
      <c r="CX114" s="60"/>
      <c r="CY114" s="60"/>
      <c r="CZ114" s="60"/>
      <c r="DA114" s="60"/>
      <c r="DB114" s="60"/>
      <c r="DC114" s="60"/>
      <c r="DD114" s="60"/>
      <c r="DE114" s="60"/>
      <c r="DF114" s="60"/>
      <c r="DG114" s="60"/>
      <c r="DH114" s="60"/>
      <c r="DI114" s="60"/>
      <c r="DJ114" s="60"/>
      <c r="DK114" s="60"/>
      <c r="DL114" s="60"/>
      <c r="DM114" s="60"/>
      <c r="DN114" s="60"/>
      <c r="DO114" s="60"/>
      <c r="DP114" s="60"/>
      <c r="DQ114" s="60"/>
      <c r="DR114" s="60"/>
      <c r="DS114" s="60"/>
      <c r="DT114" s="60"/>
      <c r="DU114" s="60"/>
      <c r="DV114" s="60"/>
      <c r="DW114" s="60"/>
      <c r="DX114" s="60"/>
      <c r="DY114" s="60"/>
    </row>
    <row r="115" spans="20:129">
      <c r="T115" s="58" t="s">
        <v>450</v>
      </c>
      <c r="U115" s="59" t="s">
        <v>313</v>
      </c>
      <c r="V115" s="59" t="s">
        <v>103</v>
      </c>
      <c r="W115" s="52" t="s">
        <v>455</v>
      </c>
      <c r="Y115" s="60"/>
      <c r="Z115" s="60"/>
      <c r="AA115" s="60"/>
      <c r="AB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60"/>
      <c r="CD115" s="60"/>
      <c r="CE115" s="60"/>
      <c r="CF115" s="60"/>
      <c r="CG115" s="60"/>
      <c r="CH115" s="60"/>
      <c r="CI115" s="60"/>
      <c r="CJ115" s="60"/>
      <c r="CK115" s="60"/>
      <c r="CL115" s="60"/>
      <c r="CM115" s="60"/>
      <c r="CN115" s="60"/>
      <c r="CO115" s="60"/>
      <c r="CP115" s="60"/>
      <c r="CQ115" s="60"/>
      <c r="CR115" s="60"/>
      <c r="CS115" s="60"/>
      <c r="CT115" s="60"/>
      <c r="CU115" s="60"/>
      <c r="CV115" s="60"/>
      <c r="CW115" s="60"/>
      <c r="CX115" s="60"/>
      <c r="CY115" s="60"/>
      <c r="CZ115" s="60"/>
      <c r="DA115" s="60"/>
      <c r="DB115" s="60"/>
      <c r="DC115" s="60"/>
      <c r="DD115" s="60"/>
      <c r="DE115" s="60"/>
      <c r="DF115" s="60"/>
      <c r="DG115" s="60"/>
      <c r="DH115" s="60"/>
      <c r="DI115" s="60"/>
      <c r="DJ115" s="60"/>
      <c r="DK115" s="60"/>
      <c r="DL115" s="60"/>
      <c r="DM115" s="60"/>
      <c r="DN115" s="60"/>
      <c r="DO115" s="60"/>
      <c r="DP115" s="60"/>
      <c r="DQ115" s="60"/>
      <c r="DR115" s="60"/>
      <c r="DS115" s="60"/>
      <c r="DT115" s="60"/>
      <c r="DU115" s="60"/>
      <c r="DV115" s="60"/>
      <c r="DW115" s="60"/>
      <c r="DX115" s="60"/>
      <c r="DY115" s="60"/>
    </row>
    <row r="116" spans="20:129">
      <c r="T116" s="56" t="s">
        <v>456</v>
      </c>
      <c r="U116" s="57" t="s">
        <v>206</v>
      </c>
      <c r="V116" s="57" t="s">
        <v>104</v>
      </c>
      <c r="W116" s="51" t="s">
        <v>457</v>
      </c>
      <c r="Y116" s="60"/>
      <c r="Z116" s="60"/>
      <c r="AA116" s="60"/>
      <c r="AB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c r="DQ116" s="60"/>
      <c r="DR116" s="60"/>
      <c r="DS116" s="60"/>
      <c r="DT116" s="60"/>
      <c r="DU116" s="60"/>
      <c r="DV116" s="60"/>
      <c r="DW116" s="60"/>
      <c r="DX116" s="60"/>
      <c r="DY116" s="60"/>
    </row>
    <row r="117" spans="20:129">
      <c r="T117" s="58" t="s">
        <v>456</v>
      </c>
      <c r="U117" s="59" t="s">
        <v>206</v>
      </c>
      <c r="V117" s="59" t="s">
        <v>105</v>
      </c>
      <c r="W117" s="52" t="s">
        <v>458</v>
      </c>
      <c r="Y117" s="60"/>
      <c r="Z117" s="60"/>
      <c r="AA117" s="60"/>
      <c r="AB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c r="DQ117" s="60"/>
      <c r="DR117" s="60"/>
      <c r="DS117" s="60"/>
      <c r="DT117" s="60"/>
      <c r="DU117" s="60"/>
      <c r="DV117" s="60"/>
      <c r="DW117" s="60"/>
      <c r="DX117" s="60"/>
      <c r="DY117" s="60"/>
    </row>
    <row r="118" spans="20:129">
      <c r="T118" s="56" t="s">
        <v>456</v>
      </c>
      <c r="U118" s="57" t="s">
        <v>206</v>
      </c>
      <c r="V118" s="57" t="s">
        <v>106</v>
      </c>
      <c r="W118" s="51" t="s">
        <v>459</v>
      </c>
      <c r="Y118" s="60"/>
      <c r="Z118" s="60"/>
      <c r="AA118" s="60"/>
      <c r="AB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0"/>
      <c r="BZ118" s="60"/>
      <c r="CA118" s="60"/>
      <c r="CB118" s="60"/>
      <c r="CC118" s="60"/>
      <c r="CD118" s="60"/>
      <c r="CE118" s="60"/>
      <c r="CF118" s="60"/>
      <c r="CG118" s="60"/>
      <c r="CH118" s="60"/>
      <c r="CI118" s="60"/>
      <c r="CJ118" s="60"/>
      <c r="CK118" s="60"/>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0"/>
      <c r="DJ118" s="60"/>
      <c r="DK118" s="60"/>
      <c r="DL118" s="60"/>
      <c r="DM118" s="60"/>
      <c r="DN118" s="60"/>
      <c r="DO118" s="60"/>
      <c r="DP118" s="60"/>
      <c r="DQ118" s="60"/>
      <c r="DR118" s="60"/>
      <c r="DS118" s="60"/>
      <c r="DT118" s="60"/>
      <c r="DU118" s="60"/>
      <c r="DV118" s="60"/>
      <c r="DW118" s="60"/>
      <c r="DX118" s="60"/>
      <c r="DY118" s="60"/>
    </row>
    <row r="119" spans="20:129">
      <c r="T119" s="58" t="s">
        <v>456</v>
      </c>
      <c r="U119" s="59" t="s">
        <v>206</v>
      </c>
      <c r="V119" s="59" t="s">
        <v>107</v>
      </c>
      <c r="W119" s="52" t="s">
        <v>460</v>
      </c>
      <c r="Y119" s="60"/>
      <c r="Z119" s="60"/>
      <c r="AA119" s="60"/>
      <c r="AB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60"/>
      <c r="BV119" s="60"/>
      <c r="BW119" s="60"/>
      <c r="BX119" s="60"/>
      <c r="BY119" s="60"/>
      <c r="BZ119" s="60"/>
      <c r="CA119" s="60"/>
      <c r="CB119" s="60"/>
      <c r="CC119" s="60"/>
      <c r="CD119" s="60"/>
      <c r="CE119" s="60"/>
      <c r="CF119" s="60"/>
      <c r="CG119" s="60"/>
      <c r="CH119" s="60"/>
      <c r="CI119" s="60"/>
      <c r="CJ119" s="60"/>
      <c r="CK119" s="60"/>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c r="DN119" s="60"/>
      <c r="DO119" s="60"/>
      <c r="DP119" s="60"/>
      <c r="DQ119" s="60"/>
      <c r="DR119" s="60"/>
      <c r="DS119" s="60"/>
      <c r="DT119" s="60"/>
      <c r="DU119" s="60"/>
      <c r="DV119" s="60"/>
      <c r="DW119" s="60"/>
      <c r="DX119" s="60"/>
      <c r="DY119" s="60"/>
    </row>
    <row r="120" spans="20:129">
      <c r="T120" s="56" t="s">
        <v>456</v>
      </c>
      <c r="U120" s="57" t="s">
        <v>206</v>
      </c>
      <c r="V120" s="57" t="s">
        <v>108</v>
      </c>
      <c r="W120" s="51" t="s">
        <v>461</v>
      </c>
      <c r="Y120" s="60"/>
      <c r="Z120" s="60"/>
      <c r="AA120" s="60"/>
      <c r="AB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c r="DK120" s="60"/>
      <c r="DL120" s="60"/>
      <c r="DM120" s="60"/>
      <c r="DN120" s="60"/>
      <c r="DO120" s="60"/>
      <c r="DP120" s="60"/>
      <c r="DQ120" s="60"/>
      <c r="DR120" s="60"/>
      <c r="DS120" s="60"/>
      <c r="DT120" s="60"/>
      <c r="DU120" s="60"/>
      <c r="DV120" s="60"/>
      <c r="DW120" s="60"/>
      <c r="DX120" s="60"/>
      <c r="DY120" s="60"/>
    </row>
    <row r="121" spans="20:129">
      <c r="T121" s="58" t="s">
        <v>462</v>
      </c>
      <c r="U121" s="59" t="s">
        <v>463</v>
      </c>
      <c r="V121" s="59" t="s">
        <v>109</v>
      </c>
      <c r="W121" s="52" t="s">
        <v>464</v>
      </c>
      <c r="Y121" s="60"/>
      <c r="Z121" s="60"/>
      <c r="AA121" s="60"/>
      <c r="AB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60"/>
      <c r="BV121" s="60"/>
      <c r="BW121" s="60"/>
      <c r="BX121" s="60"/>
      <c r="BY121" s="60"/>
      <c r="BZ121" s="60"/>
      <c r="CA121" s="60"/>
      <c r="CB121" s="60"/>
      <c r="CC121" s="60"/>
      <c r="CD121" s="60"/>
      <c r="CE121" s="60"/>
      <c r="CF121" s="60"/>
      <c r="CG121" s="60"/>
      <c r="CH121" s="60"/>
      <c r="CI121" s="60"/>
      <c r="CJ121" s="60"/>
      <c r="CK121" s="60"/>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c r="DN121" s="60"/>
      <c r="DO121" s="60"/>
      <c r="DP121" s="60"/>
      <c r="DQ121" s="60"/>
      <c r="DR121" s="60"/>
      <c r="DS121" s="60"/>
      <c r="DT121" s="60"/>
      <c r="DU121" s="60"/>
      <c r="DV121" s="60"/>
      <c r="DW121" s="60"/>
      <c r="DX121" s="60"/>
      <c r="DY121" s="60"/>
    </row>
    <row r="122" spans="20:129">
      <c r="T122" s="56" t="s">
        <v>462</v>
      </c>
      <c r="U122" s="57" t="s">
        <v>463</v>
      </c>
      <c r="V122" s="57" t="s">
        <v>110</v>
      </c>
      <c r="W122" s="51" t="s">
        <v>465</v>
      </c>
      <c r="Y122" s="60"/>
      <c r="Z122" s="60"/>
      <c r="AA122" s="60"/>
      <c r="AB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c r="BU122" s="60"/>
      <c r="BV122" s="60"/>
      <c r="BW122" s="60"/>
      <c r="BX122" s="60"/>
      <c r="BY122" s="60"/>
      <c r="BZ122" s="60"/>
      <c r="CA122" s="60"/>
      <c r="CB122" s="60"/>
      <c r="CC122" s="60"/>
      <c r="CD122" s="60"/>
      <c r="CE122" s="60"/>
      <c r="CF122" s="60"/>
      <c r="CG122" s="60"/>
      <c r="CH122" s="60"/>
      <c r="CI122" s="60"/>
      <c r="CJ122" s="60"/>
      <c r="CK122" s="60"/>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c r="DK122" s="60"/>
      <c r="DL122" s="60"/>
      <c r="DM122" s="60"/>
      <c r="DN122" s="60"/>
      <c r="DO122" s="60"/>
      <c r="DP122" s="60"/>
      <c r="DQ122" s="60"/>
      <c r="DR122" s="60"/>
      <c r="DS122" s="60"/>
      <c r="DT122" s="60"/>
      <c r="DU122" s="60"/>
      <c r="DV122" s="60"/>
      <c r="DW122" s="60"/>
      <c r="DX122" s="60"/>
      <c r="DY122" s="60"/>
    </row>
    <row r="123" spans="20:129">
      <c r="T123" s="58" t="s">
        <v>462</v>
      </c>
      <c r="U123" s="59" t="s">
        <v>463</v>
      </c>
      <c r="V123" s="59" t="s">
        <v>111</v>
      </c>
      <c r="W123" s="52" t="s">
        <v>466</v>
      </c>
      <c r="Y123" s="60"/>
      <c r="Z123" s="60"/>
      <c r="AA123" s="60"/>
      <c r="AB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c r="CL123" s="60"/>
      <c r="CM123" s="60"/>
      <c r="CN123" s="60"/>
      <c r="CO123" s="60"/>
      <c r="CP123" s="60"/>
      <c r="CQ123" s="60"/>
      <c r="CR123" s="60"/>
      <c r="CS123" s="60"/>
      <c r="CT123" s="60"/>
      <c r="CU123" s="60"/>
      <c r="CV123" s="60"/>
      <c r="CW123" s="60"/>
      <c r="CX123" s="60"/>
      <c r="CY123" s="60"/>
      <c r="CZ123" s="60"/>
      <c r="DA123" s="60"/>
      <c r="DB123" s="60"/>
      <c r="DC123" s="60"/>
      <c r="DD123" s="60"/>
      <c r="DE123" s="60"/>
      <c r="DF123" s="60"/>
      <c r="DG123" s="60"/>
      <c r="DH123" s="60"/>
      <c r="DI123" s="60"/>
      <c r="DJ123" s="60"/>
      <c r="DK123" s="60"/>
      <c r="DL123" s="60"/>
      <c r="DM123" s="60"/>
      <c r="DN123" s="60"/>
      <c r="DO123" s="60"/>
      <c r="DP123" s="60"/>
      <c r="DQ123" s="60"/>
      <c r="DR123" s="60"/>
      <c r="DS123" s="60"/>
      <c r="DT123" s="60"/>
      <c r="DU123" s="60"/>
      <c r="DV123" s="60"/>
      <c r="DW123" s="60"/>
      <c r="DX123" s="60"/>
      <c r="DY123" s="60"/>
    </row>
    <row r="124" spans="20:129">
      <c r="T124" s="56" t="s">
        <v>462</v>
      </c>
      <c r="U124" s="57" t="s">
        <v>463</v>
      </c>
      <c r="V124" s="57" t="s">
        <v>112</v>
      </c>
      <c r="W124" s="51" t="s">
        <v>467</v>
      </c>
      <c r="Y124" s="60"/>
      <c r="Z124" s="60"/>
      <c r="AA124" s="60"/>
      <c r="AB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60"/>
      <c r="BV124" s="60"/>
      <c r="BW124" s="60"/>
      <c r="BX124" s="60"/>
      <c r="BY124" s="60"/>
      <c r="BZ124" s="60"/>
      <c r="CA124" s="60"/>
      <c r="CB124" s="60"/>
      <c r="CC124" s="60"/>
      <c r="CD124" s="60"/>
      <c r="CE124" s="60"/>
      <c r="CF124" s="60"/>
      <c r="CG124" s="60"/>
      <c r="CH124" s="60"/>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c r="DK124" s="60"/>
      <c r="DL124" s="60"/>
      <c r="DM124" s="60"/>
      <c r="DN124" s="60"/>
      <c r="DO124" s="60"/>
      <c r="DP124" s="60"/>
      <c r="DQ124" s="60"/>
      <c r="DR124" s="60"/>
      <c r="DS124" s="60"/>
      <c r="DT124" s="60"/>
      <c r="DU124" s="60"/>
      <c r="DV124" s="60"/>
      <c r="DW124" s="60"/>
      <c r="DX124" s="60"/>
      <c r="DY124" s="60"/>
    </row>
    <row r="125" spans="20:129">
      <c r="T125" s="58" t="s">
        <v>462</v>
      </c>
      <c r="U125" s="59" t="s">
        <v>463</v>
      </c>
      <c r="V125" s="59" t="s">
        <v>113</v>
      </c>
      <c r="W125" s="52" t="s">
        <v>468</v>
      </c>
      <c r="Y125" s="60"/>
      <c r="Z125" s="60"/>
      <c r="AA125" s="60"/>
      <c r="AB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60"/>
      <c r="BV125" s="60"/>
      <c r="BW125" s="60"/>
      <c r="BX125" s="60"/>
      <c r="BY125" s="60"/>
      <c r="BZ125" s="60"/>
      <c r="CA125" s="60"/>
      <c r="CB125" s="60"/>
      <c r="CC125" s="60"/>
      <c r="CD125" s="60"/>
      <c r="CE125" s="60"/>
      <c r="CF125" s="60"/>
      <c r="CG125" s="60"/>
      <c r="CH125" s="60"/>
      <c r="CI125" s="60"/>
      <c r="CJ125" s="60"/>
      <c r="CK125" s="60"/>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c r="DQ125" s="60"/>
      <c r="DR125" s="60"/>
      <c r="DS125" s="60"/>
      <c r="DT125" s="60"/>
      <c r="DU125" s="60"/>
      <c r="DV125" s="60"/>
      <c r="DW125" s="60"/>
      <c r="DX125" s="60"/>
      <c r="DY125" s="60"/>
    </row>
    <row r="126" spans="20:129">
      <c r="T126" s="56" t="s">
        <v>462</v>
      </c>
      <c r="U126" s="57" t="s">
        <v>463</v>
      </c>
      <c r="V126" s="57" t="s">
        <v>469</v>
      </c>
      <c r="W126" s="51" t="s">
        <v>470</v>
      </c>
      <c r="Y126" s="60"/>
      <c r="Z126" s="60"/>
      <c r="AA126" s="60"/>
      <c r="AB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60"/>
      <c r="CE126" s="60"/>
      <c r="CF126" s="60"/>
      <c r="CG126" s="60"/>
      <c r="CH126" s="60"/>
      <c r="CI126" s="60"/>
      <c r="CJ126" s="60"/>
      <c r="CK126" s="60"/>
      <c r="CL126" s="60"/>
      <c r="CM126" s="60"/>
      <c r="CN126" s="60"/>
      <c r="CO126" s="60"/>
      <c r="CP126" s="60"/>
      <c r="CQ126" s="60"/>
      <c r="CR126" s="60"/>
      <c r="CS126" s="60"/>
      <c r="CT126" s="60"/>
      <c r="CU126" s="60"/>
      <c r="CV126" s="60"/>
      <c r="CW126" s="60"/>
      <c r="CX126" s="60"/>
      <c r="CY126" s="60"/>
      <c r="CZ126" s="60"/>
      <c r="DA126" s="60"/>
      <c r="DB126" s="60"/>
      <c r="DC126" s="60"/>
      <c r="DD126" s="60"/>
      <c r="DE126" s="60"/>
      <c r="DF126" s="60"/>
      <c r="DG126" s="60"/>
      <c r="DH126" s="60"/>
      <c r="DI126" s="60"/>
      <c r="DJ126" s="60"/>
      <c r="DK126" s="60"/>
      <c r="DL126" s="60"/>
      <c r="DM126" s="60"/>
      <c r="DN126" s="60"/>
      <c r="DO126" s="60"/>
      <c r="DP126" s="60"/>
      <c r="DQ126" s="60"/>
      <c r="DR126" s="60"/>
      <c r="DS126" s="60"/>
      <c r="DT126" s="60"/>
      <c r="DU126" s="60"/>
      <c r="DV126" s="60"/>
      <c r="DW126" s="60"/>
      <c r="DX126" s="60"/>
      <c r="DY126" s="60"/>
    </row>
    <row r="127" spans="20:129">
      <c r="T127" s="58" t="s">
        <v>462</v>
      </c>
      <c r="U127" s="59" t="s">
        <v>463</v>
      </c>
      <c r="V127" s="59" t="s">
        <v>471</v>
      </c>
      <c r="W127" s="52" t="s">
        <v>472</v>
      </c>
      <c r="Y127" s="60"/>
      <c r="Z127" s="60"/>
      <c r="AA127" s="60"/>
      <c r="AB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c r="DN127" s="60"/>
      <c r="DO127" s="60"/>
      <c r="DP127" s="60"/>
      <c r="DQ127" s="60"/>
      <c r="DR127" s="60"/>
      <c r="DS127" s="60"/>
      <c r="DT127" s="60"/>
      <c r="DU127" s="60"/>
      <c r="DV127" s="60"/>
      <c r="DW127" s="60"/>
      <c r="DX127" s="60"/>
      <c r="DY127" s="60"/>
    </row>
    <row r="128" spans="20:129">
      <c r="T128" s="56" t="s">
        <v>473</v>
      </c>
      <c r="U128" s="57" t="s">
        <v>207</v>
      </c>
      <c r="V128" s="57" t="s">
        <v>474</v>
      </c>
      <c r="W128" s="51" t="s">
        <v>475</v>
      </c>
      <c r="Y128" s="60"/>
      <c r="Z128" s="60"/>
      <c r="AA128" s="60"/>
      <c r="AB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0"/>
      <c r="BR128" s="60"/>
      <c r="BS128" s="60"/>
      <c r="BT128" s="60"/>
      <c r="BU128" s="60"/>
      <c r="BV128" s="60"/>
      <c r="BW128" s="60"/>
      <c r="BX128" s="60"/>
      <c r="BY128" s="60"/>
      <c r="BZ128" s="60"/>
      <c r="CA128" s="60"/>
      <c r="CB128" s="60"/>
      <c r="CC128" s="60"/>
      <c r="CD128" s="60"/>
      <c r="CE128" s="60"/>
      <c r="CF128" s="60"/>
      <c r="CG128" s="60"/>
      <c r="CH128" s="60"/>
      <c r="CI128" s="60"/>
      <c r="CJ128" s="60"/>
      <c r="CK128" s="60"/>
      <c r="CL128" s="60"/>
      <c r="CM128" s="60"/>
      <c r="CN128" s="60"/>
      <c r="CO128" s="60"/>
      <c r="CP128" s="60"/>
      <c r="CQ128" s="60"/>
      <c r="CR128" s="60"/>
      <c r="CS128" s="60"/>
      <c r="CT128" s="60"/>
      <c r="CU128" s="60"/>
      <c r="CV128" s="60"/>
      <c r="CW128" s="60"/>
      <c r="CX128" s="60"/>
      <c r="CY128" s="60"/>
      <c r="CZ128" s="60"/>
      <c r="DA128" s="60"/>
      <c r="DB128" s="60"/>
      <c r="DC128" s="60"/>
      <c r="DD128" s="60"/>
      <c r="DE128" s="60"/>
      <c r="DF128" s="60"/>
      <c r="DG128" s="60"/>
      <c r="DH128" s="60"/>
      <c r="DI128" s="60"/>
      <c r="DJ128" s="60"/>
      <c r="DK128" s="60"/>
      <c r="DL128" s="60"/>
      <c r="DM128" s="60"/>
      <c r="DN128" s="60"/>
      <c r="DO128" s="60"/>
      <c r="DP128" s="60"/>
      <c r="DQ128" s="60"/>
      <c r="DR128" s="60"/>
      <c r="DS128" s="60"/>
      <c r="DT128" s="60"/>
      <c r="DU128" s="60"/>
      <c r="DV128" s="60"/>
      <c r="DW128" s="60"/>
      <c r="DX128" s="60"/>
      <c r="DY128" s="60"/>
    </row>
    <row r="129" spans="20:129">
      <c r="T129" s="58" t="s">
        <v>473</v>
      </c>
      <c r="U129" s="59" t="s">
        <v>207</v>
      </c>
      <c r="V129" s="59" t="s">
        <v>476</v>
      </c>
      <c r="W129" s="52" t="s">
        <v>477</v>
      </c>
      <c r="Y129" s="60"/>
      <c r="Z129" s="60"/>
      <c r="AA129" s="60"/>
      <c r="AB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60"/>
      <c r="BV129" s="60"/>
      <c r="BW129" s="60"/>
      <c r="BX129" s="60"/>
      <c r="BY129" s="60"/>
      <c r="BZ129" s="60"/>
      <c r="CA129" s="60"/>
      <c r="CB129" s="60"/>
      <c r="CC129" s="60"/>
      <c r="CD129" s="60"/>
      <c r="CE129" s="60"/>
      <c r="CF129" s="60"/>
      <c r="CG129" s="60"/>
      <c r="CH129" s="60"/>
      <c r="CI129" s="60"/>
      <c r="CJ129" s="60"/>
      <c r="CK129" s="60"/>
      <c r="CL129" s="60"/>
      <c r="CM129" s="60"/>
      <c r="CN129" s="60"/>
      <c r="CO129" s="60"/>
      <c r="CP129" s="60"/>
      <c r="CQ129" s="60"/>
      <c r="CR129" s="60"/>
      <c r="CS129" s="60"/>
      <c r="CT129" s="60"/>
      <c r="CU129" s="60"/>
      <c r="CV129" s="60"/>
      <c r="CW129" s="60"/>
      <c r="CX129" s="60"/>
      <c r="CY129" s="60"/>
      <c r="CZ129" s="60"/>
      <c r="DA129" s="60"/>
      <c r="DB129" s="60"/>
      <c r="DC129" s="60"/>
      <c r="DD129" s="60"/>
      <c r="DE129" s="60"/>
      <c r="DF129" s="60"/>
      <c r="DG129" s="60"/>
      <c r="DH129" s="60"/>
      <c r="DI129" s="60"/>
      <c r="DJ129" s="60"/>
      <c r="DK129" s="60"/>
      <c r="DL129" s="60"/>
      <c r="DM129" s="60"/>
      <c r="DN129" s="60"/>
      <c r="DO129" s="60"/>
      <c r="DP129" s="60"/>
      <c r="DQ129" s="60"/>
      <c r="DR129" s="60"/>
      <c r="DS129" s="60"/>
      <c r="DT129" s="60"/>
      <c r="DU129" s="60"/>
      <c r="DV129" s="60"/>
      <c r="DW129" s="60"/>
      <c r="DX129" s="60"/>
      <c r="DY129" s="60"/>
    </row>
    <row r="130" spans="20:129">
      <c r="T130" s="56" t="s">
        <v>473</v>
      </c>
      <c r="U130" s="57" t="s">
        <v>207</v>
      </c>
      <c r="V130" s="57" t="s">
        <v>114</v>
      </c>
      <c r="W130" s="51" t="s">
        <v>478</v>
      </c>
      <c r="Y130" s="60"/>
      <c r="Z130" s="60"/>
      <c r="AA130" s="60"/>
      <c r="AB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60"/>
      <c r="BV130" s="60"/>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60"/>
      <c r="DH130" s="60"/>
      <c r="DI130" s="60"/>
      <c r="DJ130" s="60"/>
      <c r="DK130" s="60"/>
      <c r="DL130" s="60"/>
      <c r="DM130" s="60"/>
      <c r="DN130" s="60"/>
      <c r="DO130" s="60"/>
      <c r="DP130" s="60"/>
      <c r="DQ130" s="60"/>
      <c r="DR130" s="60"/>
      <c r="DS130" s="60"/>
      <c r="DT130" s="60"/>
      <c r="DU130" s="60"/>
      <c r="DV130" s="60"/>
      <c r="DW130" s="60"/>
      <c r="DX130" s="60"/>
      <c r="DY130" s="60"/>
    </row>
    <row r="131" spans="20:129">
      <c r="T131" s="58" t="s">
        <v>473</v>
      </c>
      <c r="U131" s="59" t="s">
        <v>207</v>
      </c>
      <c r="V131" s="59" t="s">
        <v>115</v>
      </c>
      <c r="W131" s="52" t="s">
        <v>479</v>
      </c>
      <c r="Y131" s="60"/>
      <c r="Z131" s="60"/>
      <c r="AA131" s="60"/>
      <c r="AB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c r="DO131" s="60"/>
      <c r="DP131" s="60"/>
      <c r="DQ131" s="60"/>
      <c r="DR131" s="60"/>
      <c r="DS131" s="60"/>
      <c r="DT131" s="60"/>
      <c r="DU131" s="60"/>
      <c r="DV131" s="60"/>
      <c r="DW131" s="60"/>
      <c r="DX131" s="60"/>
      <c r="DY131" s="60"/>
    </row>
    <row r="132" spans="20:129">
      <c r="T132" s="56" t="s">
        <v>473</v>
      </c>
      <c r="U132" s="57" t="s">
        <v>207</v>
      </c>
      <c r="V132" s="57" t="s">
        <v>480</v>
      </c>
      <c r="W132" s="51" t="s">
        <v>481</v>
      </c>
      <c r="Y132" s="60"/>
      <c r="Z132" s="60"/>
      <c r="AA132" s="60"/>
      <c r="AB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c r="DN132" s="60"/>
      <c r="DO132" s="60"/>
      <c r="DP132" s="60"/>
      <c r="DQ132" s="60"/>
      <c r="DR132" s="60"/>
      <c r="DS132" s="60"/>
      <c r="DT132" s="60"/>
      <c r="DU132" s="60"/>
      <c r="DV132" s="60"/>
      <c r="DW132" s="60"/>
      <c r="DX132" s="60"/>
      <c r="DY132" s="60"/>
    </row>
    <row r="133" spans="20:129">
      <c r="T133" s="58" t="s">
        <v>473</v>
      </c>
      <c r="U133" s="59" t="s">
        <v>207</v>
      </c>
      <c r="V133" s="59" t="s">
        <v>116</v>
      </c>
      <c r="W133" s="52" t="s">
        <v>482</v>
      </c>
      <c r="Y133" s="60"/>
      <c r="Z133" s="60"/>
      <c r="AA133" s="60"/>
      <c r="AB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c r="BU133" s="60"/>
      <c r="BV133" s="60"/>
      <c r="BW133" s="60"/>
      <c r="BX133" s="60"/>
      <c r="BY133" s="60"/>
      <c r="BZ133" s="60"/>
      <c r="CA133" s="60"/>
      <c r="CB133" s="60"/>
      <c r="CC133" s="60"/>
      <c r="CD133" s="60"/>
      <c r="CE133" s="60"/>
      <c r="CF133" s="60"/>
      <c r="CG133" s="60"/>
      <c r="CH133" s="60"/>
      <c r="CI133" s="60"/>
      <c r="CJ133" s="60"/>
      <c r="CK133" s="60"/>
      <c r="CL133" s="60"/>
      <c r="CM133" s="60"/>
      <c r="CN133" s="60"/>
      <c r="CO133" s="60"/>
      <c r="CP133" s="60"/>
      <c r="CQ133" s="60"/>
      <c r="CR133" s="60"/>
      <c r="CS133" s="60"/>
      <c r="CT133" s="60"/>
      <c r="CU133" s="60"/>
      <c r="CV133" s="60"/>
      <c r="CW133" s="60"/>
      <c r="CX133" s="60"/>
      <c r="CY133" s="60"/>
      <c r="CZ133" s="60"/>
      <c r="DA133" s="60"/>
      <c r="DB133" s="60"/>
      <c r="DC133" s="60"/>
      <c r="DD133" s="60"/>
      <c r="DE133" s="60"/>
      <c r="DF133" s="60"/>
      <c r="DG133" s="60"/>
      <c r="DH133" s="60"/>
      <c r="DI133" s="60"/>
      <c r="DJ133" s="60"/>
      <c r="DK133" s="60"/>
      <c r="DL133" s="60"/>
      <c r="DM133" s="60"/>
      <c r="DN133" s="60"/>
      <c r="DO133" s="60"/>
      <c r="DP133" s="60"/>
      <c r="DQ133" s="60"/>
      <c r="DR133" s="60"/>
      <c r="DS133" s="60"/>
      <c r="DT133" s="60"/>
      <c r="DU133" s="60"/>
      <c r="DV133" s="60"/>
      <c r="DW133" s="60"/>
      <c r="DX133" s="60"/>
      <c r="DY133" s="60"/>
    </row>
    <row r="134" spans="20:129">
      <c r="T134" s="56" t="s">
        <v>473</v>
      </c>
      <c r="U134" s="57" t="s">
        <v>207</v>
      </c>
      <c r="V134" s="57" t="s">
        <v>117</v>
      </c>
      <c r="W134" s="51" t="s">
        <v>483</v>
      </c>
      <c r="Y134" s="60"/>
      <c r="Z134" s="60"/>
      <c r="AA134" s="60"/>
      <c r="AB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60"/>
      <c r="DL134" s="60"/>
      <c r="DM134" s="60"/>
      <c r="DN134" s="60"/>
      <c r="DO134" s="60"/>
      <c r="DP134" s="60"/>
      <c r="DQ134" s="60"/>
      <c r="DR134" s="60"/>
      <c r="DS134" s="60"/>
      <c r="DT134" s="60"/>
      <c r="DU134" s="60"/>
      <c r="DV134" s="60"/>
      <c r="DW134" s="60"/>
      <c r="DX134" s="60"/>
      <c r="DY134" s="60"/>
    </row>
    <row r="135" spans="20:129">
      <c r="T135" s="58" t="s">
        <v>473</v>
      </c>
      <c r="U135" s="59" t="s">
        <v>207</v>
      </c>
      <c r="V135" s="59" t="s">
        <v>118</v>
      </c>
      <c r="W135" s="52" t="s">
        <v>484</v>
      </c>
      <c r="Y135" s="60"/>
      <c r="Z135" s="60"/>
      <c r="AA135" s="60"/>
      <c r="AB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c r="DQ135" s="60"/>
      <c r="DR135" s="60"/>
      <c r="DS135" s="60"/>
      <c r="DT135" s="60"/>
      <c r="DU135" s="60"/>
      <c r="DV135" s="60"/>
      <c r="DW135" s="60"/>
      <c r="DX135" s="60"/>
      <c r="DY135" s="60"/>
    </row>
    <row r="136" spans="20:129">
      <c r="T136" s="56" t="s">
        <v>485</v>
      </c>
      <c r="U136" s="57" t="s">
        <v>208</v>
      </c>
      <c r="V136" s="57" t="s">
        <v>119</v>
      </c>
      <c r="W136" s="51" t="s">
        <v>486</v>
      </c>
      <c r="Y136" s="60"/>
      <c r="Z136" s="60"/>
      <c r="AA136" s="60"/>
      <c r="AB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c r="DN136" s="60"/>
      <c r="DO136" s="60"/>
      <c r="DP136" s="60"/>
      <c r="DQ136" s="60"/>
      <c r="DR136" s="60"/>
      <c r="DS136" s="60"/>
      <c r="DT136" s="60"/>
      <c r="DU136" s="60"/>
      <c r="DV136" s="60"/>
      <c r="DW136" s="60"/>
      <c r="DX136" s="60"/>
      <c r="DY136" s="60"/>
    </row>
    <row r="137" spans="20:129">
      <c r="T137" s="58" t="s">
        <v>485</v>
      </c>
      <c r="U137" s="59" t="s">
        <v>208</v>
      </c>
      <c r="V137" s="59" t="s">
        <v>120</v>
      </c>
      <c r="W137" s="52" t="s">
        <v>487</v>
      </c>
      <c r="Y137" s="60"/>
      <c r="Z137" s="60"/>
      <c r="AA137" s="60"/>
      <c r="AB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60"/>
      <c r="CS137" s="60"/>
      <c r="CT137" s="60"/>
      <c r="CU137" s="60"/>
      <c r="CV137" s="60"/>
      <c r="CW137" s="60"/>
      <c r="CX137" s="60"/>
      <c r="CY137" s="60"/>
      <c r="CZ137" s="60"/>
      <c r="DA137" s="60"/>
      <c r="DB137" s="60"/>
      <c r="DC137" s="60"/>
      <c r="DD137" s="60"/>
      <c r="DE137" s="60"/>
      <c r="DF137" s="60"/>
      <c r="DG137" s="60"/>
      <c r="DH137" s="60"/>
      <c r="DI137" s="60"/>
      <c r="DJ137" s="60"/>
      <c r="DK137" s="60"/>
      <c r="DL137" s="60"/>
      <c r="DM137" s="60"/>
      <c r="DN137" s="60"/>
      <c r="DO137" s="60"/>
      <c r="DP137" s="60"/>
      <c r="DQ137" s="60"/>
      <c r="DR137" s="60"/>
      <c r="DS137" s="60"/>
      <c r="DT137" s="60"/>
      <c r="DU137" s="60"/>
      <c r="DV137" s="60"/>
      <c r="DW137" s="60"/>
      <c r="DX137" s="60"/>
      <c r="DY137" s="60"/>
    </row>
    <row r="138" spans="20:129">
      <c r="T138" s="56" t="s">
        <v>485</v>
      </c>
      <c r="U138" s="57" t="s">
        <v>208</v>
      </c>
      <c r="V138" s="57" t="s">
        <v>121</v>
      </c>
      <c r="W138" s="51" t="s">
        <v>488</v>
      </c>
      <c r="Y138" s="60"/>
      <c r="Z138" s="60"/>
      <c r="AA138" s="60"/>
      <c r="AB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c r="DQ138" s="60"/>
      <c r="DR138" s="60"/>
      <c r="DS138" s="60"/>
      <c r="DT138" s="60"/>
      <c r="DU138" s="60"/>
      <c r="DV138" s="60"/>
      <c r="DW138" s="60"/>
      <c r="DX138" s="60"/>
      <c r="DY138" s="60"/>
    </row>
    <row r="139" spans="20:129">
      <c r="T139" s="58" t="s">
        <v>485</v>
      </c>
      <c r="U139" s="59" t="s">
        <v>208</v>
      </c>
      <c r="V139" s="59" t="s">
        <v>122</v>
      </c>
      <c r="W139" s="52" t="s">
        <v>489</v>
      </c>
      <c r="Y139" s="60"/>
      <c r="Z139" s="60"/>
      <c r="AA139" s="60"/>
      <c r="AB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c r="DN139" s="60"/>
      <c r="DO139" s="60"/>
      <c r="DP139" s="60"/>
      <c r="DQ139" s="60"/>
      <c r="DR139" s="60"/>
      <c r="DS139" s="60"/>
      <c r="DT139" s="60"/>
      <c r="DU139" s="60"/>
      <c r="DV139" s="60"/>
      <c r="DW139" s="60"/>
      <c r="DX139" s="60"/>
      <c r="DY139" s="60"/>
    </row>
    <row r="140" spans="20:129">
      <c r="T140" s="56" t="s">
        <v>485</v>
      </c>
      <c r="U140" s="57" t="s">
        <v>208</v>
      </c>
      <c r="V140" s="57" t="s">
        <v>123</v>
      </c>
      <c r="W140" s="51" t="s">
        <v>490</v>
      </c>
      <c r="Y140" s="60"/>
      <c r="Z140" s="60"/>
      <c r="AA140" s="60"/>
      <c r="AB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60"/>
      <c r="DI140" s="60"/>
      <c r="DJ140" s="60"/>
      <c r="DK140" s="60"/>
      <c r="DL140" s="60"/>
      <c r="DM140" s="60"/>
      <c r="DN140" s="60"/>
      <c r="DO140" s="60"/>
      <c r="DP140" s="60"/>
      <c r="DQ140" s="60"/>
      <c r="DR140" s="60"/>
      <c r="DS140" s="60"/>
      <c r="DT140" s="60"/>
      <c r="DU140" s="60"/>
      <c r="DV140" s="60"/>
      <c r="DW140" s="60"/>
      <c r="DX140" s="60"/>
      <c r="DY140" s="60"/>
    </row>
    <row r="141" spans="20:129">
      <c r="T141" s="58" t="s">
        <v>491</v>
      </c>
      <c r="U141" s="59" t="s">
        <v>209</v>
      </c>
      <c r="V141" s="59" t="s">
        <v>124</v>
      </c>
      <c r="W141" s="52" t="s">
        <v>492</v>
      </c>
      <c r="Y141" s="60"/>
      <c r="Z141" s="60"/>
      <c r="AA141" s="60"/>
      <c r="AB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c r="DJ141" s="60"/>
      <c r="DK141" s="60"/>
      <c r="DL141" s="60"/>
      <c r="DM141" s="60"/>
      <c r="DN141" s="60"/>
      <c r="DO141" s="60"/>
      <c r="DP141" s="60"/>
      <c r="DQ141" s="60"/>
      <c r="DR141" s="60"/>
      <c r="DS141" s="60"/>
      <c r="DT141" s="60"/>
      <c r="DU141" s="60"/>
      <c r="DV141" s="60"/>
      <c r="DW141" s="60"/>
      <c r="DX141" s="60"/>
      <c r="DY141" s="60"/>
    </row>
    <row r="142" spans="20:129">
      <c r="T142" s="56" t="s">
        <v>491</v>
      </c>
      <c r="U142" s="57" t="s">
        <v>209</v>
      </c>
      <c r="V142" s="57" t="s">
        <v>125</v>
      </c>
      <c r="W142" s="51" t="s">
        <v>493</v>
      </c>
      <c r="Y142" s="60"/>
      <c r="Z142" s="60"/>
      <c r="AA142" s="60"/>
      <c r="AB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60"/>
      <c r="BV142" s="60"/>
      <c r="BW142" s="60"/>
      <c r="BX142" s="60"/>
      <c r="BY142" s="60"/>
      <c r="BZ142" s="60"/>
      <c r="CA142" s="60"/>
      <c r="CB142" s="60"/>
      <c r="CC142" s="60"/>
      <c r="CD142" s="60"/>
      <c r="CE142" s="60"/>
      <c r="CF142" s="60"/>
      <c r="CG142" s="60"/>
      <c r="CH142" s="60"/>
      <c r="CI142" s="60"/>
      <c r="CJ142" s="60"/>
      <c r="CK142" s="60"/>
      <c r="CL142" s="60"/>
      <c r="CM142" s="60"/>
      <c r="CN142" s="60"/>
      <c r="CO142" s="60"/>
      <c r="CP142" s="60"/>
      <c r="CQ142" s="60"/>
      <c r="CR142" s="60"/>
      <c r="CS142" s="60"/>
      <c r="CT142" s="60"/>
      <c r="CU142" s="60"/>
      <c r="CV142" s="60"/>
      <c r="CW142" s="60"/>
      <c r="CX142" s="60"/>
      <c r="CY142" s="60"/>
      <c r="CZ142" s="60"/>
      <c r="DA142" s="60"/>
      <c r="DB142" s="60"/>
      <c r="DC142" s="60"/>
      <c r="DD142" s="60"/>
      <c r="DE142" s="60"/>
      <c r="DF142" s="60"/>
      <c r="DG142" s="60"/>
      <c r="DH142" s="60"/>
      <c r="DI142" s="60"/>
      <c r="DJ142" s="60"/>
      <c r="DK142" s="60"/>
      <c r="DL142" s="60"/>
      <c r="DM142" s="60"/>
      <c r="DN142" s="60"/>
      <c r="DO142" s="60"/>
      <c r="DP142" s="60"/>
      <c r="DQ142" s="60"/>
      <c r="DR142" s="60"/>
      <c r="DS142" s="60"/>
      <c r="DT142" s="60"/>
      <c r="DU142" s="60"/>
      <c r="DV142" s="60"/>
      <c r="DW142" s="60"/>
      <c r="DX142" s="60"/>
      <c r="DY142" s="60"/>
    </row>
    <row r="143" spans="20:129">
      <c r="T143" s="58" t="s">
        <v>491</v>
      </c>
      <c r="U143" s="59" t="s">
        <v>209</v>
      </c>
      <c r="V143" s="59" t="s">
        <v>126</v>
      </c>
      <c r="W143" s="52" t="s">
        <v>494</v>
      </c>
      <c r="Y143" s="60"/>
      <c r="Z143" s="60"/>
      <c r="AA143" s="60"/>
      <c r="AB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c r="DN143" s="60"/>
      <c r="DO143" s="60"/>
      <c r="DP143" s="60"/>
      <c r="DQ143" s="60"/>
      <c r="DR143" s="60"/>
      <c r="DS143" s="60"/>
      <c r="DT143" s="60"/>
      <c r="DU143" s="60"/>
      <c r="DV143" s="60"/>
      <c r="DW143" s="60"/>
      <c r="DX143" s="60"/>
      <c r="DY143" s="60"/>
    </row>
    <row r="144" spans="20:129">
      <c r="T144" s="56" t="s">
        <v>491</v>
      </c>
      <c r="U144" s="57" t="s">
        <v>209</v>
      </c>
      <c r="V144" s="57" t="s">
        <v>127</v>
      </c>
      <c r="W144" s="51" t="s">
        <v>495</v>
      </c>
      <c r="Y144" s="60"/>
      <c r="Z144" s="60"/>
      <c r="AA144" s="60"/>
      <c r="AB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c r="DN144" s="60"/>
      <c r="DO144" s="60"/>
      <c r="DP144" s="60"/>
      <c r="DQ144" s="60"/>
      <c r="DR144" s="60"/>
      <c r="DS144" s="60"/>
      <c r="DT144" s="60"/>
      <c r="DU144" s="60"/>
      <c r="DV144" s="60"/>
      <c r="DW144" s="60"/>
      <c r="DX144" s="60"/>
      <c r="DY144" s="60"/>
    </row>
    <row r="145" spans="20:129">
      <c r="T145" s="58" t="s">
        <v>491</v>
      </c>
      <c r="U145" s="59" t="s">
        <v>209</v>
      </c>
      <c r="V145" s="59" t="s">
        <v>128</v>
      </c>
      <c r="W145" s="52" t="s">
        <v>496</v>
      </c>
      <c r="Y145" s="60"/>
      <c r="Z145" s="60"/>
      <c r="AA145" s="60"/>
      <c r="AB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c r="DQ145" s="60"/>
      <c r="DR145" s="60"/>
      <c r="DS145" s="60"/>
      <c r="DT145" s="60"/>
      <c r="DU145" s="60"/>
      <c r="DV145" s="60"/>
      <c r="DW145" s="60"/>
      <c r="DX145" s="60"/>
      <c r="DY145" s="60"/>
    </row>
    <row r="146" spans="20:129">
      <c r="T146" s="56" t="s">
        <v>491</v>
      </c>
      <c r="U146" s="57" t="s">
        <v>209</v>
      </c>
      <c r="V146" s="57" t="s">
        <v>129</v>
      </c>
      <c r="W146" s="51" t="s">
        <v>497</v>
      </c>
      <c r="Y146" s="60"/>
      <c r="Z146" s="60"/>
      <c r="AA146" s="60"/>
      <c r="AB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DQ146" s="60"/>
      <c r="DR146" s="60"/>
      <c r="DS146" s="60"/>
      <c r="DT146" s="60"/>
      <c r="DU146" s="60"/>
      <c r="DV146" s="60"/>
      <c r="DW146" s="60"/>
      <c r="DX146" s="60"/>
      <c r="DY146" s="60"/>
    </row>
    <row r="147" spans="20:129">
      <c r="T147" s="58" t="s">
        <v>491</v>
      </c>
      <c r="U147" s="59" t="s">
        <v>209</v>
      </c>
      <c r="V147" s="59" t="s">
        <v>130</v>
      </c>
      <c r="W147" s="52" t="s">
        <v>498</v>
      </c>
      <c r="Y147" s="60"/>
      <c r="Z147" s="60"/>
      <c r="AA147" s="60"/>
      <c r="AB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60"/>
      <c r="BV147" s="60"/>
      <c r="BW147" s="60"/>
      <c r="BX147" s="60"/>
      <c r="BY147" s="60"/>
      <c r="BZ147" s="60"/>
      <c r="CA147" s="60"/>
      <c r="CB147" s="60"/>
      <c r="CC147" s="60"/>
      <c r="CD147" s="60"/>
      <c r="CE147" s="60"/>
      <c r="CF147" s="60"/>
      <c r="CG147" s="60"/>
      <c r="CH147" s="60"/>
      <c r="CI147" s="60"/>
      <c r="CJ147" s="60"/>
      <c r="CK147" s="60"/>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c r="DK147" s="60"/>
      <c r="DL147" s="60"/>
      <c r="DM147" s="60"/>
      <c r="DN147" s="60"/>
      <c r="DO147" s="60"/>
      <c r="DP147" s="60"/>
      <c r="DQ147" s="60"/>
      <c r="DR147" s="60"/>
      <c r="DS147" s="60"/>
      <c r="DT147" s="60"/>
      <c r="DU147" s="60"/>
      <c r="DV147" s="60"/>
      <c r="DW147" s="60"/>
      <c r="DX147" s="60"/>
      <c r="DY147" s="60"/>
    </row>
    <row r="148" spans="20:129">
      <c r="T148" s="56" t="s">
        <v>491</v>
      </c>
      <c r="U148" s="57" t="s">
        <v>209</v>
      </c>
      <c r="V148" s="57" t="s">
        <v>131</v>
      </c>
      <c r="W148" s="51" t="s">
        <v>499</v>
      </c>
      <c r="Y148" s="60"/>
      <c r="Z148" s="60"/>
      <c r="AA148" s="60"/>
      <c r="AB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60"/>
      <c r="BV148" s="60"/>
      <c r="BW148" s="60"/>
      <c r="BX148" s="60"/>
      <c r="BY148" s="60"/>
      <c r="BZ148" s="60"/>
      <c r="CA148" s="60"/>
      <c r="CB148" s="60"/>
      <c r="CC148" s="60"/>
      <c r="CD148" s="60"/>
      <c r="CE148" s="60"/>
      <c r="CF148" s="60"/>
      <c r="CG148" s="60"/>
      <c r="CH148" s="60"/>
      <c r="CI148" s="60"/>
      <c r="CJ148" s="60"/>
      <c r="CK148" s="60"/>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60"/>
      <c r="DL148" s="60"/>
      <c r="DM148" s="60"/>
      <c r="DN148" s="60"/>
      <c r="DO148" s="60"/>
      <c r="DP148" s="60"/>
      <c r="DQ148" s="60"/>
      <c r="DR148" s="60"/>
      <c r="DS148" s="60"/>
      <c r="DT148" s="60"/>
      <c r="DU148" s="60"/>
      <c r="DV148" s="60"/>
      <c r="DW148" s="60"/>
      <c r="DX148" s="60"/>
      <c r="DY148" s="60"/>
    </row>
    <row r="149" spans="20:129">
      <c r="T149" s="58" t="s">
        <v>500</v>
      </c>
      <c r="U149" s="59" t="s">
        <v>501</v>
      </c>
      <c r="V149" s="59" t="s">
        <v>132</v>
      </c>
      <c r="W149" s="52" t="s">
        <v>502</v>
      </c>
      <c r="Y149" s="60"/>
      <c r="Z149" s="60"/>
      <c r="AA149" s="60"/>
      <c r="AB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c r="BN149" s="60"/>
      <c r="BO149" s="60"/>
      <c r="BP149" s="60"/>
      <c r="BQ149" s="60"/>
      <c r="BR149" s="60"/>
      <c r="BS149" s="60"/>
      <c r="BT149" s="60"/>
      <c r="BU149" s="60"/>
      <c r="BV149" s="60"/>
      <c r="BW149" s="60"/>
      <c r="BX149" s="60"/>
      <c r="BY149" s="60"/>
      <c r="BZ149" s="60"/>
      <c r="CA149" s="60"/>
      <c r="CB149" s="60"/>
      <c r="CC149" s="60"/>
      <c r="CD149" s="60"/>
      <c r="CE149" s="60"/>
      <c r="CF149" s="60"/>
      <c r="CG149" s="60"/>
      <c r="CH149" s="60"/>
      <c r="CI149" s="60"/>
      <c r="CJ149" s="60"/>
      <c r="CK149" s="60"/>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60"/>
      <c r="DL149" s="60"/>
      <c r="DM149" s="60"/>
      <c r="DN149" s="60"/>
      <c r="DO149" s="60"/>
      <c r="DP149" s="60"/>
      <c r="DQ149" s="60"/>
      <c r="DR149" s="60"/>
      <c r="DS149" s="60"/>
      <c r="DT149" s="60"/>
      <c r="DU149" s="60"/>
      <c r="DV149" s="60"/>
      <c r="DW149" s="60"/>
      <c r="DX149" s="60"/>
      <c r="DY149" s="60"/>
    </row>
    <row r="150" spans="20:129">
      <c r="T150" s="56" t="s">
        <v>500</v>
      </c>
      <c r="U150" s="57" t="s">
        <v>501</v>
      </c>
      <c r="V150" s="57" t="s">
        <v>133</v>
      </c>
      <c r="W150" s="51" t="s">
        <v>503</v>
      </c>
      <c r="Y150" s="60"/>
      <c r="Z150" s="60"/>
      <c r="AA150" s="60"/>
      <c r="AB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row>
    <row r="151" spans="20:129">
      <c r="T151" s="58" t="s">
        <v>500</v>
      </c>
      <c r="U151" s="59" t="s">
        <v>501</v>
      </c>
      <c r="V151" s="59" t="s">
        <v>134</v>
      </c>
      <c r="W151" s="52" t="s">
        <v>504</v>
      </c>
      <c r="Y151" s="60"/>
      <c r="Z151" s="60"/>
      <c r="AA151" s="60"/>
      <c r="AB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60"/>
      <c r="BV151" s="60"/>
      <c r="BW151" s="60"/>
      <c r="BX151" s="60"/>
      <c r="BY151" s="60"/>
      <c r="BZ151" s="60"/>
      <c r="CA151" s="60"/>
      <c r="CB151" s="60"/>
      <c r="CC151" s="60"/>
      <c r="CD151" s="60"/>
      <c r="CE151" s="60"/>
      <c r="CF151" s="60"/>
      <c r="CG151" s="60"/>
      <c r="CH151" s="60"/>
      <c r="CI151" s="60"/>
      <c r="CJ151" s="60"/>
      <c r="CK151" s="60"/>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c r="DQ151" s="60"/>
      <c r="DR151" s="60"/>
      <c r="DS151" s="60"/>
      <c r="DT151" s="60"/>
      <c r="DU151" s="60"/>
      <c r="DV151" s="60"/>
      <c r="DW151" s="60"/>
      <c r="DX151" s="60"/>
      <c r="DY151" s="60"/>
    </row>
    <row r="152" spans="20:129">
      <c r="T152" s="56" t="s">
        <v>500</v>
      </c>
      <c r="U152" s="57" t="s">
        <v>501</v>
      </c>
      <c r="V152" s="57" t="s">
        <v>505</v>
      </c>
      <c r="W152" s="51" t="s">
        <v>506</v>
      </c>
      <c r="Y152" s="60"/>
      <c r="Z152" s="60"/>
      <c r="AA152" s="60"/>
      <c r="AB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0"/>
      <c r="DO152" s="60"/>
      <c r="DP152" s="60"/>
      <c r="DQ152" s="60"/>
      <c r="DR152" s="60"/>
      <c r="DS152" s="60"/>
      <c r="DT152" s="60"/>
      <c r="DU152" s="60"/>
      <c r="DV152" s="60"/>
      <c r="DW152" s="60"/>
      <c r="DX152" s="60"/>
      <c r="DY152" s="60"/>
    </row>
    <row r="153" spans="20:129">
      <c r="T153" s="58" t="s">
        <v>500</v>
      </c>
      <c r="U153" s="59" t="s">
        <v>501</v>
      </c>
      <c r="V153" s="59" t="s">
        <v>135</v>
      </c>
      <c r="W153" s="52" t="s">
        <v>507</v>
      </c>
      <c r="Y153" s="60"/>
      <c r="Z153" s="60"/>
      <c r="AA153" s="60"/>
      <c r="AB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row>
    <row r="154" spans="20:129">
      <c r="T154" s="56" t="s">
        <v>500</v>
      </c>
      <c r="U154" s="57" t="s">
        <v>501</v>
      </c>
      <c r="V154" s="57" t="s">
        <v>136</v>
      </c>
      <c r="W154" s="51" t="s">
        <v>508</v>
      </c>
      <c r="Y154" s="60"/>
      <c r="Z154" s="60"/>
      <c r="AA154" s="60"/>
      <c r="AB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row>
    <row r="155" spans="20:129">
      <c r="T155" s="58" t="s">
        <v>509</v>
      </c>
      <c r="U155" s="59" t="s">
        <v>317</v>
      </c>
      <c r="V155" s="59" t="s">
        <v>137</v>
      </c>
      <c r="W155" s="52" t="s">
        <v>510</v>
      </c>
      <c r="Y155" s="60"/>
      <c r="Z155" s="60"/>
      <c r="AA155" s="60"/>
      <c r="AB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60"/>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DQ155" s="60"/>
      <c r="DR155" s="60"/>
      <c r="DS155" s="60"/>
      <c r="DT155" s="60"/>
      <c r="DU155" s="60"/>
      <c r="DV155" s="60"/>
      <c r="DW155" s="60"/>
      <c r="DX155" s="60"/>
      <c r="DY155" s="60"/>
    </row>
    <row r="156" spans="20:129">
      <c r="T156" s="56" t="s">
        <v>509</v>
      </c>
      <c r="U156" s="57" t="s">
        <v>317</v>
      </c>
      <c r="V156" s="57" t="s">
        <v>138</v>
      </c>
      <c r="W156" s="51" t="s">
        <v>511</v>
      </c>
      <c r="Y156" s="60"/>
      <c r="Z156" s="60"/>
      <c r="AA156" s="60"/>
      <c r="AB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row>
    <row r="157" spans="20:129">
      <c r="T157" s="58" t="s">
        <v>509</v>
      </c>
      <c r="U157" s="59" t="s">
        <v>317</v>
      </c>
      <c r="V157" s="59" t="s">
        <v>139</v>
      </c>
      <c r="W157" s="52" t="s">
        <v>512</v>
      </c>
      <c r="Y157" s="60"/>
      <c r="Z157" s="60"/>
      <c r="AA157" s="60"/>
      <c r="AB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row>
    <row r="158" spans="20:129">
      <c r="T158" s="56" t="s">
        <v>513</v>
      </c>
      <c r="U158" s="57" t="s">
        <v>211</v>
      </c>
      <c r="V158" s="57" t="s">
        <v>140</v>
      </c>
      <c r="W158" s="51" t="s">
        <v>514</v>
      </c>
      <c r="Y158" s="60"/>
      <c r="Z158" s="60"/>
      <c r="AA158" s="60"/>
      <c r="AB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c r="BT158" s="60"/>
      <c r="BU158" s="60"/>
      <c r="BV158" s="60"/>
      <c r="BW158" s="60"/>
      <c r="BX158" s="60"/>
      <c r="BY158" s="60"/>
      <c r="BZ158" s="60"/>
      <c r="CA158" s="60"/>
      <c r="CB158" s="60"/>
      <c r="CC158" s="60"/>
      <c r="CD158" s="60"/>
      <c r="CE158" s="60"/>
      <c r="CF158" s="60"/>
      <c r="CG158" s="60"/>
      <c r="CH158" s="60"/>
      <c r="CI158" s="60"/>
      <c r="CJ158" s="60"/>
      <c r="CK158" s="60"/>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c r="DN158" s="60"/>
      <c r="DO158" s="60"/>
      <c r="DP158" s="60"/>
      <c r="DQ158" s="60"/>
      <c r="DR158" s="60"/>
      <c r="DS158" s="60"/>
      <c r="DT158" s="60"/>
      <c r="DU158" s="60"/>
      <c r="DV158" s="60"/>
      <c r="DW158" s="60"/>
      <c r="DX158" s="60"/>
      <c r="DY158" s="60"/>
    </row>
    <row r="159" spans="20:129">
      <c r="T159" s="58" t="s">
        <v>513</v>
      </c>
      <c r="U159" s="59" t="s">
        <v>211</v>
      </c>
      <c r="V159" s="59" t="s">
        <v>141</v>
      </c>
      <c r="W159" s="52" t="s">
        <v>515</v>
      </c>
      <c r="Y159" s="60"/>
      <c r="Z159" s="60"/>
      <c r="AA159" s="60"/>
      <c r="AB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c r="BN159" s="60"/>
      <c r="BO159" s="60"/>
      <c r="BP159" s="60"/>
      <c r="BQ159" s="60"/>
      <c r="BR159" s="60"/>
      <c r="BS159" s="60"/>
      <c r="BT159" s="60"/>
      <c r="BU159" s="60"/>
      <c r="BV159" s="60"/>
      <c r="BW159" s="60"/>
      <c r="BX159" s="60"/>
      <c r="BY159" s="60"/>
      <c r="BZ159" s="60"/>
      <c r="CA159" s="60"/>
      <c r="CB159" s="60"/>
      <c r="CC159" s="60"/>
      <c r="CD159" s="60"/>
      <c r="CE159" s="60"/>
      <c r="CF159" s="60"/>
      <c r="CG159" s="60"/>
      <c r="CH159" s="60"/>
      <c r="CI159" s="60"/>
      <c r="CJ159" s="60"/>
      <c r="CK159" s="60"/>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60"/>
      <c r="DL159" s="60"/>
      <c r="DM159" s="60"/>
      <c r="DN159" s="60"/>
      <c r="DO159" s="60"/>
      <c r="DP159" s="60"/>
      <c r="DQ159" s="60"/>
      <c r="DR159" s="60"/>
      <c r="DS159" s="60"/>
      <c r="DT159" s="60"/>
      <c r="DU159" s="60"/>
      <c r="DV159" s="60"/>
      <c r="DW159" s="60"/>
      <c r="DX159" s="60"/>
      <c r="DY159" s="60"/>
    </row>
    <row r="160" spans="20:129">
      <c r="T160" s="56" t="s">
        <v>513</v>
      </c>
      <c r="U160" s="57" t="s">
        <v>211</v>
      </c>
      <c r="V160" s="57" t="s">
        <v>142</v>
      </c>
      <c r="W160" s="51" t="s">
        <v>516</v>
      </c>
      <c r="Y160" s="60"/>
      <c r="Z160" s="60"/>
      <c r="AA160" s="60"/>
      <c r="AB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60"/>
      <c r="BV160" s="60"/>
      <c r="BW160" s="60"/>
      <c r="BX160" s="60"/>
      <c r="BY160" s="60"/>
      <c r="BZ160" s="60"/>
      <c r="CA160" s="60"/>
      <c r="CB160" s="60"/>
      <c r="CC160" s="60"/>
      <c r="CD160" s="60"/>
      <c r="CE160" s="60"/>
      <c r="CF160" s="60"/>
      <c r="CG160" s="60"/>
      <c r="CH160" s="60"/>
      <c r="CI160" s="60"/>
      <c r="CJ160" s="60"/>
      <c r="CK160" s="60"/>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60"/>
      <c r="DL160" s="60"/>
      <c r="DM160" s="60"/>
      <c r="DN160" s="60"/>
      <c r="DO160" s="60"/>
      <c r="DP160" s="60"/>
      <c r="DQ160" s="60"/>
      <c r="DR160" s="60"/>
      <c r="DS160" s="60"/>
      <c r="DT160" s="60"/>
      <c r="DU160" s="60"/>
      <c r="DV160" s="60"/>
      <c r="DW160" s="60"/>
      <c r="DX160" s="60"/>
      <c r="DY160" s="60"/>
    </row>
    <row r="161" spans="20:129">
      <c r="T161" s="58" t="s">
        <v>513</v>
      </c>
      <c r="U161" s="59" t="s">
        <v>211</v>
      </c>
      <c r="V161" s="59" t="s">
        <v>517</v>
      </c>
      <c r="W161" s="52" t="s">
        <v>518</v>
      </c>
      <c r="Y161" s="60"/>
      <c r="Z161" s="60"/>
      <c r="AA161" s="60"/>
      <c r="AB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60"/>
      <c r="BV161" s="60"/>
      <c r="BW161" s="60"/>
      <c r="BX161" s="60"/>
      <c r="BY161" s="60"/>
      <c r="BZ161" s="60"/>
      <c r="CA161" s="60"/>
      <c r="CB161" s="60"/>
      <c r="CC161" s="60"/>
      <c r="CD161" s="60"/>
      <c r="CE161" s="60"/>
      <c r="CF161" s="60"/>
      <c r="CG161" s="60"/>
      <c r="CH161" s="60"/>
      <c r="CI161" s="60"/>
      <c r="CJ161" s="60"/>
      <c r="CK161" s="60"/>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c r="DN161" s="60"/>
      <c r="DO161" s="60"/>
      <c r="DP161" s="60"/>
      <c r="DQ161" s="60"/>
      <c r="DR161" s="60"/>
      <c r="DS161" s="60"/>
      <c r="DT161" s="60"/>
      <c r="DU161" s="60"/>
      <c r="DV161" s="60"/>
      <c r="DW161" s="60"/>
      <c r="DX161" s="60"/>
      <c r="DY161" s="60"/>
    </row>
    <row r="162" spans="20:129">
      <c r="T162" s="56" t="s">
        <v>513</v>
      </c>
      <c r="U162" s="57" t="s">
        <v>211</v>
      </c>
      <c r="V162" s="57" t="s">
        <v>519</v>
      </c>
      <c r="W162" s="51" t="s">
        <v>520</v>
      </c>
      <c r="Y162" s="60"/>
      <c r="Z162" s="60"/>
      <c r="AA162" s="60"/>
      <c r="AB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60"/>
      <c r="BV162" s="60"/>
      <c r="BW162" s="60"/>
      <c r="BX162" s="60"/>
      <c r="BY162" s="60"/>
      <c r="BZ162" s="60"/>
      <c r="CA162" s="60"/>
      <c r="CB162" s="60"/>
      <c r="CC162" s="60"/>
      <c r="CD162" s="60"/>
      <c r="CE162" s="60"/>
      <c r="CF162" s="60"/>
      <c r="CG162" s="60"/>
      <c r="CH162" s="60"/>
      <c r="CI162" s="60"/>
      <c r="CJ162" s="60"/>
      <c r="CK162" s="60"/>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c r="DQ162" s="60"/>
      <c r="DR162" s="60"/>
      <c r="DS162" s="60"/>
      <c r="DT162" s="60"/>
      <c r="DU162" s="60"/>
      <c r="DV162" s="60"/>
      <c r="DW162" s="60"/>
      <c r="DX162" s="60"/>
      <c r="DY162" s="60"/>
    </row>
    <row r="163" spans="20:129">
      <c r="T163" s="58" t="s">
        <v>521</v>
      </c>
      <c r="U163" s="59" t="s">
        <v>212</v>
      </c>
      <c r="V163" s="59" t="s">
        <v>143</v>
      </c>
      <c r="W163" s="52" t="s">
        <v>522</v>
      </c>
      <c r="Y163" s="60"/>
      <c r="Z163" s="60"/>
      <c r="AA163" s="60"/>
      <c r="AB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60"/>
      <c r="CB163" s="60"/>
      <c r="CC163" s="60"/>
      <c r="CD163" s="60"/>
      <c r="CE163" s="60"/>
      <c r="CF163" s="60"/>
      <c r="CG163" s="60"/>
      <c r="CH163" s="60"/>
      <c r="CI163" s="60"/>
      <c r="CJ163" s="60"/>
      <c r="CK163" s="60"/>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c r="DK163" s="60"/>
      <c r="DL163" s="60"/>
      <c r="DM163" s="60"/>
      <c r="DN163" s="60"/>
      <c r="DO163" s="60"/>
      <c r="DP163" s="60"/>
      <c r="DQ163" s="60"/>
      <c r="DR163" s="60"/>
      <c r="DS163" s="60"/>
      <c r="DT163" s="60"/>
      <c r="DU163" s="60"/>
      <c r="DV163" s="60"/>
      <c r="DW163" s="60"/>
      <c r="DX163" s="60"/>
      <c r="DY163" s="60"/>
    </row>
    <row r="164" spans="20:129">
      <c r="T164" s="56" t="s">
        <v>521</v>
      </c>
      <c r="U164" s="57" t="s">
        <v>212</v>
      </c>
      <c r="V164" s="57" t="s">
        <v>144</v>
      </c>
      <c r="W164" s="51" t="s">
        <v>523</v>
      </c>
      <c r="Y164" s="60"/>
      <c r="Z164" s="60"/>
      <c r="AA164" s="60"/>
      <c r="AB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60"/>
      <c r="BV164" s="60"/>
      <c r="BW164" s="60"/>
      <c r="BX164" s="60"/>
      <c r="BY164" s="60"/>
      <c r="BZ164" s="60"/>
      <c r="CA164" s="60"/>
      <c r="CB164" s="60"/>
      <c r="CC164" s="60"/>
      <c r="CD164" s="60"/>
      <c r="CE164" s="60"/>
      <c r="CF164" s="60"/>
      <c r="CG164" s="60"/>
      <c r="CH164" s="60"/>
      <c r="CI164" s="60"/>
      <c r="CJ164" s="60"/>
      <c r="CK164" s="60"/>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c r="DK164" s="60"/>
      <c r="DL164" s="60"/>
      <c r="DM164" s="60"/>
      <c r="DN164" s="60"/>
      <c r="DO164" s="60"/>
      <c r="DP164" s="60"/>
      <c r="DQ164" s="60"/>
      <c r="DR164" s="60"/>
      <c r="DS164" s="60"/>
      <c r="DT164" s="60"/>
      <c r="DU164" s="60"/>
      <c r="DV164" s="60"/>
      <c r="DW164" s="60"/>
      <c r="DX164" s="60"/>
      <c r="DY164" s="60"/>
    </row>
    <row r="165" spans="20:129">
      <c r="T165" s="58" t="s">
        <v>521</v>
      </c>
      <c r="U165" s="59" t="s">
        <v>212</v>
      </c>
      <c r="V165" s="59" t="s">
        <v>145</v>
      </c>
      <c r="W165" s="52" t="s">
        <v>524</v>
      </c>
      <c r="Y165" s="60"/>
      <c r="Z165" s="60"/>
      <c r="AA165" s="60"/>
      <c r="AB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0"/>
      <c r="CK165" s="60"/>
      <c r="CL165" s="60"/>
      <c r="CM165" s="60"/>
      <c r="CN165" s="60"/>
      <c r="CO165" s="60"/>
      <c r="CP165" s="60"/>
      <c r="CQ165" s="60"/>
      <c r="CR165" s="60"/>
      <c r="CS165" s="60"/>
      <c r="CT165" s="60"/>
      <c r="CU165" s="60"/>
      <c r="CV165" s="60"/>
      <c r="CW165" s="60"/>
      <c r="CX165" s="60"/>
      <c r="CY165" s="60"/>
      <c r="CZ165" s="60"/>
      <c r="DA165" s="60"/>
      <c r="DB165" s="60"/>
      <c r="DC165" s="60"/>
      <c r="DD165" s="60"/>
      <c r="DE165" s="60"/>
      <c r="DF165" s="60"/>
      <c r="DG165" s="60"/>
      <c r="DH165" s="60"/>
      <c r="DI165" s="60"/>
      <c r="DJ165" s="60"/>
      <c r="DK165" s="60"/>
      <c r="DL165" s="60"/>
      <c r="DM165" s="60"/>
      <c r="DN165" s="60"/>
      <c r="DO165" s="60"/>
      <c r="DP165" s="60"/>
      <c r="DQ165" s="60"/>
      <c r="DR165" s="60"/>
      <c r="DS165" s="60"/>
      <c r="DT165" s="60"/>
      <c r="DU165" s="60"/>
      <c r="DV165" s="60"/>
      <c r="DW165" s="60"/>
      <c r="DX165" s="60"/>
      <c r="DY165" s="60"/>
    </row>
    <row r="166" spans="20:129">
      <c r="T166" s="56" t="s">
        <v>521</v>
      </c>
      <c r="U166" s="57" t="s">
        <v>212</v>
      </c>
      <c r="V166" s="57" t="s">
        <v>146</v>
      </c>
      <c r="W166" s="51" t="s">
        <v>525</v>
      </c>
      <c r="Y166" s="60"/>
      <c r="Z166" s="60"/>
      <c r="AA166" s="60"/>
      <c r="AB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c r="DQ166" s="60"/>
      <c r="DR166" s="60"/>
      <c r="DS166" s="60"/>
      <c r="DT166" s="60"/>
      <c r="DU166" s="60"/>
      <c r="DV166" s="60"/>
      <c r="DW166" s="60"/>
      <c r="DX166" s="60"/>
      <c r="DY166" s="60"/>
    </row>
    <row r="167" spans="20:129">
      <c r="T167" s="58" t="s">
        <v>521</v>
      </c>
      <c r="U167" s="59" t="s">
        <v>212</v>
      </c>
      <c r="V167" s="59" t="s">
        <v>147</v>
      </c>
      <c r="W167" s="52" t="s">
        <v>526</v>
      </c>
      <c r="Y167" s="60"/>
      <c r="Z167" s="60"/>
      <c r="AA167" s="60"/>
      <c r="AB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c r="DQ167" s="60"/>
      <c r="DR167" s="60"/>
      <c r="DS167" s="60"/>
      <c r="DT167" s="60"/>
      <c r="DU167" s="60"/>
      <c r="DV167" s="60"/>
      <c r="DW167" s="60"/>
      <c r="DX167" s="60"/>
      <c r="DY167" s="60"/>
    </row>
    <row r="168" spans="20:129">
      <c r="T168" s="56" t="s">
        <v>521</v>
      </c>
      <c r="U168" s="57" t="s">
        <v>212</v>
      </c>
      <c r="V168" s="57" t="s">
        <v>148</v>
      </c>
      <c r="W168" s="51" t="s">
        <v>527</v>
      </c>
      <c r="Y168" s="60"/>
      <c r="Z168" s="60"/>
      <c r="AA168" s="60"/>
      <c r="AB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0"/>
      <c r="BZ168" s="60"/>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c r="DQ168" s="60"/>
      <c r="DR168" s="60"/>
      <c r="DS168" s="60"/>
      <c r="DT168" s="60"/>
      <c r="DU168" s="60"/>
      <c r="DV168" s="60"/>
      <c r="DW168" s="60"/>
      <c r="DX168" s="60"/>
      <c r="DY168" s="60"/>
    </row>
    <row r="169" spans="20:129">
      <c r="T169" s="58" t="s">
        <v>521</v>
      </c>
      <c r="U169" s="59" t="s">
        <v>212</v>
      </c>
      <c r="V169" s="59" t="s">
        <v>149</v>
      </c>
      <c r="W169" s="52" t="s">
        <v>528</v>
      </c>
      <c r="Y169" s="60"/>
      <c r="Z169" s="60"/>
      <c r="AA169" s="60"/>
      <c r="AB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60"/>
      <c r="BV169" s="60"/>
      <c r="BW169" s="60"/>
      <c r="BX169" s="60"/>
      <c r="BY169" s="60"/>
      <c r="BZ169" s="60"/>
      <c r="CA169" s="60"/>
      <c r="CB169" s="60"/>
      <c r="CC169" s="60"/>
      <c r="CD169" s="60"/>
      <c r="CE169" s="60"/>
      <c r="CF169" s="60"/>
      <c r="CG169" s="60"/>
      <c r="CH169" s="60"/>
      <c r="CI169" s="60"/>
      <c r="CJ169" s="60"/>
      <c r="CK169" s="60"/>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c r="DQ169" s="60"/>
      <c r="DR169" s="60"/>
      <c r="DS169" s="60"/>
      <c r="DT169" s="60"/>
      <c r="DU169" s="60"/>
      <c r="DV169" s="60"/>
      <c r="DW169" s="60"/>
      <c r="DX169" s="60"/>
      <c r="DY169" s="60"/>
    </row>
    <row r="170" spans="20:129">
      <c r="T170" s="56" t="s">
        <v>521</v>
      </c>
      <c r="U170" s="57" t="s">
        <v>212</v>
      </c>
      <c r="V170" s="57" t="s">
        <v>150</v>
      </c>
      <c r="W170" s="51" t="s">
        <v>529</v>
      </c>
      <c r="Y170" s="60"/>
      <c r="Z170" s="60"/>
      <c r="AA170" s="60"/>
      <c r="AB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60"/>
      <c r="DI170" s="60"/>
      <c r="DJ170" s="60"/>
      <c r="DK170" s="60"/>
      <c r="DL170" s="60"/>
      <c r="DM170" s="60"/>
      <c r="DN170" s="60"/>
      <c r="DO170" s="60"/>
      <c r="DP170" s="60"/>
      <c r="DQ170" s="60"/>
      <c r="DR170" s="60"/>
      <c r="DS170" s="60"/>
      <c r="DT170" s="60"/>
      <c r="DU170" s="60"/>
      <c r="DV170" s="60"/>
      <c r="DW170" s="60"/>
      <c r="DX170" s="60"/>
      <c r="DY170" s="60"/>
    </row>
    <row r="171" spans="20:129">
      <c r="T171" s="58" t="s">
        <v>521</v>
      </c>
      <c r="U171" s="59" t="s">
        <v>212</v>
      </c>
      <c r="V171" s="59" t="s">
        <v>151</v>
      </c>
      <c r="W171" s="52" t="s">
        <v>530</v>
      </c>
      <c r="Y171" s="60"/>
      <c r="Z171" s="60"/>
      <c r="AA171" s="60"/>
      <c r="AB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row>
    <row r="172" spans="20:129">
      <c r="T172" s="56" t="s">
        <v>521</v>
      </c>
      <c r="U172" s="57" t="s">
        <v>212</v>
      </c>
      <c r="V172" s="57" t="s">
        <v>152</v>
      </c>
      <c r="W172" s="51" t="s">
        <v>531</v>
      </c>
      <c r="Y172" s="60"/>
      <c r="Z172" s="60"/>
      <c r="AA172" s="60"/>
      <c r="AB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60"/>
      <c r="BV172" s="60"/>
      <c r="BW172" s="60"/>
      <c r="BX172" s="60"/>
      <c r="BY172" s="60"/>
      <c r="BZ172" s="60"/>
      <c r="CA172" s="60"/>
      <c r="CB172" s="60"/>
      <c r="CC172" s="60"/>
      <c r="CD172" s="60"/>
      <c r="CE172" s="60"/>
      <c r="CF172" s="60"/>
      <c r="CG172" s="60"/>
      <c r="CH172" s="60"/>
      <c r="CI172" s="60"/>
      <c r="CJ172" s="60"/>
      <c r="CK172" s="60"/>
      <c r="CL172" s="60"/>
      <c r="CM172" s="60"/>
      <c r="CN172" s="60"/>
      <c r="CO172" s="60"/>
      <c r="CP172" s="60"/>
      <c r="CQ172" s="60"/>
      <c r="CR172" s="60"/>
      <c r="CS172" s="60"/>
      <c r="CT172" s="60"/>
      <c r="CU172" s="60"/>
      <c r="CV172" s="60"/>
      <c r="CW172" s="60"/>
      <c r="CX172" s="60"/>
      <c r="CY172" s="60"/>
      <c r="CZ172" s="60"/>
      <c r="DA172" s="60"/>
      <c r="DB172" s="60"/>
      <c r="DC172" s="60"/>
      <c r="DD172" s="60"/>
      <c r="DE172" s="60"/>
      <c r="DF172" s="60"/>
      <c r="DG172" s="60"/>
      <c r="DH172" s="60"/>
      <c r="DI172" s="60"/>
      <c r="DJ172" s="60"/>
      <c r="DK172" s="60"/>
      <c r="DL172" s="60"/>
      <c r="DM172" s="60"/>
      <c r="DN172" s="60"/>
      <c r="DO172" s="60"/>
      <c r="DP172" s="60"/>
      <c r="DQ172" s="60"/>
      <c r="DR172" s="60"/>
      <c r="DS172" s="60"/>
      <c r="DT172" s="60"/>
      <c r="DU172" s="60"/>
      <c r="DV172" s="60"/>
      <c r="DW172" s="60"/>
      <c r="DX172" s="60"/>
      <c r="DY172" s="60"/>
    </row>
    <row r="173" spans="20:129">
      <c r="T173" s="58" t="s">
        <v>521</v>
      </c>
      <c r="U173" s="59" t="s">
        <v>212</v>
      </c>
      <c r="V173" s="59" t="s">
        <v>153</v>
      </c>
      <c r="W173" s="52" t="s">
        <v>532</v>
      </c>
      <c r="Y173" s="60"/>
      <c r="Z173" s="60"/>
      <c r="AA173" s="60"/>
      <c r="AB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c r="DQ173" s="60"/>
      <c r="DR173" s="60"/>
      <c r="DS173" s="60"/>
      <c r="DT173" s="60"/>
      <c r="DU173" s="60"/>
      <c r="DV173" s="60"/>
      <c r="DW173" s="60"/>
      <c r="DX173" s="60"/>
      <c r="DY173" s="60"/>
    </row>
    <row r="174" spans="20:129">
      <c r="T174" s="56" t="s">
        <v>533</v>
      </c>
      <c r="U174" s="57" t="s">
        <v>213</v>
      </c>
      <c r="V174" s="57" t="s">
        <v>154</v>
      </c>
      <c r="W174" s="51" t="s">
        <v>534</v>
      </c>
      <c r="Y174" s="60"/>
      <c r="Z174" s="60"/>
      <c r="AA174" s="60"/>
      <c r="AB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c r="DQ174" s="60"/>
      <c r="DR174" s="60"/>
      <c r="DS174" s="60"/>
      <c r="DT174" s="60"/>
      <c r="DU174" s="60"/>
      <c r="DV174" s="60"/>
      <c r="DW174" s="60"/>
      <c r="DX174" s="60"/>
      <c r="DY174" s="60"/>
    </row>
    <row r="175" spans="20:129">
      <c r="T175" s="58" t="s">
        <v>533</v>
      </c>
      <c r="U175" s="59" t="s">
        <v>213</v>
      </c>
      <c r="V175" s="59" t="s">
        <v>62</v>
      </c>
      <c r="W175" s="52" t="s">
        <v>535</v>
      </c>
      <c r="Y175" s="60"/>
      <c r="Z175" s="60"/>
      <c r="AA175" s="60"/>
      <c r="AB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60"/>
      <c r="CA175" s="60"/>
      <c r="CB175" s="60"/>
      <c r="CC175" s="60"/>
      <c r="CD175" s="60"/>
      <c r="CE175" s="60"/>
      <c r="CF175" s="60"/>
      <c r="CG175" s="60"/>
      <c r="CH175" s="60"/>
      <c r="CI175" s="60"/>
      <c r="CJ175" s="60"/>
      <c r="CK175" s="60"/>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DQ175" s="60"/>
      <c r="DR175" s="60"/>
      <c r="DS175" s="60"/>
      <c r="DT175" s="60"/>
      <c r="DU175" s="60"/>
      <c r="DV175" s="60"/>
      <c r="DW175" s="60"/>
      <c r="DX175" s="60"/>
      <c r="DY175" s="60"/>
    </row>
    <row r="176" spans="20:129">
      <c r="T176" s="56" t="s">
        <v>533</v>
      </c>
      <c r="U176" s="57" t="s">
        <v>213</v>
      </c>
      <c r="V176" s="57" t="s">
        <v>155</v>
      </c>
      <c r="W176" s="51" t="s">
        <v>536</v>
      </c>
      <c r="Y176" s="60"/>
      <c r="Z176" s="60"/>
      <c r="AA176" s="60"/>
      <c r="AB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c r="BT176" s="60"/>
      <c r="BU176" s="60"/>
      <c r="BV176" s="60"/>
      <c r="BW176" s="60"/>
      <c r="BX176" s="60"/>
      <c r="BY176" s="60"/>
      <c r="BZ176" s="60"/>
      <c r="CA176" s="60"/>
      <c r="CB176" s="60"/>
      <c r="CC176" s="60"/>
      <c r="CD176" s="60"/>
      <c r="CE176" s="60"/>
      <c r="CF176" s="60"/>
      <c r="CG176" s="60"/>
      <c r="CH176" s="60"/>
      <c r="CI176" s="60"/>
      <c r="CJ176" s="60"/>
      <c r="CK176" s="60"/>
      <c r="CL176" s="60"/>
      <c r="CM176" s="60"/>
      <c r="CN176" s="60"/>
      <c r="CO176" s="60"/>
      <c r="CP176" s="60"/>
      <c r="CQ176" s="60"/>
      <c r="CR176" s="60"/>
      <c r="CS176" s="60"/>
      <c r="CT176" s="60"/>
      <c r="CU176" s="60"/>
      <c r="CV176" s="60"/>
      <c r="CW176" s="60"/>
      <c r="CX176" s="60"/>
      <c r="CY176" s="60"/>
      <c r="CZ176" s="60"/>
      <c r="DA176" s="60"/>
      <c r="DB176" s="60"/>
      <c r="DC176" s="60"/>
      <c r="DD176" s="60"/>
      <c r="DE176" s="60"/>
      <c r="DF176" s="60"/>
      <c r="DG176" s="60"/>
      <c r="DH176" s="60"/>
      <c r="DI176" s="60"/>
      <c r="DJ176" s="60"/>
      <c r="DK176" s="60"/>
      <c r="DL176" s="60"/>
      <c r="DM176" s="60"/>
      <c r="DN176" s="60"/>
      <c r="DO176" s="60"/>
      <c r="DP176" s="60"/>
      <c r="DQ176" s="60"/>
      <c r="DR176" s="60"/>
      <c r="DS176" s="60"/>
      <c r="DT176" s="60"/>
      <c r="DU176" s="60"/>
      <c r="DV176" s="60"/>
      <c r="DW176" s="60"/>
      <c r="DX176" s="60"/>
      <c r="DY176" s="60"/>
    </row>
    <row r="177" spans="20:129">
      <c r="T177" s="58" t="s">
        <v>533</v>
      </c>
      <c r="U177" s="59" t="s">
        <v>213</v>
      </c>
      <c r="V177" s="59" t="s">
        <v>156</v>
      </c>
      <c r="W177" s="52" t="s">
        <v>537</v>
      </c>
      <c r="Y177" s="60"/>
      <c r="Z177" s="60"/>
      <c r="AA177" s="60"/>
      <c r="AB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c r="BR177" s="60"/>
      <c r="BS177" s="60"/>
      <c r="BT177" s="60"/>
      <c r="BU177" s="60"/>
      <c r="BV177" s="60"/>
      <c r="BW177" s="60"/>
      <c r="BX177" s="60"/>
      <c r="BY177" s="60"/>
      <c r="BZ177" s="60"/>
      <c r="CA177" s="60"/>
      <c r="CB177" s="60"/>
      <c r="CC177" s="60"/>
      <c r="CD177" s="60"/>
      <c r="CE177" s="60"/>
      <c r="CF177" s="60"/>
      <c r="CG177" s="60"/>
      <c r="CH177" s="60"/>
      <c r="CI177" s="60"/>
      <c r="CJ177" s="60"/>
      <c r="CK177" s="60"/>
      <c r="CL177" s="60"/>
      <c r="CM177" s="60"/>
      <c r="CN177" s="60"/>
      <c r="CO177" s="60"/>
      <c r="CP177" s="60"/>
      <c r="CQ177" s="60"/>
      <c r="CR177" s="60"/>
      <c r="CS177" s="60"/>
      <c r="CT177" s="60"/>
      <c r="CU177" s="60"/>
      <c r="CV177" s="60"/>
      <c r="CW177" s="60"/>
      <c r="CX177" s="60"/>
      <c r="CY177" s="60"/>
      <c r="CZ177" s="60"/>
      <c r="DA177" s="60"/>
      <c r="DB177" s="60"/>
      <c r="DC177" s="60"/>
      <c r="DD177" s="60"/>
      <c r="DE177" s="60"/>
      <c r="DF177" s="60"/>
      <c r="DG177" s="60"/>
      <c r="DH177" s="60"/>
      <c r="DI177" s="60"/>
      <c r="DJ177" s="60"/>
      <c r="DK177" s="60"/>
      <c r="DL177" s="60"/>
      <c r="DM177" s="60"/>
      <c r="DN177" s="60"/>
      <c r="DO177" s="60"/>
      <c r="DP177" s="60"/>
      <c r="DQ177" s="60"/>
      <c r="DR177" s="60"/>
      <c r="DS177" s="60"/>
      <c r="DT177" s="60"/>
      <c r="DU177" s="60"/>
      <c r="DV177" s="60"/>
      <c r="DW177" s="60"/>
      <c r="DX177" s="60"/>
      <c r="DY177" s="60"/>
    </row>
    <row r="178" spans="20:129">
      <c r="T178" s="56" t="s">
        <v>538</v>
      </c>
      <c r="U178" s="57" t="s">
        <v>214</v>
      </c>
      <c r="V178" s="57" t="s">
        <v>157</v>
      </c>
      <c r="W178" s="51" t="s">
        <v>539</v>
      </c>
      <c r="Y178" s="60"/>
      <c r="Z178" s="60"/>
      <c r="AA178" s="60"/>
      <c r="AB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60"/>
      <c r="BV178" s="60"/>
      <c r="BW178" s="60"/>
      <c r="BX178" s="60"/>
      <c r="BY178" s="60"/>
      <c r="BZ178" s="60"/>
      <c r="CA178" s="60"/>
      <c r="CB178" s="60"/>
      <c r="CC178" s="60"/>
      <c r="CD178" s="60"/>
      <c r="CE178" s="60"/>
      <c r="CF178" s="60"/>
      <c r="CG178" s="60"/>
      <c r="CH178" s="60"/>
      <c r="CI178" s="60"/>
      <c r="CJ178" s="60"/>
      <c r="CK178" s="60"/>
      <c r="CL178" s="60"/>
      <c r="CM178" s="60"/>
      <c r="CN178" s="60"/>
      <c r="CO178" s="60"/>
      <c r="CP178" s="60"/>
      <c r="CQ178" s="60"/>
      <c r="CR178" s="60"/>
      <c r="CS178" s="60"/>
      <c r="CT178" s="60"/>
      <c r="CU178" s="60"/>
      <c r="CV178" s="60"/>
      <c r="CW178" s="60"/>
      <c r="CX178" s="60"/>
      <c r="CY178" s="60"/>
      <c r="CZ178" s="60"/>
      <c r="DA178" s="60"/>
      <c r="DB178" s="60"/>
      <c r="DC178" s="60"/>
      <c r="DD178" s="60"/>
      <c r="DE178" s="60"/>
      <c r="DF178" s="60"/>
      <c r="DG178" s="60"/>
      <c r="DH178" s="60"/>
      <c r="DI178" s="60"/>
      <c r="DJ178" s="60"/>
      <c r="DK178" s="60"/>
      <c r="DL178" s="60"/>
      <c r="DM178" s="60"/>
      <c r="DN178" s="60"/>
      <c r="DO178" s="60"/>
      <c r="DP178" s="60"/>
      <c r="DQ178" s="60"/>
      <c r="DR178" s="60"/>
      <c r="DS178" s="60"/>
      <c r="DT178" s="60"/>
      <c r="DU178" s="60"/>
      <c r="DV178" s="60"/>
      <c r="DW178" s="60"/>
      <c r="DX178" s="60"/>
      <c r="DY178" s="60"/>
    </row>
    <row r="179" spans="20:129">
      <c r="T179" s="58" t="s">
        <v>538</v>
      </c>
      <c r="U179" s="59" t="s">
        <v>214</v>
      </c>
      <c r="V179" s="59" t="s">
        <v>158</v>
      </c>
      <c r="W179" s="52" t="s">
        <v>540</v>
      </c>
      <c r="Y179" s="60"/>
      <c r="Z179" s="60"/>
      <c r="AA179" s="60"/>
      <c r="AB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60"/>
      <c r="BV179" s="60"/>
      <c r="BW179" s="60"/>
      <c r="BX179" s="60"/>
      <c r="BY179" s="60"/>
      <c r="BZ179" s="60"/>
      <c r="CA179" s="60"/>
      <c r="CB179" s="60"/>
      <c r="CC179" s="60"/>
      <c r="CD179" s="60"/>
      <c r="CE179" s="60"/>
      <c r="CF179" s="60"/>
      <c r="CG179" s="60"/>
      <c r="CH179" s="60"/>
      <c r="CI179" s="60"/>
      <c r="CJ179" s="60"/>
      <c r="CK179" s="60"/>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0"/>
      <c r="DJ179" s="60"/>
      <c r="DK179" s="60"/>
      <c r="DL179" s="60"/>
      <c r="DM179" s="60"/>
      <c r="DN179" s="60"/>
      <c r="DO179" s="60"/>
      <c r="DP179" s="60"/>
      <c r="DQ179" s="60"/>
      <c r="DR179" s="60"/>
      <c r="DS179" s="60"/>
      <c r="DT179" s="60"/>
      <c r="DU179" s="60"/>
      <c r="DV179" s="60"/>
      <c r="DW179" s="60"/>
      <c r="DX179" s="60"/>
      <c r="DY179" s="60"/>
    </row>
    <row r="180" spans="20:129">
      <c r="T180" s="56" t="s">
        <v>538</v>
      </c>
      <c r="U180" s="57" t="s">
        <v>214</v>
      </c>
      <c r="V180" s="57" t="s">
        <v>159</v>
      </c>
      <c r="W180" s="51" t="s">
        <v>541</v>
      </c>
      <c r="Y180" s="60"/>
      <c r="Z180" s="60"/>
      <c r="AA180" s="60"/>
      <c r="AB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60"/>
      <c r="DI180" s="60"/>
      <c r="DJ180" s="60"/>
      <c r="DK180" s="60"/>
      <c r="DL180" s="60"/>
      <c r="DM180" s="60"/>
      <c r="DN180" s="60"/>
      <c r="DO180" s="60"/>
      <c r="DP180" s="60"/>
      <c r="DQ180" s="60"/>
      <c r="DR180" s="60"/>
      <c r="DS180" s="60"/>
      <c r="DT180" s="60"/>
      <c r="DU180" s="60"/>
      <c r="DV180" s="60"/>
      <c r="DW180" s="60"/>
      <c r="DX180" s="60"/>
      <c r="DY180" s="60"/>
    </row>
    <row r="181" spans="20:129">
      <c r="T181" s="58" t="s">
        <v>538</v>
      </c>
      <c r="U181" s="59" t="s">
        <v>214</v>
      </c>
      <c r="V181" s="59" t="s">
        <v>160</v>
      </c>
      <c r="W181" s="52" t="s">
        <v>542</v>
      </c>
      <c r="Y181" s="60"/>
      <c r="Z181" s="60"/>
      <c r="AA181" s="60"/>
      <c r="AB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60"/>
      <c r="DJ181" s="60"/>
      <c r="DK181" s="60"/>
      <c r="DL181" s="60"/>
      <c r="DM181" s="60"/>
      <c r="DN181" s="60"/>
      <c r="DO181" s="60"/>
      <c r="DP181" s="60"/>
      <c r="DQ181" s="60"/>
      <c r="DR181" s="60"/>
      <c r="DS181" s="60"/>
      <c r="DT181" s="60"/>
      <c r="DU181" s="60"/>
      <c r="DV181" s="60"/>
      <c r="DW181" s="60"/>
      <c r="DX181" s="60"/>
      <c r="DY181" s="60"/>
    </row>
    <row r="182" spans="20:129">
      <c r="T182" s="56" t="s">
        <v>538</v>
      </c>
      <c r="U182" s="57" t="s">
        <v>214</v>
      </c>
      <c r="V182" s="57" t="s">
        <v>161</v>
      </c>
      <c r="W182" s="51" t="s">
        <v>543</v>
      </c>
      <c r="Y182" s="60"/>
      <c r="Z182" s="60"/>
      <c r="AA182" s="60"/>
      <c r="AB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60"/>
      <c r="BV182" s="60"/>
      <c r="BW182" s="60"/>
      <c r="BX182" s="60"/>
      <c r="BY182" s="60"/>
      <c r="BZ182" s="60"/>
      <c r="CA182" s="60"/>
      <c r="CB182" s="60"/>
      <c r="CC182" s="60"/>
      <c r="CD182" s="60"/>
      <c r="CE182" s="60"/>
      <c r="CF182" s="60"/>
      <c r="CG182" s="60"/>
      <c r="CH182" s="60"/>
      <c r="CI182" s="60"/>
      <c r="CJ182" s="60"/>
      <c r="CK182" s="60"/>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DQ182" s="60"/>
      <c r="DR182" s="60"/>
      <c r="DS182" s="60"/>
      <c r="DT182" s="60"/>
      <c r="DU182" s="60"/>
      <c r="DV182" s="60"/>
      <c r="DW182" s="60"/>
      <c r="DX182" s="60"/>
      <c r="DY182" s="60"/>
    </row>
    <row r="183" spans="20:129">
      <c r="T183" s="58" t="s">
        <v>538</v>
      </c>
      <c r="U183" s="59" t="s">
        <v>214</v>
      </c>
      <c r="V183" s="59" t="s">
        <v>162</v>
      </c>
      <c r="W183" s="52" t="s">
        <v>544</v>
      </c>
      <c r="Y183" s="60"/>
      <c r="Z183" s="60"/>
      <c r="AA183" s="60"/>
      <c r="AB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DQ183" s="60"/>
      <c r="DR183" s="60"/>
      <c r="DS183" s="60"/>
      <c r="DT183" s="60"/>
      <c r="DU183" s="60"/>
      <c r="DV183" s="60"/>
      <c r="DW183" s="60"/>
      <c r="DX183" s="60"/>
      <c r="DY183" s="60"/>
    </row>
    <row r="184" spans="20:129">
      <c r="T184" s="56" t="s">
        <v>538</v>
      </c>
      <c r="U184" s="57" t="s">
        <v>214</v>
      </c>
      <c r="V184" s="57" t="s">
        <v>163</v>
      </c>
      <c r="W184" s="51" t="s">
        <v>545</v>
      </c>
      <c r="Y184" s="60"/>
      <c r="Z184" s="60"/>
      <c r="AA184" s="60"/>
      <c r="AB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60"/>
      <c r="CD184" s="60"/>
      <c r="CE184" s="60"/>
      <c r="CF184" s="60"/>
      <c r="CG184" s="60"/>
      <c r="CH184" s="60"/>
      <c r="CI184" s="60"/>
      <c r="CJ184" s="60"/>
      <c r="CK184" s="60"/>
      <c r="CL184" s="60"/>
      <c r="CM184" s="60"/>
      <c r="CN184" s="60"/>
      <c r="CO184" s="60"/>
      <c r="CP184" s="60"/>
      <c r="CQ184" s="60"/>
      <c r="CR184" s="60"/>
      <c r="CS184" s="60"/>
      <c r="CT184" s="60"/>
      <c r="CU184" s="60"/>
      <c r="CV184" s="60"/>
      <c r="CW184" s="60"/>
      <c r="CX184" s="60"/>
      <c r="CY184" s="60"/>
      <c r="CZ184" s="60"/>
      <c r="DA184" s="60"/>
      <c r="DB184" s="60"/>
      <c r="DC184" s="60"/>
      <c r="DD184" s="60"/>
      <c r="DE184" s="60"/>
      <c r="DF184" s="60"/>
      <c r="DG184" s="60"/>
      <c r="DH184" s="60"/>
      <c r="DI184" s="60"/>
      <c r="DJ184" s="60"/>
      <c r="DK184" s="60"/>
      <c r="DL184" s="60"/>
      <c r="DM184" s="60"/>
      <c r="DN184" s="60"/>
      <c r="DO184" s="60"/>
      <c r="DP184" s="60"/>
      <c r="DQ184" s="60"/>
      <c r="DR184" s="60"/>
      <c r="DS184" s="60"/>
      <c r="DT184" s="60"/>
      <c r="DU184" s="60"/>
      <c r="DV184" s="60"/>
      <c r="DW184" s="60"/>
      <c r="DX184" s="60"/>
      <c r="DY184" s="60"/>
    </row>
    <row r="185" spans="20:129">
      <c r="T185" s="58" t="s">
        <v>538</v>
      </c>
      <c r="U185" s="59" t="s">
        <v>214</v>
      </c>
      <c r="V185" s="59" t="s">
        <v>164</v>
      </c>
      <c r="W185" s="52" t="s">
        <v>546</v>
      </c>
      <c r="Y185" s="60"/>
      <c r="Z185" s="60"/>
      <c r="AA185" s="60"/>
      <c r="AB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60"/>
      <c r="CE185" s="60"/>
      <c r="CF185" s="60"/>
      <c r="CG185" s="60"/>
      <c r="CH185" s="60"/>
      <c r="CI185" s="60"/>
      <c r="CJ185" s="60"/>
      <c r="CK185" s="60"/>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DQ185" s="60"/>
      <c r="DR185" s="60"/>
      <c r="DS185" s="60"/>
      <c r="DT185" s="60"/>
      <c r="DU185" s="60"/>
      <c r="DV185" s="60"/>
      <c r="DW185" s="60"/>
      <c r="DX185" s="60"/>
      <c r="DY185" s="60"/>
    </row>
    <row r="186" spans="20:129">
      <c r="T186" s="56" t="s">
        <v>538</v>
      </c>
      <c r="U186" s="57" t="s">
        <v>214</v>
      </c>
      <c r="V186" s="57" t="s">
        <v>165</v>
      </c>
      <c r="W186" s="51" t="s">
        <v>547</v>
      </c>
      <c r="Y186" s="60"/>
      <c r="Z186" s="60"/>
      <c r="AA186" s="60"/>
      <c r="AB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60"/>
      <c r="CE186" s="60"/>
      <c r="CF186" s="60"/>
      <c r="CG186" s="60"/>
      <c r="CH186" s="60"/>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c r="DQ186" s="60"/>
      <c r="DR186" s="60"/>
      <c r="DS186" s="60"/>
      <c r="DT186" s="60"/>
      <c r="DU186" s="60"/>
      <c r="DV186" s="60"/>
      <c r="DW186" s="60"/>
      <c r="DX186" s="60"/>
      <c r="DY186" s="60"/>
    </row>
    <row r="187" spans="20:129">
      <c r="T187" s="58" t="s">
        <v>538</v>
      </c>
      <c r="U187" s="59" t="s">
        <v>214</v>
      </c>
      <c r="V187" s="59" t="s">
        <v>166</v>
      </c>
      <c r="W187" s="52" t="s">
        <v>548</v>
      </c>
      <c r="Y187" s="60"/>
      <c r="Z187" s="60"/>
      <c r="AA187" s="60"/>
      <c r="AB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60"/>
      <c r="CE187" s="60"/>
      <c r="CF187" s="60"/>
      <c r="CG187" s="60"/>
      <c r="CH187" s="60"/>
      <c r="CI187" s="60"/>
      <c r="CJ187" s="60"/>
      <c r="CK187" s="60"/>
      <c r="CL187" s="60"/>
      <c r="CM187" s="60"/>
      <c r="CN187" s="60"/>
      <c r="CO187" s="60"/>
      <c r="CP187" s="60"/>
      <c r="CQ187" s="60"/>
      <c r="CR187" s="60"/>
      <c r="CS187" s="60"/>
      <c r="CT187" s="60"/>
      <c r="CU187" s="60"/>
      <c r="CV187" s="60"/>
      <c r="CW187" s="60"/>
      <c r="CX187" s="60"/>
      <c r="CY187" s="60"/>
      <c r="CZ187" s="60"/>
      <c r="DA187" s="60"/>
      <c r="DB187" s="60"/>
      <c r="DC187" s="60"/>
      <c r="DD187" s="60"/>
      <c r="DE187" s="60"/>
      <c r="DF187" s="60"/>
      <c r="DG187" s="60"/>
      <c r="DH187" s="60"/>
      <c r="DI187" s="60"/>
      <c r="DJ187" s="60"/>
      <c r="DK187" s="60"/>
      <c r="DL187" s="60"/>
      <c r="DM187" s="60"/>
      <c r="DN187" s="60"/>
      <c r="DO187" s="60"/>
      <c r="DP187" s="60"/>
      <c r="DQ187" s="60"/>
      <c r="DR187" s="60"/>
      <c r="DS187" s="60"/>
      <c r="DT187" s="60"/>
      <c r="DU187" s="60"/>
      <c r="DV187" s="60"/>
      <c r="DW187" s="60"/>
      <c r="DX187" s="60"/>
      <c r="DY187" s="60"/>
    </row>
    <row r="188" spans="20:129">
      <c r="T188" s="56" t="s">
        <v>549</v>
      </c>
      <c r="U188" s="57" t="s">
        <v>550</v>
      </c>
      <c r="V188" s="57" t="s">
        <v>167</v>
      </c>
      <c r="W188" s="51" t="s">
        <v>551</v>
      </c>
      <c r="Y188" s="60"/>
      <c r="Z188" s="60"/>
      <c r="AA188" s="60"/>
      <c r="AB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60"/>
      <c r="BV188" s="60"/>
      <c r="BW188" s="60"/>
      <c r="BX188" s="60"/>
      <c r="BY188" s="60"/>
      <c r="BZ188" s="60"/>
      <c r="CA188" s="60"/>
      <c r="CB188" s="60"/>
      <c r="CC188" s="60"/>
      <c r="CD188" s="60"/>
      <c r="CE188" s="60"/>
      <c r="CF188" s="60"/>
      <c r="CG188" s="60"/>
      <c r="CH188" s="60"/>
      <c r="CI188" s="60"/>
      <c r="CJ188" s="60"/>
      <c r="CK188" s="60"/>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c r="DQ188" s="60"/>
      <c r="DR188" s="60"/>
      <c r="DS188" s="60"/>
      <c r="DT188" s="60"/>
      <c r="DU188" s="60"/>
      <c r="DV188" s="60"/>
      <c r="DW188" s="60"/>
      <c r="DX188" s="60"/>
      <c r="DY188" s="60"/>
    </row>
    <row r="189" spans="20:129">
      <c r="T189" s="58" t="s">
        <v>549</v>
      </c>
      <c r="U189" s="59" t="s">
        <v>550</v>
      </c>
      <c r="V189" s="59" t="s">
        <v>168</v>
      </c>
      <c r="W189" s="52" t="s">
        <v>552</v>
      </c>
      <c r="Y189" s="60"/>
      <c r="Z189" s="60"/>
      <c r="AA189" s="60"/>
      <c r="AB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row>
    <row r="190" spans="20:129">
      <c r="T190" s="56" t="s">
        <v>549</v>
      </c>
      <c r="U190" s="57" t="s">
        <v>550</v>
      </c>
      <c r="V190" s="57" t="s">
        <v>169</v>
      </c>
      <c r="W190" s="51" t="s">
        <v>553</v>
      </c>
      <c r="Y190" s="60"/>
      <c r="Z190" s="60"/>
      <c r="AA190" s="60"/>
      <c r="AB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c r="DQ190" s="60"/>
      <c r="DR190" s="60"/>
      <c r="DS190" s="60"/>
      <c r="DT190" s="60"/>
      <c r="DU190" s="60"/>
      <c r="DV190" s="60"/>
      <c r="DW190" s="60"/>
      <c r="DX190" s="60"/>
      <c r="DY190" s="60"/>
    </row>
    <row r="191" spans="20:129">
      <c r="T191" s="58" t="s">
        <v>549</v>
      </c>
      <c r="U191" s="59" t="s">
        <v>550</v>
      </c>
      <c r="V191" s="59" t="s">
        <v>69</v>
      </c>
      <c r="W191" s="52" t="s">
        <v>554</v>
      </c>
      <c r="Y191" s="60"/>
      <c r="Z191" s="60"/>
      <c r="AA191" s="60"/>
      <c r="AB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0"/>
      <c r="BR191" s="60"/>
      <c r="BS191" s="60"/>
      <c r="BT191" s="60"/>
      <c r="BU191" s="60"/>
      <c r="BV191" s="60"/>
      <c r="BW191" s="60"/>
      <c r="BX191" s="60"/>
      <c r="BY191" s="60"/>
      <c r="BZ191" s="60"/>
      <c r="CA191" s="60"/>
      <c r="CB191" s="60"/>
      <c r="CC191" s="60"/>
      <c r="CD191" s="60"/>
      <c r="CE191" s="60"/>
      <c r="CF191" s="60"/>
      <c r="CG191" s="60"/>
      <c r="CH191" s="60"/>
      <c r="CI191" s="60"/>
      <c r="CJ191" s="60"/>
      <c r="CK191" s="60"/>
      <c r="CL191" s="60"/>
      <c r="CM191" s="60"/>
      <c r="CN191" s="60"/>
      <c r="CO191" s="60"/>
      <c r="CP191" s="60"/>
      <c r="CQ191" s="60"/>
      <c r="CR191" s="60"/>
      <c r="CS191" s="60"/>
      <c r="CT191" s="60"/>
      <c r="CU191" s="60"/>
      <c r="CV191" s="60"/>
      <c r="CW191" s="60"/>
      <c r="CX191" s="60"/>
      <c r="CY191" s="60"/>
      <c r="CZ191" s="60"/>
      <c r="DA191" s="60"/>
      <c r="DB191" s="60"/>
      <c r="DC191" s="60"/>
      <c r="DD191" s="60"/>
      <c r="DE191" s="60"/>
      <c r="DF191" s="60"/>
      <c r="DG191" s="60"/>
      <c r="DH191" s="60"/>
      <c r="DI191" s="60"/>
      <c r="DJ191" s="60"/>
      <c r="DK191" s="60"/>
      <c r="DL191" s="60"/>
      <c r="DM191" s="60"/>
      <c r="DN191" s="60"/>
      <c r="DO191" s="60"/>
      <c r="DP191" s="60"/>
      <c r="DQ191" s="60"/>
      <c r="DR191" s="60"/>
      <c r="DS191" s="60"/>
      <c r="DT191" s="60"/>
      <c r="DU191" s="60"/>
      <c r="DV191" s="60"/>
      <c r="DW191" s="60"/>
      <c r="DX191" s="60"/>
      <c r="DY191" s="60"/>
    </row>
    <row r="192" spans="20:129">
      <c r="T192" s="56" t="s">
        <v>549</v>
      </c>
      <c r="U192" s="57" t="s">
        <v>550</v>
      </c>
      <c r="V192" s="57" t="s">
        <v>71</v>
      </c>
      <c r="W192" s="51" t="s">
        <v>555</v>
      </c>
      <c r="Y192" s="60"/>
      <c r="Z192" s="60"/>
      <c r="AA192" s="60"/>
      <c r="AB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c r="CA192" s="60"/>
      <c r="CB192" s="60"/>
      <c r="CC192" s="60"/>
      <c r="CD192" s="60"/>
      <c r="CE192" s="60"/>
      <c r="CF192" s="60"/>
      <c r="CG192" s="60"/>
      <c r="CH192" s="60"/>
      <c r="CI192" s="60"/>
      <c r="CJ192" s="60"/>
      <c r="CK192" s="60"/>
      <c r="CL192" s="60"/>
      <c r="CM192" s="60"/>
      <c r="CN192" s="60"/>
      <c r="CO192" s="60"/>
      <c r="CP192" s="60"/>
      <c r="CQ192" s="60"/>
      <c r="CR192" s="60"/>
      <c r="CS192" s="60"/>
      <c r="CT192" s="60"/>
      <c r="CU192" s="60"/>
      <c r="CV192" s="60"/>
      <c r="CW192" s="60"/>
      <c r="CX192" s="60"/>
      <c r="CY192" s="60"/>
      <c r="CZ192" s="60"/>
      <c r="DA192" s="60"/>
      <c r="DB192" s="60"/>
      <c r="DC192" s="60"/>
      <c r="DD192" s="60"/>
      <c r="DE192" s="60"/>
      <c r="DF192" s="60"/>
      <c r="DG192" s="60"/>
      <c r="DH192" s="60"/>
      <c r="DI192" s="60"/>
      <c r="DJ192" s="60"/>
      <c r="DK192" s="60"/>
      <c r="DL192" s="60"/>
      <c r="DM192" s="60"/>
      <c r="DN192" s="60"/>
      <c r="DO192" s="60"/>
      <c r="DP192" s="60"/>
      <c r="DQ192" s="60"/>
      <c r="DR192" s="60"/>
      <c r="DS192" s="60"/>
      <c r="DT192" s="60"/>
      <c r="DU192" s="60"/>
      <c r="DV192" s="60"/>
      <c r="DW192" s="60"/>
      <c r="DX192" s="60"/>
      <c r="DY192" s="60"/>
    </row>
    <row r="193" spans="20:129">
      <c r="T193" s="58" t="s">
        <v>549</v>
      </c>
      <c r="U193" s="59" t="s">
        <v>550</v>
      </c>
      <c r="V193" s="59" t="s">
        <v>170</v>
      </c>
      <c r="W193" s="52" t="s">
        <v>556</v>
      </c>
      <c r="Y193" s="60"/>
      <c r="Z193" s="60"/>
      <c r="AA193" s="60"/>
      <c r="AB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60"/>
      <c r="CA193" s="60"/>
      <c r="CB193" s="60"/>
      <c r="CC193" s="60"/>
      <c r="CD193" s="60"/>
      <c r="CE193" s="60"/>
      <c r="CF193" s="60"/>
      <c r="CG193" s="60"/>
      <c r="CH193" s="60"/>
      <c r="CI193" s="60"/>
      <c r="CJ193" s="60"/>
      <c r="CK193" s="60"/>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60"/>
      <c r="DH193" s="60"/>
      <c r="DI193" s="60"/>
      <c r="DJ193" s="60"/>
      <c r="DK193" s="60"/>
      <c r="DL193" s="60"/>
      <c r="DM193" s="60"/>
      <c r="DN193" s="60"/>
      <c r="DO193" s="60"/>
      <c r="DP193" s="60"/>
      <c r="DQ193" s="60"/>
      <c r="DR193" s="60"/>
      <c r="DS193" s="60"/>
      <c r="DT193" s="60"/>
      <c r="DU193" s="60"/>
      <c r="DV193" s="60"/>
      <c r="DW193" s="60"/>
      <c r="DX193" s="60"/>
      <c r="DY193" s="60"/>
    </row>
    <row r="194" spans="20:129">
      <c r="T194" s="56" t="s">
        <v>549</v>
      </c>
      <c r="U194" s="57" t="s">
        <v>550</v>
      </c>
      <c r="V194" s="57" t="s">
        <v>171</v>
      </c>
      <c r="W194" s="51" t="s">
        <v>557</v>
      </c>
      <c r="Y194" s="60"/>
      <c r="Z194" s="60"/>
      <c r="AA194" s="60"/>
      <c r="AB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c r="CA194" s="60"/>
      <c r="CB194" s="60"/>
      <c r="CC194" s="60"/>
      <c r="CD194" s="60"/>
      <c r="CE194" s="60"/>
      <c r="CF194" s="60"/>
      <c r="CG194" s="60"/>
      <c r="CH194" s="60"/>
      <c r="CI194" s="60"/>
      <c r="CJ194" s="60"/>
      <c r="CK194" s="60"/>
      <c r="CL194" s="60"/>
      <c r="CM194" s="60"/>
      <c r="CN194" s="60"/>
      <c r="CO194" s="60"/>
      <c r="CP194" s="60"/>
      <c r="CQ194" s="60"/>
      <c r="CR194" s="60"/>
      <c r="CS194" s="60"/>
      <c r="CT194" s="60"/>
      <c r="CU194" s="60"/>
      <c r="CV194" s="60"/>
      <c r="CW194" s="60"/>
      <c r="CX194" s="60"/>
      <c r="CY194" s="60"/>
      <c r="CZ194" s="60"/>
      <c r="DA194" s="60"/>
      <c r="DB194" s="60"/>
      <c r="DC194" s="60"/>
      <c r="DD194" s="60"/>
      <c r="DE194" s="60"/>
      <c r="DF194" s="60"/>
      <c r="DG194" s="60"/>
      <c r="DH194" s="60"/>
      <c r="DI194" s="60"/>
      <c r="DJ194" s="60"/>
      <c r="DK194" s="60"/>
      <c r="DL194" s="60"/>
      <c r="DM194" s="60"/>
      <c r="DN194" s="60"/>
      <c r="DO194" s="60"/>
      <c r="DP194" s="60"/>
      <c r="DQ194" s="60"/>
      <c r="DR194" s="60"/>
      <c r="DS194" s="60"/>
      <c r="DT194" s="60"/>
      <c r="DU194" s="60"/>
      <c r="DV194" s="60"/>
      <c r="DW194" s="60"/>
      <c r="DX194" s="60"/>
      <c r="DY194" s="60"/>
    </row>
    <row r="195" spans="20:129">
      <c r="T195" s="58" t="s">
        <v>549</v>
      </c>
      <c r="U195" s="59" t="s">
        <v>550</v>
      </c>
      <c r="V195" s="59" t="s">
        <v>172</v>
      </c>
      <c r="W195" s="52" t="s">
        <v>558</v>
      </c>
      <c r="Y195" s="60"/>
      <c r="Z195" s="60"/>
      <c r="AA195" s="60"/>
      <c r="AB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60"/>
      <c r="BN195" s="60"/>
      <c r="BO195" s="60"/>
      <c r="BP195" s="60"/>
      <c r="BQ195" s="60"/>
      <c r="BR195" s="60"/>
      <c r="BS195" s="60"/>
      <c r="BT195" s="60"/>
      <c r="BU195" s="60"/>
      <c r="BV195" s="60"/>
      <c r="BW195" s="60"/>
      <c r="BX195" s="60"/>
      <c r="BY195" s="60"/>
      <c r="BZ195" s="60"/>
      <c r="CA195" s="60"/>
      <c r="CB195" s="60"/>
      <c r="CC195" s="60"/>
      <c r="CD195" s="60"/>
      <c r="CE195" s="60"/>
      <c r="CF195" s="60"/>
      <c r="CG195" s="60"/>
      <c r="CH195" s="60"/>
      <c r="CI195" s="60"/>
      <c r="CJ195" s="60"/>
      <c r="CK195" s="60"/>
      <c r="CL195" s="60"/>
      <c r="CM195" s="60"/>
      <c r="CN195" s="60"/>
      <c r="CO195" s="60"/>
      <c r="CP195" s="60"/>
      <c r="CQ195" s="60"/>
      <c r="CR195" s="60"/>
      <c r="CS195" s="60"/>
      <c r="CT195" s="60"/>
      <c r="CU195" s="60"/>
      <c r="CV195" s="60"/>
      <c r="CW195" s="60"/>
      <c r="CX195" s="60"/>
      <c r="CY195" s="60"/>
      <c r="CZ195" s="60"/>
      <c r="DA195" s="60"/>
      <c r="DB195" s="60"/>
      <c r="DC195" s="60"/>
      <c r="DD195" s="60"/>
      <c r="DE195" s="60"/>
      <c r="DF195" s="60"/>
      <c r="DG195" s="60"/>
      <c r="DH195" s="60"/>
      <c r="DI195" s="60"/>
      <c r="DJ195" s="60"/>
      <c r="DK195" s="60"/>
      <c r="DL195" s="60"/>
      <c r="DM195" s="60"/>
      <c r="DN195" s="60"/>
      <c r="DO195" s="60"/>
      <c r="DP195" s="60"/>
      <c r="DQ195" s="60"/>
      <c r="DR195" s="60"/>
      <c r="DS195" s="60"/>
      <c r="DT195" s="60"/>
      <c r="DU195" s="60"/>
      <c r="DV195" s="60"/>
      <c r="DW195" s="60"/>
      <c r="DX195" s="60"/>
      <c r="DY195" s="60"/>
    </row>
    <row r="196" spans="20:129">
      <c r="T196" s="56" t="s">
        <v>549</v>
      </c>
      <c r="U196" s="57" t="s">
        <v>550</v>
      </c>
      <c r="V196" s="57" t="s">
        <v>173</v>
      </c>
      <c r="W196" s="51" t="s">
        <v>559</v>
      </c>
      <c r="Y196" s="60"/>
      <c r="Z196" s="60"/>
      <c r="AA196" s="60"/>
      <c r="AB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0"/>
      <c r="BR196" s="60"/>
      <c r="BS196" s="60"/>
      <c r="BT196" s="60"/>
      <c r="BU196" s="60"/>
      <c r="BV196" s="60"/>
      <c r="BW196" s="60"/>
      <c r="BX196" s="60"/>
      <c r="BY196" s="60"/>
      <c r="BZ196" s="60"/>
      <c r="CA196" s="60"/>
      <c r="CB196" s="60"/>
      <c r="CC196" s="60"/>
      <c r="CD196" s="60"/>
      <c r="CE196" s="60"/>
      <c r="CF196" s="60"/>
      <c r="CG196" s="60"/>
      <c r="CH196" s="60"/>
      <c r="CI196" s="60"/>
      <c r="CJ196" s="60"/>
      <c r="CK196" s="60"/>
      <c r="CL196" s="60"/>
      <c r="CM196" s="60"/>
      <c r="CN196" s="60"/>
      <c r="CO196" s="60"/>
      <c r="CP196" s="60"/>
      <c r="CQ196" s="60"/>
      <c r="CR196" s="60"/>
      <c r="CS196" s="60"/>
      <c r="CT196" s="60"/>
      <c r="CU196" s="60"/>
      <c r="CV196" s="60"/>
      <c r="CW196" s="60"/>
      <c r="CX196" s="60"/>
      <c r="CY196" s="60"/>
      <c r="CZ196" s="60"/>
      <c r="DA196" s="60"/>
      <c r="DB196" s="60"/>
      <c r="DC196" s="60"/>
      <c r="DD196" s="60"/>
      <c r="DE196" s="60"/>
      <c r="DF196" s="60"/>
      <c r="DG196" s="60"/>
      <c r="DH196" s="60"/>
      <c r="DI196" s="60"/>
      <c r="DJ196" s="60"/>
      <c r="DK196" s="60"/>
      <c r="DL196" s="60"/>
      <c r="DM196" s="60"/>
      <c r="DN196" s="60"/>
      <c r="DO196" s="60"/>
      <c r="DP196" s="60"/>
      <c r="DQ196" s="60"/>
      <c r="DR196" s="60"/>
      <c r="DS196" s="60"/>
      <c r="DT196" s="60"/>
      <c r="DU196" s="60"/>
      <c r="DV196" s="60"/>
      <c r="DW196" s="60"/>
      <c r="DX196" s="60"/>
      <c r="DY196" s="60"/>
    </row>
    <row r="197" spans="20:129">
      <c r="T197" s="58" t="s">
        <v>549</v>
      </c>
      <c r="U197" s="59" t="s">
        <v>550</v>
      </c>
      <c r="V197" s="59" t="s">
        <v>174</v>
      </c>
      <c r="W197" s="52" t="s">
        <v>560</v>
      </c>
      <c r="Y197" s="60"/>
      <c r="Z197" s="60"/>
      <c r="AA197" s="60"/>
      <c r="AB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0"/>
      <c r="DJ197" s="60"/>
      <c r="DK197" s="60"/>
      <c r="DL197" s="60"/>
      <c r="DM197" s="60"/>
      <c r="DN197" s="60"/>
      <c r="DO197" s="60"/>
      <c r="DP197" s="60"/>
      <c r="DQ197" s="60"/>
      <c r="DR197" s="60"/>
      <c r="DS197" s="60"/>
      <c r="DT197" s="60"/>
      <c r="DU197" s="60"/>
      <c r="DV197" s="60"/>
      <c r="DW197" s="60"/>
      <c r="DX197" s="60"/>
      <c r="DY197" s="60"/>
    </row>
    <row r="198" spans="20:129">
      <c r="T198" s="56" t="s">
        <v>549</v>
      </c>
      <c r="U198" s="57" t="s">
        <v>550</v>
      </c>
      <c r="V198" s="57" t="s">
        <v>175</v>
      </c>
      <c r="W198" s="51" t="s">
        <v>561</v>
      </c>
      <c r="Y198" s="60"/>
      <c r="Z198" s="60"/>
      <c r="AA198" s="60"/>
      <c r="AB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c r="BM198" s="60"/>
      <c r="BN198" s="60"/>
      <c r="BO198" s="60"/>
      <c r="BP198" s="60"/>
      <c r="BQ198" s="60"/>
      <c r="BR198" s="60"/>
      <c r="BS198" s="60"/>
      <c r="BT198" s="60"/>
      <c r="BU198" s="60"/>
      <c r="BV198" s="60"/>
      <c r="BW198" s="60"/>
      <c r="BX198" s="60"/>
      <c r="BY198" s="60"/>
      <c r="BZ198" s="60"/>
      <c r="CA198" s="60"/>
      <c r="CB198" s="60"/>
      <c r="CC198" s="60"/>
      <c r="CD198" s="60"/>
      <c r="CE198" s="60"/>
      <c r="CF198" s="60"/>
      <c r="CG198" s="60"/>
      <c r="CH198" s="60"/>
      <c r="CI198" s="60"/>
      <c r="CJ198" s="60"/>
      <c r="CK198" s="60"/>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0"/>
      <c r="DJ198" s="60"/>
      <c r="DK198" s="60"/>
      <c r="DL198" s="60"/>
      <c r="DM198" s="60"/>
      <c r="DN198" s="60"/>
      <c r="DO198" s="60"/>
      <c r="DP198" s="60"/>
      <c r="DQ198" s="60"/>
      <c r="DR198" s="60"/>
      <c r="DS198" s="60"/>
      <c r="DT198" s="60"/>
      <c r="DU198" s="60"/>
      <c r="DV198" s="60"/>
      <c r="DW198" s="60"/>
      <c r="DX198" s="60"/>
      <c r="DY198" s="60"/>
    </row>
    <row r="199" spans="20:129">
      <c r="T199" s="58" t="s">
        <v>549</v>
      </c>
      <c r="U199" s="59" t="s">
        <v>550</v>
      </c>
      <c r="V199" s="59" t="s">
        <v>176</v>
      </c>
      <c r="W199" s="52" t="s">
        <v>562</v>
      </c>
      <c r="Y199" s="60"/>
      <c r="Z199" s="60"/>
      <c r="AA199" s="60"/>
      <c r="AB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60"/>
      <c r="BN199" s="60"/>
      <c r="BO199" s="60"/>
      <c r="BP199" s="60"/>
      <c r="BQ199" s="60"/>
      <c r="BR199" s="60"/>
      <c r="BS199" s="60"/>
      <c r="BT199" s="60"/>
      <c r="BU199" s="60"/>
      <c r="BV199" s="60"/>
      <c r="BW199" s="60"/>
      <c r="BX199" s="60"/>
      <c r="BY199" s="60"/>
      <c r="BZ199" s="60"/>
      <c r="CA199" s="60"/>
      <c r="CB199" s="60"/>
      <c r="CC199" s="60"/>
      <c r="CD199" s="60"/>
      <c r="CE199" s="60"/>
      <c r="CF199" s="60"/>
      <c r="CG199" s="60"/>
      <c r="CH199" s="60"/>
      <c r="CI199" s="60"/>
      <c r="CJ199" s="60"/>
      <c r="CK199" s="60"/>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DQ199" s="60"/>
      <c r="DR199" s="60"/>
      <c r="DS199" s="60"/>
      <c r="DT199" s="60"/>
      <c r="DU199" s="60"/>
      <c r="DV199" s="60"/>
      <c r="DW199" s="60"/>
      <c r="DX199" s="60"/>
      <c r="DY199" s="60"/>
    </row>
    <row r="200" spans="20:129">
      <c r="T200" s="56" t="s">
        <v>549</v>
      </c>
      <c r="U200" s="57" t="s">
        <v>550</v>
      </c>
      <c r="V200" s="57" t="s">
        <v>177</v>
      </c>
      <c r="W200" s="51" t="s">
        <v>563</v>
      </c>
      <c r="Y200" s="60"/>
      <c r="Z200" s="60"/>
      <c r="AA200" s="60"/>
      <c r="AB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60"/>
      <c r="BN200" s="60"/>
      <c r="BO200" s="60"/>
      <c r="BP200" s="60"/>
      <c r="BQ200" s="60"/>
      <c r="BR200" s="60"/>
      <c r="BS200" s="60"/>
      <c r="BT200" s="60"/>
      <c r="BU200" s="60"/>
      <c r="BV200" s="60"/>
      <c r="BW200" s="60"/>
      <c r="BX200" s="60"/>
      <c r="BY200" s="60"/>
      <c r="BZ200" s="60"/>
      <c r="CA200" s="60"/>
      <c r="CB200" s="60"/>
      <c r="CC200" s="60"/>
      <c r="CD200" s="60"/>
      <c r="CE200" s="60"/>
      <c r="CF200" s="60"/>
      <c r="CG200" s="60"/>
      <c r="CH200" s="60"/>
      <c r="CI200" s="60"/>
      <c r="CJ200" s="60"/>
      <c r="CK200" s="60"/>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c r="DQ200" s="60"/>
      <c r="DR200" s="60"/>
      <c r="DS200" s="60"/>
      <c r="DT200" s="60"/>
      <c r="DU200" s="60"/>
      <c r="DV200" s="60"/>
      <c r="DW200" s="60"/>
      <c r="DX200" s="60"/>
      <c r="DY200" s="60"/>
    </row>
    <row r="201" spans="20:129">
      <c r="T201" s="58" t="s">
        <v>549</v>
      </c>
      <c r="U201" s="59" t="s">
        <v>550</v>
      </c>
      <c r="V201" s="59" t="s">
        <v>178</v>
      </c>
      <c r="W201" s="52" t="s">
        <v>564</v>
      </c>
      <c r="Y201" s="60"/>
      <c r="Z201" s="60"/>
      <c r="AA201" s="60"/>
      <c r="AB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c r="DQ201" s="60"/>
      <c r="DR201" s="60"/>
      <c r="DS201" s="60"/>
      <c r="DT201" s="60"/>
      <c r="DU201" s="60"/>
      <c r="DV201" s="60"/>
      <c r="DW201" s="60"/>
      <c r="DX201" s="60"/>
      <c r="DY201" s="60"/>
    </row>
    <row r="202" spans="20:129">
      <c r="T202" s="56" t="s">
        <v>549</v>
      </c>
      <c r="U202" s="57" t="s">
        <v>550</v>
      </c>
      <c r="V202" s="57" t="s">
        <v>179</v>
      </c>
      <c r="W202" s="51" t="s">
        <v>565</v>
      </c>
      <c r="Y202" s="60"/>
      <c r="Z202" s="60"/>
      <c r="AA202" s="60"/>
      <c r="AB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60"/>
      <c r="BN202" s="60"/>
      <c r="BO202" s="60"/>
      <c r="BP202" s="60"/>
      <c r="BQ202" s="60"/>
      <c r="BR202" s="60"/>
      <c r="BS202" s="60"/>
      <c r="BT202" s="60"/>
      <c r="BU202" s="60"/>
      <c r="BV202" s="60"/>
      <c r="BW202" s="60"/>
      <c r="BX202" s="60"/>
      <c r="BY202" s="60"/>
      <c r="BZ202" s="60"/>
      <c r="CA202" s="60"/>
      <c r="CB202" s="60"/>
      <c r="CC202" s="60"/>
      <c r="CD202" s="60"/>
      <c r="CE202" s="60"/>
      <c r="CF202" s="60"/>
      <c r="CG202" s="60"/>
      <c r="CH202" s="60"/>
      <c r="CI202" s="60"/>
      <c r="CJ202" s="60"/>
      <c r="CK202" s="60"/>
      <c r="CL202" s="60"/>
      <c r="CM202" s="60"/>
      <c r="CN202" s="60"/>
      <c r="CO202" s="60"/>
      <c r="CP202" s="60"/>
      <c r="CQ202" s="60"/>
      <c r="CR202" s="60"/>
      <c r="CS202" s="60"/>
      <c r="CT202" s="60"/>
      <c r="CU202" s="60"/>
      <c r="CV202" s="60"/>
      <c r="CW202" s="60"/>
      <c r="CX202" s="60"/>
      <c r="CY202" s="60"/>
      <c r="CZ202" s="60"/>
      <c r="DA202" s="60"/>
      <c r="DB202" s="60"/>
      <c r="DC202" s="60"/>
      <c r="DD202" s="60"/>
      <c r="DE202" s="60"/>
      <c r="DF202" s="60"/>
      <c r="DG202" s="60"/>
      <c r="DH202" s="60"/>
      <c r="DI202" s="60"/>
      <c r="DJ202" s="60"/>
      <c r="DK202" s="60"/>
      <c r="DL202" s="60"/>
      <c r="DM202" s="60"/>
      <c r="DN202" s="60"/>
      <c r="DO202" s="60"/>
      <c r="DP202" s="60"/>
      <c r="DQ202" s="60"/>
      <c r="DR202" s="60"/>
      <c r="DS202" s="60"/>
      <c r="DT202" s="60"/>
      <c r="DU202" s="60"/>
      <c r="DV202" s="60"/>
      <c r="DW202" s="60"/>
      <c r="DX202" s="60"/>
      <c r="DY202" s="60"/>
    </row>
    <row r="203" spans="20:129">
      <c r="T203" s="58" t="s">
        <v>566</v>
      </c>
      <c r="U203" s="59" t="s">
        <v>199</v>
      </c>
      <c r="V203" s="59" t="s">
        <v>180</v>
      </c>
      <c r="W203" s="52" t="s">
        <v>567</v>
      </c>
      <c r="Y203" s="60"/>
      <c r="Z203" s="60"/>
      <c r="AA203" s="60"/>
      <c r="AB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c r="BS203" s="60"/>
      <c r="BT203" s="60"/>
      <c r="BU203" s="60"/>
      <c r="BV203" s="60"/>
      <c r="BW203" s="60"/>
      <c r="BX203" s="60"/>
      <c r="BY203" s="60"/>
      <c r="BZ203" s="60"/>
      <c r="CA203" s="60"/>
      <c r="CB203" s="60"/>
      <c r="CC203" s="60"/>
      <c r="CD203" s="60"/>
      <c r="CE203" s="60"/>
      <c r="CF203" s="60"/>
      <c r="CG203" s="60"/>
      <c r="CH203" s="60"/>
      <c r="CI203" s="60"/>
      <c r="CJ203" s="60"/>
      <c r="CK203" s="60"/>
      <c r="CL203" s="60"/>
      <c r="CM203" s="60"/>
      <c r="CN203" s="60"/>
      <c r="CO203" s="60"/>
      <c r="CP203" s="60"/>
      <c r="CQ203" s="60"/>
      <c r="CR203" s="60"/>
      <c r="CS203" s="60"/>
      <c r="CT203" s="60"/>
      <c r="CU203" s="60"/>
      <c r="CV203" s="60"/>
      <c r="CW203" s="60"/>
      <c r="CX203" s="60"/>
      <c r="CY203" s="60"/>
      <c r="CZ203" s="60"/>
      <c r="DA203" s="60"/>
      <c r="DB203" s="60"/>
      <c r="DC203" s="60"/>
      <c r="DD203" s="60"/>
      <c r="DE203" s="60"/>
      <c r="DF203" s="60"/>
      <c r="DG203" s="60"/>
      <c r="DH203" s="60"/>
      <c r="DI203" s="60"/>
      <c r="DJ203" s="60"/>
      <c r="DK203" s="60"/>
      <c r="DL203" s="60"/>
      <c r="DM203" s="60"/>
      <c r="DN203" s="60"/>
      <c r="DO203" s="60"/>
      <c r="DP203" s="60"/>
      <c r="DQ203" s="60"/>
      <c r="DR203" s="60"/>
      <c r="DS203" s="60"/>
      <c r="DT203" s="60"/>
      <c r="DU203" s="60"/>
      <c r="DV203" s="60"/>
      <c r="DW203" s="60"/>
      <c r="DX203" s="60"/>
      <c r="DY203" s="60"/>
    </row>
    <row r="204" spans="20:129">
      <c r="T204" s="56" t="s">
        <v>566</v>
      </c>
      <c r="U204" s="57" t="s">
        <v>199</v>
      </c>
      <c r="V204" s="57" t="s">
        <v>181</v>
      </c>
      <c r="W204" s="51" t="s">
        <v>568</v>
      </c>
      <c r="Y204" s="60"/>
      <c r="Z204" s="60"/>
      <c r="AA204" s="60"/>
      <c r="AB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c r="DQ204" s="60"/>
      <c r="DR204" s="60"/>
      <c r="DS204" s="60"/>
      <c r="DT204" s="60"/>
      <c r="DU204" s="60"/>
      <c r="DV204" s="60"/>
      <c r="DW204" s="60"/>
      <c r="DX204" s="60"/>
      <c r="DY204" s="60"/>
    </row>
    <row r="205" spans="20:129">
      <c r="T205" s="58" t="s">
        <v>566</v>
      </c>
      <c r="U205" s="59" t="s">
        <v>199</v>
      </c>
      <c r="V205" s="59" t="s">
        <v>182</v>
      </c>
      <c r="W205" s="52" t="s">
        <v>569</v>
      </c>
      <c r="Y205" s="60"/>
      <c r="Z205" s="60"/>
      <c r="AA205" s="60"/>
      <c r="AB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c r="DQ205" s="60"/>
      <c r="DR205" s="60"/>
      <c r="DS205" s="60"/>
      <c r="DT205" s="60"/>
      <c r="DU205" s="60"/>
      <c r="DV205" s="60"/>
      <c r="DW205" s="60"/>
      <c r="DX205" s="60"/>
      <c r="DY205" s="60"/>
    </row>
    <row r="206" spans="20:129">
      <c r="T206" s="56" t="s">
        <v>570</v>
      </c>
      <c r="U206" s="57" t="s">
        <v>201</v>
      </c>
      <c r="V206" s="57" t="s">
        <v>183</v>
      </c>
      <c r="W206" s="51" t="s">
        <v>571</v>
      </c>
      <c r="Y206" s="60"/>
      <c r="Z206" s="60"/>
      <c r="AA206" s="60"/>
      <c r="AB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c r="DQ206" s="60"/>
      <c r="DR206" s="60"/>
      <c r="DS206" s="60"/>
      <c r="DT206" s="60"/>
      <c r="DU206" s="60"/>
      <c r="DV206" s="60"/>
      <c r="DW206" s="60"/>
      <c r="DX206" s="60"/>
      <c r="DY206" s="60"/>
    </row>
    <row r="207" spans="20:129">
      <c r="T207" s="58" t="s">
        <v>570</v>
      </c>
      <c r="U207" s="59" t="s">
        <v>201</v>
      </c>
      <c r="V207" s="59" t="s">
        <v>572</v>
      </c>
      <c r="W207" s="52" t="s">
        <v>573</v>
      </c>
      <c r="Y207" s="60"/>
      <c r="Z207" s="60"/>
      <c r="AA207" s="60"/>
      <c r="AB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c r="CO207" s="60"/>
      <c r="CP207" s="60"/>
      <c r="CQ207" s="60"/>
      <c r="CR207" s="60"/>
      <c r="CS207" s="60"/>
      <c r="CT207" s="60"/>
      <c r="CU207" s="60"/>
      <c r="CV207" s="60"/>
      <c r="CW207" s="60"/>
      <c r="CX207" s="60"/>
      <c r="CY207" s="60"/>
      <c r="CZ207" s="60"/>
      <c r="DA207" s="60"/>
      <c r="DB207" s="60"/>
      <c r="DC207" s="60"/>
      <c r="DD207" s="60"/>
      <c r="DE207" s="60"/>
      <c r="DF207" s="60"/>
      <c r="DG207" s="60"/>
      <c r="DH207" s="60"/>
      <c r="DI207" s="60"/>
      <c r="DJ207" s="60"/>
      <c r="DK207" s="60"/>
      <c r="DL207" s="60"/>
      <c r="DM207" s="60"/>
      <c r="DN207" s="60"/>
      <c r="DO207" s="60"/>
      <c r="DP207" s="60"/>
      <c r="DQ207" s="60"/>
      <c r="DR207" s="60"/>
      <c r="DS207" s="60"/>
      <c r="DT207" s="60"/>
      <c r="DU207" s="60"/>
      <c r="DV207" s="60"/>
      <c r="DW207" s="60"/>
      <c r="DX207" s="60"/>
      <c r="DY207" s="60"/>
    </row>
    <row r="208" spans="20:129">
      <c r="T208" s="56" t="s">
        <v>570</v>
      </c>
      <c r="U208" s="57" t="s">
        <v>201</v>
      </c>
      <c r="V208" s="57" t="s">
        <v>184</v>
      </c>
      <c r="W208" s="51" t="s">
        <v>574</v>
      </c>
      <c r="Y208" s="60"/>
      <c r="Z208" s="60"/>
      <c r="AA208" s="60"/>
      <c r="AB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c r="CI208" s="60"/>
      <c r="CJ208" s="60"/>
      <c r="CK208" s="60"/>
      <c r="CL208" s="60"/>
      <c r="CM208" s="60"/>
      <c r="CN208" s="60"/>
      <c r="CO208" s="60"/>
      <c r="CP208" s="60"/>
      <c r="CQ208" s="60"/>
      <c r="CR208" s="60"/>
      <c r="CS208" s="60"/>
      <c r="CT208" s="60"/>
      <c r="CU208" s="60"/>
      <c r="CV208" s="60"/>
      <c r="CW208" s="60"/>
      <c r="CX208" s="60"/>
      <c r="CY208" s="60"/>
      <c r="CZ208" s="60"/>
      <c r="DA208" s="60"/>
      <c r="DB208" s="60"/>
      <c r="DC208" s="60"/>
      <c r="DD208" s="60"/>
      <c r="DE208" s="60"/>
      <c r="DF208" s="60"/>
      <c r="DG208" s="60"/>
      <c r="DH208" s="60"/>
      <c r="DI208" s="60"/>
      <c r="DJ208" s="60"/>
      <c r="DK208" s="60"/>
      <c r="DL208" s="60"/>
      <c r="DM208" s="60"/>
      <c r="DN208" s="60"/>
      <c r="DO208" s="60"/>
      <c r="DP208" s="60"/>
      <c r="DQ208" s="60"/>
      <c r="DR208" s="60"/>
      <c r="DS208" s="60"/>
      <c r="DT208" s="60"/>
      <c r="DU208" s="60"/>
      <c r="DV208" s="60"/>
      <c r="DW208" s="60"/>
      <c r="DX208" s="60"/>
      <c r="DY208" s="60"/>
    </row>
    <row r="209" spans="20:129">
      <c r="T209" s="58" t="s">
        <v>575</v>
      </c>
      <c r="U209" s="59" t="s">
        <v>210</v>
      </c>
      <c r="V209" s="59" t="s">
        <v>185</v>
      </c>
      <c r="W209" s="52" t="s">
        <v>576</v>
      </c>
      <c r="Y209" s="60"/>
      <c r="Z209" s="60"/>
      <c r="AA209" s="60"/>
      <c r="AB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c r="CN209" s="60"/>
      <c r="CO209" s="60"/>
      <c r="CP209" s="60"/>
      <c r="CQ209" s="60"/>
      <c r="CR209" s="60"/>
      <c r="CS209" s="60"/>
      <c r="CT209" s="60"/>
      <c r="CU209" s="60"/>
      <c r="CV209" s="60"/>
      <c r="CW209" s="60"/>
      <c r="CX209" s="60"/>
      <c r="CY209" s="60"/>
      <c r="CZ209" s="60"/>
      <c r="DA209" s="60"/>
      <c r="DB209" s="60"/>
      <c r="DC209" s="60"/>
      <c r="DD209" s="60"/>
      <c r="DE209" s="60"/>
      <c r="DF209" s="60"/>
      <c r="DG209" s="60"/>
      <c r="DH209" s="60"/>
      <c r="DI209" s="60"/>
      <c r="DJ209" s="60"/>
      <c r="DK209" s="60"/>
      <c r="DL209" s="60"/>
      <c r="DM209" s="60"/>
      <c r="DN209" s="60"/>
      <c r="DO209" s="60"/>
      <c r="DP209" s="60"/>
      <c r="DQ209" s="60"/>
      <c r="DR209" s="60"/>
      <c r="DS209" s="60"/>
      <c r="DT209" s="60"/>
      <c r="DU209" s="60"/>
      <c r="DV209" s="60"/>
      <c r="DW209" s="60"/>
      <c r="DX209" s="60"/>
      <c r="DY209" s="60"/>
    </row>
    <row r="210" spans="20:129">
      <c r="T210" s="56" t="s">
        <v>575</v>
      </c>
      <c r="U210" s="57" t="s">
        <v>210</v>
      </c>
      <c r="V210" s="57" t="s">
        <v>186</v>
      </c>
      <c r="W210" s="51" t="s">
        <v>577</v>
      </c>
      <c r="Y210" s="60"/>
      <c r="Z210" s="60"/>
      <c r="AA210" s="60"/>
      <c r="AB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c r="CO210" s="60"/>
      <c r="CP210" s="60"/>
      <c r="CQ210" s="60"/>
      <c r="CR210" s="60"/>
      <c r="CS210" s="60"/>
      <c r="CT210" s="60"/>
      <c r="CU210" s="60"/>
      <c r="CV210" s="60"/>
      <c r="CW210" s="60"/>
      <c r="CX210" s="60"/>
      <c r="CY210" s="60"/>
      <c r="CZ210" s="60"/>
      <c r="DA210" s="60"/>
      <c r="DB210" s="60"/>
      <c r="DC210" s="60"/>
      <c r="DD210" s="60"/>
      <c r="DE210" s="60"/>
      <c r="DF210" s="60"/>
      <c r="DG210" s="60"/>
      <c r="DH210" s="60"/>
      <c r="DI210" s="60"/>
      <c r="DJ210" s="60"/>
      <c r="DK210" s="60"/>
      <c r="DL210" s="60"/>
      <c r="DM210" s="60"/>
      <c r="DN210" s="60"/>
      <c r="DO210" s="60"/>
      <c r="DP210" s="60"/>
      <c r="DQ210" s="60"/>
      <c r="DR210" s="60"/>
      <c r="DS210" s="60"/>
      <c r="DT210" s="60"/>
      <c r="DU210" s="60"/>
      <c r="DV210" s="60"/>
      <c r="DW210" s="60"/>
      <c r="DX210" s="60"/>
      <c r="DY210" s="60"/>
    </row>
    <row r="211" spans="20:129">
      <c r="T211" s="58" t="s">
        <v>575</v>
      </c>
      <c r="U211" s="59" t="s">
        <v>210</v>
      </c>
      <c r="V211" s="59" t="s">
        <v>187</v>
      </c>
      <c r="W211" s="52" t="s">
        <v>578</v>
      </c>
      <c r="Y211" s="60"/>
      <c r="Z211" s="60"/>
      <c r="AA211" s="60"/>
      <c r="AB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60"/>
      <c r="DI211" s="60"/>
      <c r="DJ211" s="60"/>
      <c r="DK211" s="60"/>
      <c r="DL211" s="60"/>
      <c r="DM211" s="60"/>
      <c r="DN211" s="60"/>
      <c r="DO211" s="60"/>
      <c r="DP211" s="60"/>
      <c r="DQ211" s="60"/>
      <c r="DR211" s="60"/>
      <c r="DS211" s="60"/>
      <c r="DT211" s="60"/>
      <c r="DU211" s="60"/>
      <c r="DV211" s="60"/>
      <c r="DW211" s="60"/>
      <c r="DX211" s="60"/>
      <c r="DY211" s="60"/>
    </row>
    <row r="212" spans="20:129">
      <c r="T212" s="56" t="s">
        <v>575</v>
      </c>
      <c r="U212" s="57" t="s">
        <v>210</v>
      </c>
      <c r="V212" s="57" t="s">
        <v>188</v>
      </c>
      <c r="W212" s="51" t="s">
        <v>579</v>
      </c>
      <c r="Y212" s="60"/>
      <c r="Z212" s="60"/>
      <c r="AA212" s="60"/>
      <c r="AB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c r="BS212" s="60"/>
      <c r="BT212" s="60"/>
      <c r="BU212" s="60"/>
      <c r="BV212" s="60"/>
      <c r="BW212" s="60"/>
      <c r="BX212" s="60"/>
      <c r="BY212" s="60"/>
      <c r="BZ212" s="60"/>
      <c r="CA212" s="60"/>
      <c r="CB212" s="60"/>
      <c r="CC212" s="60"/>
      <c r="CD212" s="60"/>
      <c r="CE212" s="60"/>
      <c r="CF212" s="60"/>
      <c r="CG212" s="60"/>
      <c r="CH212" s="60"/>
      <c r="CI212" s="60"/>
      <c r="CJ212" s="60"/>
      <c r="CK212" s="60"/>
      <c r="CL212" s="60"/>
      <c r="CM212" s="60"/>
      <c r="CN212" s="60"/>
      <c r="CO212" s="60"/>
      <c r="CP212" s="60"/>
      <c r="CQ212" s="60"/>
      <c r="CR212" s="60"/>
      <c r="CS212" s="60"/>
      <c r="CT212" s="60"/>
      <c r="CU212" s="60"/>
      <c r="CV212" s="60"/>
      <c r="CW212" s="60"/>
      <c r="CX212" s="60"/>
      <c r="CY212" s="60"/>
      <c r="CZ212" s="60"/>
      <c r="DA212" s="60"/>
      <c r="DB212" s="60"/>
      <c r="DC212" s="60"/>
      <c r="DD212" s="60"/>
      <c r="DE212" s="60"/>
      <c r="DF212" s="60"/>
      <c r="DG212" s="60"/>
      <c r="DH212" s="60"/>
      <c r="DI212" s="60"/>
      <c r="DJ212" s="60"/>
      <c r="DK212" s="60"/>
      <c r="DL212" s="60"/>
      <c r="DM212" s="60"/>
      <c r="DN212" s="60"/>
      <c r="DO212" s="60"/>
      <c r="DP212" s="60"/>
      <c r="DQ212" s="60"/>
      <c r="DR212" s="60"/>
      <c r="DS212" s="60"/>
      <c r="DT212" s="60"/>
      <c r="DU212" s="60"/>
      <c r="DV212" s="60"/>
      <c r="DW212" s="60"/>
      <c r="DX212" s="60"/>
      <c r="DY212" s="60"/>
    </row>
    <row r="213" spans="20:129">
      <c r="T213" s="58" t="s">
        <v>580</v>
      </c>
      <c r="U213" s="59" t="s">
        <v>581</v>
      </c>
      <c r="V213" s="59" t="s">
        <v>189</v>
      </c>
      <c r="W213" s="52" t="s">
        <v>582</v>
      </c>
      <c r="Y213" s="60"/>
      <c r="Z213" s="60"/>
      <c r="AA213" s="60"/>
      <c r="AB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60"/>
      <c r="CD213" s="60"/>
      <c r="CE213" s="60"/>
      <c r="CF213" s="60"/>
      <c r="CG213" s="60"/>
      <c r="CH213" s="60"/>
      <c r="CI213" s="60"/>
      <c r="CJ213" s="60"/>
      <c r="CK213" s="60"/>
      <c r="CL213" s="60"/>
      <c r="CM213" s="60"/>
      <c r="CN213" s="60"/>
      <c r="CO213" s="60"/>
      <c r="CP213" s="60"/>
      <c r="CQ213" s="60"/>
      <c r="CR213" s="60"/>
      <c r="CS213" s="60"/>
      <c r="CT213" s="60"/>
      <c r="CU213" s="60"/>
      <c r="CV213" s="60"/>
      <c r="CW213" s="60"/>
      <c r="CX213" s="60"/>
      <c r="CY213" s="60"/>
      <c r="CZ213" s="60"/>
      <c r="DA213" s="60"/>
      <c r="DB213" s="60"/>
      <c r="DC213" s="60"/>
      <c r="DD213" s="60"/>
      <c r="DE213" s="60"/>
      <c r="DF213" s="60"/>
      <c r="DG213" s="60"/>
      <c r="DH213" s="60"/>
      <c r="DI213" s="60"/>
      <c r="DJ213" s="60"/>
      <c r="DK213" s="60"/>
      <c r="DL213" s="60"/>
      <c r="DM213" s="60"/>
      <c r="DN213" s="60"/>
      <c r="DO213" s="60"/>
      <c r="DP213" s="60"/>
      <c r="DQ213" s="60"/>
      <c r="DR213" s="60"/>
      <c r="DS213" s="60"/>
      <c r="DT213" s="60"/>
      <c r="DU213" s="60"/>
      <c r="DV213" s="60"/>
      <c r="DW213" s="60"/>
      <c r="DX213" s="60"/>
      <c r="DY213" s="60"/>
    </row>
    <row r="214" spans="20:129">
      <c r="T214" s="56" t="s">
        <v>580</v>
      </c>
      <c r="U214" s="57" t="s">
        <v>581</v>
      </c>
      <c r="V214" s="57" t="s">
        <v>583</v>
      </c>
      <c r="W214" s="51" t="s">
        <v>584</v>
      </c>
      <c r="Y214" s="60"/>
      <c r="Z214" s="60"/>
      <c r="AA214" s="60"/>
      <c r="AB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60"/>
      <c r="CD214" s="60"/>
      <c r="CE214" s="60"/>
      <c r="CF214" s="60"/>
      <c r="CG214" s="60"/>
      <c r="CH214" s="60"/>
      <c r="CI214" s="60"/>
      <c r="CJ214" s="60"/>
      <c r="CK214" s="60"/>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0"/>
      <c r="DJ214" s="60"/>
      <c r="DK214" s="60"/>
      <c r="DL214" s="60"/>
      <c r="DM214" s="60"/>
      <c r="DN214" s="60"/>
      <c r="DO214" s="60"/>
      <c r="DP214" s="60"/>
      <c r="DQ214" s="60"/>
      <c r="DR214" s="60"/>
      <c r="DS214" s="60"/>
      <c r="DT214" s="60"/>
      <c r="DU214" s="60"/>
      <c r="DV214" s="60"/>
      <c r="DW214" s="60"/>
      <c r="DX214" s="60"/>
      <c r="DY214" s="60"/>
    </row>
    <row r="215" spans="20:129">
      <c r="T215" s="58" t="s">
        <v>585</v>
      </c>
      <c r="U215" s="59" t="s">
        <v>197</v>
      </c>
      <c r="V215" s="59" t="s">
        <v>190</v>
      </c>
      <c r="W215" s="52" t="s">
        <v>586</v>
      </c>
      <c r="Y215" s="60"/>
      <c r="Z215" s="60"/>
      <c r="AA215" s="60"/>
      <c r="AB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60"/>
      <c r="DI215" s="60"/>
      <c r="DJ215" s="60"/>
      <c r="DK215" s="60"/>
      <c r="DL215" s="60"/>
      <c r="DM215" s="60"/>
      <c r="DN215" s="60"/>
      <c r="DO215" s="60"/>
      <c r="DP215" s="60"/>
      <c r="DQ215" s="60"/>
      <c r="DR215" s="60"/>
      <c r="DS215" s="60"/>
      <c r="DT215" s="60"/>
      <c r="DU215" s="60"/>
      <c r="DV215" s="60"/>
      <c r="DW215" s="60"/>
      <c r="DX215" s="60"/>
      <c r="DY215" s="60"/>
    </row>
    <row r="216" spans="20:129">
      <c r="T216" s="56" t="s">
        <v>587</v>
      </c>
      <c r="U216" s="57" t="s">
        <v>219</v>
      </c>
      <c r="V216" s="57" t="s">
        <v>191</v>
      </c>
      <c r="W216" s="51" t="s">
        <v>588</v>
      </c>
      <c r="Y216" s="60"/>
      <c r="Z216" s="60"/>
      <c r="AA216" s="60"/>
      <c r="AB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60"/>
      <c r="CD216" s="60"/>
      <c r="CE216" s="60"/>
      <c r="CF216" s="60"/>
      <c r="CG216" s="60"/>
      <c r="CH216" s="60"/>
      <c r="CI216" s="60"/>
      <c r="CJ216" s="60"/>
      <c r="CK216" s="60"/>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c r="DQ216" s="60"/>
      <c r="DR216" s="60"/>
      <c r="DS216" s="60"/>
      <c r="DT216" s="60"/>
      <c r="DU216" s="60"/>
      <c r="DV216" s="60"/>
      <c r="DW216" s="60"/>
      <c r="DX216" s="60"/>
      <c r="DY216" s="60"/>
    </row>
    <row r="217" spans="20:129">
      <c r="T217" s="58" t="s">
        <v>589</v>
      </c>
      <c r="U217" s="59" t="s">
        <v>205</v>
      </c>
      <c r="V217" s="59" t="s">
        <v>590</v>
      </c>
      <c r="W217" s="52" t="s">
        <v>591</v>
      </c>
      <c r="Y217" s="60"/>
      <c r="Z217" s="60"/>
      <c r="AA217" s="60"/>
      <c r="AB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60"/>
      <c r="BN217" s="60"/>
      <c r="BO217" s="60"/>
      <c r="BP217" s="60"/>
      <c r="BQ217" s="60"/>
      <c r="BR217" s="60"/>
      <c r="BS217" s="60"/>
      <c r="BT217" s="60"/>
      <c r="BU217" s="60"/>
      <c r="BV217" s="60"/>
      <c r="BW217" s="60"/>
      <c r="BX217" s="60"/>
      <c r="BY217" s="60"/>
      <c r="BZ217" s="60"/>
      <c r="CA217" s="60"/>
      <c r="CB217" s="60"/>
      <c r="CC217" s="60"/>
      <c r="CD217" s="60"/>
      <c r="CE217" s="60"/>
      <c r="CF217" s="60"/>
      <c r="CG217" s="60"/>
      <c r="CH217" s="60"/>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c r="DQ217" s="60"/>
      <c r="DR217" s="60"/>
      <c r="DS217" s="60"/>
      <c r="DT217" s="60"/>
      <c r="DU217" s="60"/>
      <c r="DV217" s="60"/>
      <c r="DW217" s="60"/>
      <c r="DX217" s="60"/>
      <c r="DY217" s="60"/>
    </row>
    <row r="218" spans="20:129">
      <c r="T218" s="56" t="s">
        <v>592</v>
      </c>
      <c r="U218" s="57" t="s">
        <v>220</v>
      </c>
      <c r="V218" s="57" t="s">
        <v>192</v>
      </c>
      <c r="W218" s="51" t="s">
        <v>593</v>
      </c>
      <c r="Y218" s="60"/>
      <c r="Z218" s="60"/>
      <c r="AA218" s="60"/>
      <c r="AB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c r="BN218" s="60"/>
      <c r="BO218" s="60"/>
      <c r="BP218" s="60"/>
      <c r="BQ218" s="60"/>
      <c r="BR218" s="60"/>
      <c r="BS218" s="60"/>
      <c r="BT218" s="60"/>
      <c r="BU218" s="60"/>
      <c r="BV218" s="60"/>
      <c r="BW218" s="60"/>
      <c r="BX218" s="60"/>
      <c r="BY218" s="60"/>
      <c r="BZ218" s="60"/>
      <c r="CA218" s="60"/>
      <c r="CB218" s="60"/>
      <c r="CC218" s="60"/>
      <c r="CD218" s="60"/>
      <c r="CE218" s="60"/>
      <c r="CF218" s="60"/>
      <c r="CG218" s="60"/>
      <c r="CH218" s="60"/>
      <c r="CI218" s="60"/>
      <c r="CJ218" s="60"/>
      <c r="CK218" s="60"/>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0"/>
      <c r="DJ218" s="60"/>
      <c r="DK218" s="60"/>
      <c r="DL218" s="60"/>
      <c r="DM218" s="60"/>
      <c r="DN218" s="60"/>
      <c r="DO218" s="60"/>
      <c r="DP218" s="60"/>
      <c r="DQ218" s="60"/>
      <c r="DR218" s="60"/>
      <c r="DS218" s="60"/>
      <c r="DT218" s="60"/>
      <c r="DU218" s="60"/>
      <c r="DV218" s="60"/>
      <c r="DW218" s="60"/>
      <c r="DX218" s="60"/>
      <c r="DY218" s="60"/>
    </row>
    <row r="219" spans="20:129">
      <c r="T219" s="58" t="s">
        <v>594</v>
      </c>
      <c r="U219" s="59" t="s">
        <v>215</v>
      </c>
      <c r="V219" s="59" t="s">
        <v>193</v>
      </c>
      <c r="W219" s="52" t="s">
        <v>595</v>
      </c>
      <c r="Y219" s="60"/>
      <c r="Z219" s="60"/>
      <c r="AA219" s="60"/>
      <c r="AB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row>
    <row r="220" spans="20:129">
      <c r="Y220" s="60"/>
      <c r="Z220" s="60"/>
      <c r="AA220" s="60"/>
      <c r="AB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row>
    <row r="221" spans="20:129">
      <c r="Y221" s="60"/>
      <c r="Z221" s="60"/>
      <c r="AA221" s="60"/>
      <c r="AB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c r="BN221" s="60"/>
      <c r="BO221" s="60"/>
      <c r="BP221" s="60"/>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B238F4-F80A-424F-8BA2-C9EB44C36F3F}">
  <ds:schemaRefs>
    <ds:schemaRef ds:uri="http://schemas.microsoft.com/sharepoint/v3/contenttype/forms"/>
  </ds:schemaRefs>
</ds:datastoreItem>
</file>

<file path=customXml/itemProps2.xml><?xml version="1.0" encoding="utf-8"?>
<ds:datastoreItem xmlns:ds="http://schemas.openxmlformats.org/officeDocument/2006/customXml" ds:itemID="{2F78EF94-0C3F-4D9F-B819-46C635038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DATOS</vt:lpstr>
      <vt:lpstr>TABULACIÓN</vt:lpstr>
      <vt:lpstr>Listas</vt:lpstr>
      <vt:lpstr>Amazonas</vt:lpstr>
      <vt:lpstr>Antioquia</vt:lpstr>
      <vt:lpstr>Arauca</vt:lpstr>
      <vt:lpstr>DATOS!Área_de_impresión</vt:lpstr>
      <vt:lpstr>Atlántico</vt:lpstr>
      <vt:lpstr>Bogotá_DC</vt:lpstr>
      <vt:lpstr>Bolívar</vt:lpstr>
      <vt:lpstr>Boyacá</vt:lpstr>
      <vt:lpstr>Caldas</vt:lpstr>
      <vt:lpstr>Caquetá</vt:lpstr>
      <vt:lpstr>Casanare</vt:lpstr>
      <vt:lpstr>Cauca</vt:lpstr>
      <vt:lpstr>Cesar</vt:lpstr>
      <vt:lpstr>Chocó</vt:lpstr>
      <vt:lpstr>Córdoba</vt:lpstr>
      <vt:lpstr>Cundinamarca</vt:lpstr>
      <vt:lpstr>Guainía</vt:lpstr>
      <vt:lpstr>Guaviare</vt:lpstr>
      <vt:lpstr>Huila</vt:lpstr>
      <vt:lpstr>La_Guajira</vt:lpstr>
      <vt:lpstr>Magdalena</vt:lpstr>
      <vt:lpstr>Meta</vt:lpstr>
      <vt:lpstr>Nariño</vt:lpstr>
      <vt:lpstr>Norte_De_Santander</vt:lpstr>
      <vt:lpstr>Putumayo</vt:lpstr>
      <vt:lpstr>Quindio</vt:lpstr>
      <vt:lpstr>Risaralda</vt:lpstr>
      <vt:lpstr>San_Andrés</vt:lpstr>
      <vt:lpstr>Santander</vt:lpstr>
      <vt:lpstr>Sucre</vt:lpstr>
      <vt:lpstr>Tolima</vt:lpstr>
      <vt:lpstr>Valle_Del_Cauca</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Cesar Augusto Rodriguez Chaparro</cp:lastModifiedBy>
  <cp:lastPrinted>2024-03-08T17:13:29Z</cp:lastPrinted>
  <dcterms:created xsi:type="dcterms:W3CDTF">2009-03-27T14:45:10Z</dcterms:created>
  <dcterms:modified xsi:type="dcterms:W3CDTF">2025-04-22T14:49:12Z</dcterms:modified>
</cp:coreProperties>
</file>