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3.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86" documentId="8_{247338B4-C069-440F-BCB4-DF7AE5588DD6}" xr6:coauthVersionLast="47" xr6:coauthVersionMax="47" xr10:uidLastSave="{9D68640F-8B90-477A-9CC6-05CFC3CECE18}"/>
  <workbookProtection workbookAlgorithmName="SHA-512" workbookHashValue="3BT0m9kVEJTJF7CCGYif21c7m4YgIzuf7wiTG8KcclLOrpG6RLNTZCRYvQAhd0zxDSMukDSEhaWt5TBTrT86WA==" workbookSaltValue="HE8ivZWWtV7xdXFLk+zqqg==" workbookSpinCount="100000" lockStructure="1"/>
  <bookViews>
    <workbookView xWindow="-120" yWindow="-120" windowWidth="29040" windowHeight="15720" xr2:uid="{00000000-000D-0000-FFFF-FFFF00000000}"/>
  </bookViews>
  <sheets>
    <sheet name="DATOS" sheetId="6" r:id="rId1"/>
    <sheet name="TABULACIÓN" sheetId="3" r:id="rId2"/>
    <sheet name="Listas" sheetId="5" state="hidden" r:id="rId3"/>
  </sheets>
  <definedNames>
    <definedName name="_xlnm._FilterDatabase" localSheetId="0" hidden="1">DATOS!$M$7:$R$7</definedName>
    <definedName name="_xlnm._FilterDatabase" localSheetId="2" hidden="1">Listas!#REF!</definedName>
    <definedName name="_xlnm._FilterDatabase" localSheetId="1" hidden="1">TABULACIÓN!#REF!</definedName>
    <definedName name="Amazonas">Listas!$FK$3:$FK$4</definedName>
    <definedName name="Antioquia">Listas!$AA$3:$AA$21</definedName>
    <definedName name="Arauca">Listas!$EQ$3:$EQ$6</definedName>
    <definedName name="_xlnm.Print_Area" localSheetId="0">DATOS!$A$4:$U$212</definedName>
    <definedName name="Atlántico">Listas!$AF$3:$AF$10</definedName>
    <definedName name="Bogotá_DC">Listas!$AK$3:$AK$21</definedName>
    <definedName name="Bolívar">Listas!$AP$3:$AP$11</definedName>
    <definedName name="Boyacá">Listas!$AU$3:$AU$15</definedName>
    <definedName name="Caldas">Listas!$AZ$3:$AZ$10</definedName>
    <definedName name="Caquetá">Listas!$BE$3:$BE$7</definedName>
    <definedName name="Casanare">Listas!$EV$3:$EV$6</definedName>
    <definedName name="Cauca">Listas!$BJ$3:$BJ$10</definedName>
    <definedName name="Cesar">Listas!$BO$3:$BO$8</definedName>
    <definedName name="Chocó">Listas!$CD$3:$CD$9</definedName>
    <definedName name="Córdoba">Listas!$BT$3:$BT$11</definedName>
    <definedName name="Cundinamarca">Listas!$BY$3:$BY$17</definedName>
    <definedName name="Guainía">Listas!$FP$3:$FP$4</definedName>
    <definedName name="Guaviare">Listas!$FU$3:$FU$4</definedName>
    <definedName name="Huila">Listas!$CI$3:$CI$8</definedName>
    <definedName name="La_Guajira">Listas!$CN$3:$CN$10</definedName>
    <definedName name="Magdalena">Listas!$CS$3:$CS$11</definedName>
    <definedName name="Meta">Listas!$CX$3:$CX$8</definedName>
    <definedName name="Nariño">Listas!$DC$3:$DC$11</definedName>
    <definedName name="Norte_De_Santander">Listas!$DH$3:$DH$9</definedName>
    <definedName name="Putumayo">Listas!$FA$3:$FA$7</definedName>
    <definedName name="Quindio">Listas!$DM$3:$DM$6</definedName>
    <definedName name="Risaralda">Listas!$DR$3:$DR$8</definedName>
    <definedName name="San_Andrés">Listas!$FF$3:$FF$5</definedName>
    <definedName name="Santander">Listas!$DW$3:$DW$14</definedName>
    <definedName name="Sucre">Listas!$EB$3:$EB$7</definedName>
    <definedName name="Tolima">Listas!$EG$3:$EG$13</definedName>
    <definedName name="Valle_Del_Cauca">Listas!$EL$3:$EL$18</definedName>
    <definedName name="Vaupés">Listas!$FZ$3:$FZ$4</definedName>
    <definedName name="Vichada">Listas!$GE$3:$GE$4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1" i="3" l="1"/>
  <c r="E111" i="3" s="1"/>
  <c r="D112" i="3"/>
  <c r="E112" i="3" s="1"/>
  <c r="D113" i="3"/>
  <c r="E113" i="3" s="1"/>
  <c r="D105" i="3"/>
  <c r="E105" i="3" s="1"/>
  <c r="D106" i="3"/>
  <c r="E106" i="3" s="1"/>
  <c r="D107" i="3"/>
  <c r="E107" i="3" s="1"/>
  <c r="D108" i="3"/>
  <c r="E108" i="3" s="1"/>
  <c r="D100" i="3"/>
  <c r="E100" i="3" s="1"/>
  <c r="D101" i="3"/>
  <c r="E101" i="3" s="1"/>
  <c r="D102" i="3"/>
  <c r="E102" i="3" s="1"/>
  <c r="D94" i="3"/>
  <c r="E94" i="3" s="1"/>
  <c r="D95" i="3"/>
  <c r="E95" i="3" s="1"/>
  <c r="D96" i="3"/>
  <c r="E96" i="3" s="1"/>
  <c r="D97" i="3"/>
  <c r="E97" i="3" s="1"/>
  <c r="D67" i="3"/>
  <c r="E67" i="3" s="1"/>
  <c r="D68" i="3"/>
  <c r="E68" i="3" s="1"/>
  <c r="D69" i="3"/>
  <c r="E69" i="3" s="1"/>
  <c r="D62" i="3"/>
  <c r="E62" i="3" s="1"/>
  <c r="D63" i="3"/>
  <c r="E63" i="3" s="1"/>
  <c r="D64" i="3"/>
  <c r="E64" i="3" s="1"/>
  <c r="D50" i="3"/>
  <c r="E50" i="3" s="1"/>
  <c r="D51" i="3"/>
  <c r="E51" i="3" s="1"/>
  <c r="D52" i="3"/>
  <c r="E52" i="3" s="1"/>
  <c r="D43" i="3"/>
  <c r="E43" i="3" s="1"/>
  <c r="D44" i="3"/>
  <c r="E44" i="3" s="1"/>
  <c r="D45" i="3"/>
  <c r="E45" i="3" s="1"/>
  <c r="D37" i="3"/>
  <c r="E37" i="3" s="1"/>
  <c r="D38" i="3"/>
  <c r="E38" i="3" s="1"/>
  <c r="D39" i="3"/>
  <c r="E39" i="3" s="1"/>
  <c r="D32" i="3"/>
  <c r="E32" i="3" s="1"/>
  <c r="D33" i="3"/>
  <c r="E33" i="3" s="1"/>
  <c r="D34" i="3"/>
  <c r="E34" i="3" s="1"/>
  <c r="D91" i="3"/>
  <c r="D110" i="3"/>
  <c r="E110" i="3" s="1"/>
  <c r="D104" i="3"/>
  <c r="E104" i="3" s="1"/>
  <c r="D99" i="3"/>
  <c r="E99" i="3" s="1"/>
  <c r="D90" i="3"/>
  <c r="D89" i="3"/>
  <c r="D88" i="3"/>
  <c r="D87" i="3"/>
  <c r="D86" i="3"/>
  <c r="D85" i="3"/>
  <c r="D84" i="3"/>
  <c r="D83" i="3"/>
  <c r="D82" i="3"/>
  <c r="D81" i="3"/>
  <c r="D80" i="3"/>
  <c r="D79" i="3"/>
  <c r="D78" i="3"/>
  <c r="D77" i="3"/>
  <c r="D76" i="3"/>
  <c r="D75" i="3"/>
  <c r="D74" i="3"/>
  <c r="D18" i="3" l="1"/>
  <c r="E18" i="3" s="1"/>
  <c r="D19" i="3"/>
  <c r="E19" i="3" s="1"/>
  <c r="P18" i="3"/>
  <c r="P16" i="3"/>
  <c r="P17" i="3"/>
  <c r="P19" i="3"/>
  <c r="P20" i="3"/>
  <c r="D17" i="3"/>
  <c r="E17" i="3" s="1"/>
  <c r="D20" i="3"/>
  <c r="D16" i="3"/>
  <c r="E16" i="3" s="1"/>
  <c r="D116" i="3"/>
  <c r="E116" i="3" s="1"/>
  <c r="D117" i="3"/>
  <c r="E117" i="3" s="1"/>
  <c r="D118" i="3"/>
  <c r="E118" i="3" s="1"/>
  <c r="D115" i="3"/>
  <c r="D93" i="3"/>
  <c r="E74" i="3"/>
  <c r="E75" i="3"/>
  <c r="E76" i="3"/>
  <c r="E77" i="3"/>
  <c r="E78" i="3"/>
  <c r="E79" i="3"/>
  <c r="E80" i="3"/>
  <c r="E81" i="3"/>
  <c r="E82" i="3"/>
  <c r="E83" i="3"/>
  <c r="E84" i="3"/>
  <c r="E85" i="3"/>
  <c r="E86" i="3"/>
  <c r="E87" i="3"/>
  <c r="E88" i="3"/>
  <c r="E89" i="3"/>
  <c r="E90" i="3"/>
  <c r="E91" i="3"/>
  <c r="D73" i="3"/>
  <c r="E73" i="3" s="1"/>
  <c r="D72" i="3"/>
  <c r="E72" i="3" s="1"/>
  <c r="D66" i="3"/>
  <c r="E66" i="3" s="1"/>
  <c r="D61" i="3"/>
  <c r="E61" i="3" s="1"/>
  <c r="D57" i="3"/>
  <c r="E57" i="3" s="1"/>
  <c r="D58" i="3"/>
  <c r="E58" i="3" s="1"/>
  <c r="D59" i="3"/>
  <c r="E59" i="3" s="1"/>
  <c r="D56" i="3"/>
  <c r="E56" i="3" s="1"/>
  <c r="D49" i="3"/>
  <c r="E49" i="3" s="1"/>
  <c r="D42" i="3"/>
  <c r="E42" i="3" s="1"/>
  <c r="D36" i="3"/>
  <c r="E36" i="3" s="1"/>
  <c r="D31" i="3"/>
  <c r="E31" i="3" s="1"/>
  <c r="D14" i="3"/>
  <c r="E14" i="3" s="1"/>
  <c r="D15" i="3"/>
  <c r="E15" i="3" s="1"/>
  <c r="D13" i="3"/>
  <c r="E13" i="3" s="1"/>
  <c r="D23" i="3"/>
  <c r="E23" i="3" s="1"/>
  <c r="D24" i="3"/>
  <c r="E24" i="3" s="1"/>
  <c r="D25" i="3"/>
  <c r="E25" i="3" s="1"/>
  <c r="D26" i="3"/>
  <c r="E26" i="3" s="1"/>
  <c r="D27" i="3"/>
  <c r="E27" i="3" s="1"/>
  <c r="D28" i="3"/>
  <c r="E28" i="3" s="1"/>
  <c r="D22" i="3"/>
  <c r="E22" i="3" s="1"/>
  <c r="P28" i="3"/>
  <c r="E20" i="3" l="1"/>
  <c r="Q20" i="3" s="1"/>
  <c r="Q17" i="3"/>
  <c r="Q15" i="3"/>
  <c r="Q14" i="3"/>
  <c r="Q16" i="3"/>
  <c r="Q19" i="3"/>
  <c r="Q18" i="3"/>
  <c r="G9" i="3"/>
  <c r="A121" i="3" s="1"/>
  <c r="E115" i="3"/>
  <c r="Q21" i="3"/>
  <c r="P115" i="3"/>
  <c r="Q115" i="3" l="1"/>
  <c r="P72" i="3"/>
  <c r="P110" i="3"/>
  <c r="P104" i="3"/>
  <c r="P99" i="3"/>
  <c r="P93" i="3"/>
  <c r="P66" i="3"/>
  <c r="P61" i="3"/>
  <c r="P56" i="3"/>
  <c r="P31" i="3" l="1"/>
  <c r="P14" i="3" l="1"/>
  <c r="P15" i="3"/>
  <c r="Q29" i="3" l="1"/>
  <c r="Q41" i="3" l="1"/>
  <c r="P34" i="3"/>
  <c r="Q35" i="3"/>
  <c r="P22" i="3"/>
  <c r="P23" i="3"/>
  <c r="P24" i="3"/>
  <c r="P25" i="3"/>
  <c r="P26" i="3"/>
  <c r="P27" i="3"/>
  <c r="Q30" i="3"/>
  <c r="P42" i="3"/>
  <c r="P45" i="3"/>
  <c r="Q48" i="3"/>
  <c r="P49" i="3"/>
  <c r="P52" i="3"/>
  <c r="Q54" i="3"/>
  <c r="Q12" i="3"/>
  <c r="P13" i="3"/>
  <c r="Q13" i="3" l="1"/>
  <c r="Q28" i="3"/>
  <c r="Q56" i="3"/>
  <c r="Q104" i="3"/>
  <c r="Q110" i="3"/>
  <c r="Q61" i="3"/>
  <c r="Q66" i="3"/>
  <c r="Q99" i="3"/>
  <c r="E93" i="3"/>
  <c r="Q93" i="3" s="1"/>
  <c r="Q72" i="3"/>
  <c r="Q31" i="3"/>
  <c r="Q23" i="3"/>
  <c r="Q27" i="3"/>
  <c r="Q25" i="3"/>
  <c r="Q24" i="3"/>
  <c r="Q26" i="3"/>
  <c r="Q42" i="3"/>
  <c r="Q34" i="3"/>
  <c r="Q45" i="3"/>
  <c r="Q52" i="3"/>
  <c r="Q22" i="3"/>
  <c r="Q49" i="3"/>
</calcChain>
</file>

<file path=xl/sharedStrings.xml><?xml version="1.0" encoding="utf-8"?>
<sst xmlns="http://schemas.openxmlformats.org/spreadsheetml/2006/main" count="2125" uniqueCount="602">
  <si>
    <t xml:space="preserve">No </t>
  </si>
  <si>
    <t>Regional</t>
  </si>
  <si>
    <t>Centro Zonal</t>
  </si>
  <si>
    <t>#</t>
  </si>
  <si>
    <t>CZ Integral Nororiental</t>
  </si>
  <si>
    <t>CZ Integral Noroccidental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</si>
  <si>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</si>
  <si>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</si>
  <si>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</si>
  <si>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</si>
  <si>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</si>
  <si>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</si>
  <si>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</si>
  <si>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</si>
  <si>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</si>
  <si>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</si>
  <si>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</si>
  <si>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</si>
  <si>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</si>
  <si>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</si>
  <si>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</si>
  <si>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</si>
  <si>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</si>
  <si>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</si>
  <si>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</si>
  <si>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</si>
  <si>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</si>
  <si>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</si>
  <si>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</si>
  <si>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</si>
  <si>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</si>
  <si>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</si>
  <si>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</si>
  <si>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</si>
  <si>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</si>
  <si>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</si>
  <si>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</si>
  <si>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</si>
  <si>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</si>
  <si>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</si>
  <si>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</si>
  <si>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</si>
  <si>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</si>
  <si>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Turbaco</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</si>
  <si>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</si>
  <si>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</si>
  <si>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</si>
  <si>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</si>
  <si>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</si>
  <si>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</si>
  <si>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</si>
  <si>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</si>
  <si>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</si>
  <si>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</si>
  <si>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</si>
  <si>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</si>
  <si>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</si>
  <si>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</si>
  <si>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</si>
  <si>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</si>
  <si>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</si>
  <si>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</si>
  <si>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</si>
  <si>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</si>
  <si>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</si>
  <si>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</si>
  <si>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</si>
  <si>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</si>
  <si>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</si>
  <si>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</si>
  <si>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</si>
  <si>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</si>
  <si>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</si>
  <si>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</si>
  <si>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</si>
  <si>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</si>
  <si>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</si>
  <si>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</si>
  <si>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</si>
  <si>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</si>
  <si>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</si>
  <si>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</si>
  <si>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</si>
  <si>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</si>
  <si>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</si>
  <si>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Soacha</t>
  </si>
  <si>
    <t>CZ Zipaquira</t>
  </si>
  <si>
    <t>CZ Choconta</t>
  </si>
  <si>
    <t>CZ Pacho</t>
  </si>
  <si>
    <t>CZ Villeta</t>
  </si>
  <si>
    <t>CZ Facatativa</t>
  </si>
  <si>
    <t>CZ Fusagasuga</t>
  </si>
  <si>
    <t>CZ Caqueza</t>
  </si>
  <si>
    <t>CZ Gacheta</t>
  </si>
  <si>
    <t>CZ Girardot</t>
  </si>
  <si>
    <t>CZ La Mesa</t>
  </si>
  <si>
    <t>CZ Ubate</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</si>
  <si>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</si>
  <si>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</si>
  <si>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</si>
  <si>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</si>
  <si>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</si>
  <si>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</si>
  <si>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</si>
  <si>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</si>
  <si>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</si>
  <si>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</si>
  <si>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</si>
  <si>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</si>
  <si>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</si>
  <si>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</si>
  <si>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</si>
  <si>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</si>
  <si>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Del Rio</t>
  </si>
  <si>
    <t>CZ Cienaga</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</si>
  <si>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</si>
  <si>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</si>
  <si>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</si>
  <si>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</si>
  <si>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</si>
  <si>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</si>
  <si>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</si>
  <si>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</si>
  <si>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</si>
  <si>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</si>
  <si>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</si>
  <si>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</si>
  <si>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</si>
  <si>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</si>
  <si>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</si>
  <si>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</si>
  <si>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</si>
  <si>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</si>
  <si>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</si>
  <si>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Pamplona</t>
  </si>
  <si>
    <t>CZ Tibu</t>
  </si>
  <si>
    <t>CZ Armenia Sur</t>
  </si>
  <si>
    <t>CZ Armenia Norte</t>
  </si>
  <si>
    <t>CZ Calarca</t>
  </si>
  <si>
    <t>CZ Pereira</t>
  </si>
  <si>
    <t>CZ La Virginia</t>
  </si>
  <si>
    <t>CZ Dos Quebradas</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</si>
  <si>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</si>
  <si>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</si>
  <si>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</si>
  <si>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</si>
  <si>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</si>
  <si>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</si>
  <si>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</si>
  <si>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</si>
  <si>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</si>
  <si>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</si>
  <si>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</si>
  <si>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</si>
  <si>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</si>
  <si>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</si>
  <si>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</si>
  <si>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</si>
  <si>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</si>
  <si>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</si>
  <si>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</si>
  <si>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</si>
  <si>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</si>
  <si>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</si>
  <si>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</si>
  <si>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</si>
  <si>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</si>
  <si>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</si>
  <si>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</si>
  <si>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</si>
  <si>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</si>
  <si>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</si>
  <si>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</si>
  <si>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</si>
  <si>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</si>
  <si>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</si>
  <si>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</si>
  <si>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</si>
  <si>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</si>
  <si>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</si>
  <si>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</si>
  <si>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</si>
  <si>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</si>
  <si>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Villanueva</t>
  </si>
  <si>
    <t>CZ Mocoa</t>
  </si>
  <si>
    <t>CZ Sibundoy</t>
  </si>
  <si>
    <t>CZ Puerto Asis</t>
  </si>
  <si>
    <t>CZ La Hormiga</t>
  </si>
  <si>
    <t>CZ Los Almendros</t>
  </si>
  <si>
    <t>CZ Leticia</t>
  </si>
  <si>
    <t>CZ Inirida</t>
  </si>
  <si>
    <t>CZ Mitu</t>
  </si>
  <si>
    <t>CZ Puerto Carreño</t>
  </si>
  <si>
    <t>SI/NO</t>
  </si>
  <si>
    <t>Coordinador Centro Zonal:</t>
  </si>
  <si>
    <t>Amazonas</t>
  </si>
  <si>
    <t>Antioquia</t>
  </si>
  <si>
    <t>Arauca</t>
  </si>
  <si>
    <t>Caldas</t>
  </si>
  <si>
    <t>Casanare</t>
  </si>
  <si>
    <t>Cauca</t>
  </si>
  <si>
    <t>Cesar</t>
  </si>
  <si>
    <t>Cundinamarca</t>
  </si>
  <si>
    <t>Guaviare</t>
  </si>
  <si>
    <t>Huila</t>
  </si>
  <si>
    <t>Magdalena</t>
  </si>
  <si>
    <t>Meta</t>
  </si>
  <si>
    <t>Nariño</t>
  </si>
  <si>
    <t>Putumayo</t>
  </si>
  <si>
    <t>Risaralda</t>
  </si>
  <si>
    <t>Santander</t>
  </si>
  <si>
    <t>Sucre</t>
  </si>
  <si>
    <t>Tolima</t>
  </si>
  <si>
    <t>Vichada</t>
  </si>
  <si>
    <t>Atlántico</t>
  </si>
  <si>
    <t>Boyacá</t>
  </si>
  <si>
    <t>Caquetá</t>
  </si>
  <si>
    <t>Guainía</t>
  </si>
  <si>
    <t>Vaupés</t>
  </si>
  <si>
    <t>Frecuencia</t>
  </si>
  <si>
    <t>%</t>
  </si>
  <si>
    <t>Clasificación de la Información: PÚBLICA</t>
  </si>
  <si>
    <t>Regional:</t>
  </si>
  <si>
    <t>Página 2 de 2</t>
  </si>
  <si>
    <t>MESA PÚBLICA</t>
  </si>
  <si>
    <t>Evaluación de:</t>
  </si>
  <si>
    <t xml:space="preserve">Prensa, TV, Radio </t>
  </si>
  <si>
    <t xml:space="preserve">Comunidad  </t>
  </si>
  <si>
    <t xml:space="preserve">Boletín  </t>
  </si>
  <si>
    <t xml:space="preserve">Página Web  </t>
  </si>
  <si>
    <t>No</t>
  </si>
  <si>
    <t>Si</t>
  </si>
  <si>
    <t>Encuestas evaluación diligenciadas</t>
  </si>
  <si>
    <t>Pregunta</t>
  </si>
  <si>
    <t>Respuesta</t>
  </si>
  <si>
    <t>Tipo de organización</t>
  </si>
  <si>
    <t>Difusión</t>
  </si>
  <si>
    <t>Canal</t>
  </si>
  <si>
    <t>Explicación inicial</t>
  </si>
  <si>
    <t>Oportunidad de opinar</t>
  </si>
  <si>
    <t>Información de calidad</t>
  </si>
  <si>
    <t>F10.P2.MS</t>
  </si>
  <si>
    <t>¿Cómo se enteró de la realización del evento?</t>
  </si>
  <si>
    <t>Usuarios</t>
  </si>
  <si>
    <t>Proveedores</t>
  </si>
  <si>
    <t>Comunidad</t>
  </si>
  <si>
    <t>Sociedad (veedurías-medios de comunicación)</t>
  </si>
  <si>
    <t>Por aviso en sitio público</t>
  </si>
  <si>
    <t>Invitación directa y / ó correo electrónico</t>
  </si>
  <si>
    <t>Logística</t>
  </si>
  <si>
    <t>Presentación</t>
  </si>
  <si>
    <t>Conectividad</t>
  </si>
  <si>
    <t>CZ Rosales</t>
  </si>
  <si>
    <t xml:space="preserve">Parte interesada a la que representa </t>
  </si>
  <si>
    <t>¿La información presentada en la jornada de diálogo responde a sus intereses?</t>
  </si>
  <si>
    <t>Tiempo del evento</t>
  </si>
  <si>
    <t>Proponer mejoras a los servicios</t>
  </si>
  <si>
    <t xml:space="preserve">De los siguientes aspectos, por favor califique de 1 a 5 </t>
  </si>
  <si>
    <t>5. Excelente</t>
  </si>
  <si>
    <t>4. Buena</t>
  </si>
  <si>
    <t>3. Aceptable</t>
  </si>
  <si>
    <t>2. Deficiente</t>
  </si>
  <si>
    <t>1. Muy deficiente</t>
  </si>
  <si>
    <t>CZ Kennedy Central</t>
  </si>
  <si>
    <t>PROCESO
MONITOREO Y SEGUIMIENTO A LA GESTIÓN
ANÁLISIS ENCUESTAS DE EVALUACIÓN RPC Y MP</t>
  </si>
  <si>
    <t xml:space="preserve">En una escala de 1 a 5: siendo 5 excelente, 4 buena, 3 aceptable, 2 deficiente, 1 muy deficiente. Califique los siguientes aspectos: 
</t>
  </si>
  <si>
    <t>Según su experiencia, la jornada de diálogo permite a ciudadanos o usuarios de los servicios de la entidad:</t>
  </si>
  <si>
    <t>Tiempo de Evento</t>
  </si>
  <si>
    <t xml:space="preserve">En una escala de 1 a 5: siendo 5 excelente, 4 buena, 3 aceptable, 2 deficiente, 1 muy deficiente. Califique los siguientes aspectos: </t>
  </si>
  <si>
    <t>De acuerdo con las acciones implementadas en su municipio para cumplir con los compromisos del Acuerdo Final para la terminación del conflicto y la Construcción de una Paz estable y duradera.</t>
  </si>
  <si>
    <t>Muy satisfecho</t>
  </si>
  <si>
    <t>Satisfecho</t>
  </si>
  <si>
    <t>Algo satisfecho</t>
  </si>
  <si>
    <t>Insatisfecho</t>
  </si>
  <si>
    <t>De acuerdo con las acciones implementadas en su municipio para cumplir con los compromisos de Acuerdo Final para la terminación del conflicto y la Construcción de una Paz estable y duradera.</t>
  </si>
  <si>
    <t>De acuerdo</t>
  </si>
  <si>
    <t>En desacuerdo</t>
  </si>
  <si>
    <t>Totalmente en desacuerdo</t>
  </si>
  <si>
    <t>Redes sociales</t>
  </si>
  <si>
    <t>Aliados Estratégicos</t>
  </si>
  <si>
    <t>Estado</t>
  </si>
  <si>
    <t>Colaboradores</t>
  </si>
  <si>
    <t>Peticionarios</t>
  </si>
  <si>
    <t>Fecha Análisis</t>
  </si>
  <si>
    <t>Consolidó:</t>
  </si>
  <si>
    <t>Página 1 de 2</t>
  </si>
  <si>
    <t>En relación con las acciones implementadas por la entidad frente a los compromisos del Acuerdo Final para la terminación del conflicto y la construcción de una paz estable y duradera en la vigencia que se rindió cuentas, usted se encuentra.</t>
  </si>
  <si>
    <t>Bogotá_DC</t>
  </si>
  <si>
    <t>Bolívar</t>
  </si>
  <si>
    <t>Chocó</t>
  </si>
  <si>
    <t>Córdoba</t>
  </si>
  <si>
    <t>La_Guajira</t>
  </si>
  <si>
    <t>Norte_De_Santander</t>
  </si>
  <si>
    <t>Quindio</t>
  </si>
  <si>
    <t>San_Andrés</t>
  </si>
  <si>
    <t>Valle_Del_Cauca</t>
  </si>
  <si>
    <t>Cód. Reg</t>
  </si>
  <si>
    <t>Nombre Centro Zonal</t>
  </si>
  <si>
    <t>Cod. CZ</t>
  </si>
  <si>
    <t>05</t>
  </si>
  <si>
    <t>0501</t>
  </si>
  <si>
    <t>0502</t>
  </si>
  <si>
    <t>0504</t>
  </si>
  <si>
    <t>0505</t>
  </si>
  <si>
    <t>0506</t>
  </si>
  <si>
    <t>0507</t>
  </si>
  <si>
    <t>0508</t>
  </si>
  <si>
    <t>0509</t>
  </si>
  <si>
    <t>0510</t>
  </si>
  <si>
    <t>0511</t>
  </si>
  <si>
    <t>0512</t>
  </si>
  <si>
    <t>0513</t>
  </si>
  <si>
    <t>0514</t>
  </si>
  <si>
    <t>0515</t>
  </si>
  <si>
    <t>0516</t>
  </si>
  <si>
    <t>0517</t>
  </si>
  <si>
    <t>0535</t>
  </si>
  <si>
    <t>0536</t>
  </si>
  <si>
    <t>08</t>
  </si>
  <si>
    <t>0801</t>
  </si>
  <si>
    <t>0802</t>
  </si>
  <si>
    <t>0803</t>
  </si>
  <si>
    <t>0804</t>
  </si>
  <si>
    <t>0805</t>
  </si>
  <si>
    <t>0806</t>
  </si>
  <si>
    <t>0807</t>
  </si>
  <si>
    <t>11</t>
  </si>
  <si>
    <t>Bogotá DC</t>
  </si>
  <si>
    <t>1101</t>
  </si>
  <si>
    <t>1102</t>
  </si>
  <si>
    <t>1103</t>
  </si>
  <si>
    <t>1104</t>
  </si>
  <si>
    <t>1105</t>
  </si>
  <si>
    <t>1106</t>
  </si>
  <si>
    <t>1107</t>
  </si>
  <si>
    <t>1108</t>
  </si>
  <si>
    <t>1109</t>
  </si>
  <si>
    <t>1110</t>
  </si>
  <si>
    <t>1111</t>
  </si>
  <si>
    <t>1112</t>
  </si>
  <si>
    <t>1113</t>
  </si>
  <si>
    <t>1114</t>
  </si>
  <si>
    <t>1115</t>
  </si>
  <si>
    <t>1116</t>
  </si>
  <si>
    <t>1130</t>
  </si>
  <si>
    <t>1131</t>
  </si>
  <si>
    <t>13</t>
  </si>
  <si>
    <t>CZ Historico Y Del Caribe Norte</t>
  </si>
  <si>
    <t>1301</t>
  </si>
  <si>
    <t>CZ De La Virgen Y Turistico</t>
  </si>
  <si>
    <t>1302</t>
  </si>
  <si>
    <t>CZ Industrial De La Bahia</t>
  </si>
  <si>
    <t>1303</t>
  </si>
  <si>
    <t>1304</t>
  </si>
  <si>
    <t>CZ El Carmen De Bolivar</t>
  </si>
  <si>
    <t>1305</t>
  </si>
  <si>
    <t>1306</t>
  </si>
  <si>
    <t>1307</t>
  </si>
  <si>
    <t>1308</t>
  </si>
  <si>
    <t>15</t>
  </si>
  <si>
    <t>1501</t>
  </si>
  <si>
    <t>1502</t>
  </si>
  <si>
    <t>1503</t>
  </si>
  <si>
    <t>1504</t>
  </si>
  <si>
    <t>1505</t>
  </si>
  <si>
    <t>1506</t>
  </si>
  <si>
    <t>1507</t>
  </si>
  <si>
    <t>1508</t>
  </si>
  <si>
    <t>1509</t>
  </si>
  <si>
    <t>1510</t>
  </si>
  <si>
    <t>1511</t>
  </si>
  <si>
    <t>1512</t>
  </si>
  <si>
    <t>17</t>
  </si>
  <si>
    <t>1701</t>
  </si>
  <si>
    <t>1702</t>
  </si>
  <si>
    <t>1703</t>
  </si>
  <si>
    <t>1704</t>
  </si>
  <si>
    <t>1705</t>
  </si>
  <si>
    <t>1706</t>
  </si>
  <si>
    <t>1709</t>
  </si>
  <si>
    <t>18</t>
  </si>
  <si>
    <t>1801</t>
  </si>
  <si>
    <t>1802</t>
  </si>
  <si>
    <t>1803</t>
  </si>
  <si>
    <t>CZ Belen De Los Andaquies</t>
  </si>
  <si>
    <t>1804</t>
  </si>
  <si>
    <t>19</t>
  </si>
  <si>
    <t>1901</t>
  </si>
  <si>
    <t>1902</t>
  </si>
  <si>
    <t>1903</t>
  </si>
  <si>
    <t>1904</t>
  </si>
  <si>
    <t>1905</t>
  </si>
  <si>
    <t>1906</t>
  </si>
  <si>
    <t>1907</t>
  </si>
  <si>
    <t>20</t>
  </si>
  <si>
    <t>2001</t>
  </si>
  <si>
    <t>2002</t>
  </si>
  <si>
    <t>2003</t>
  </si>
  <si>
    <t>2004</t>
  </si>
  <si>
    <t>2005</t>
  </si>
  <si>
    <t>23</t>
  </si>
  <si>
    <t>2301</t>
  </si>
  <si>
    <t>2302</t>
  </si>
  <si>
    <t>2303</t>
  </si>
  <si>
    <t>2304</t>
  </si>
  <si>
    <t>2305</t>
  </si>
  <si>
    <t>2306</t>
  </si>
  <si>
    <t>2307</t>
  </si>
  <si>
    <t>CZ San Andres De Sotavento</t>
  </si>
  <si>
    <t>2308</t>
  </si>
  <si>
    <t>25</t>
  </si>
  <si>
    <t>2501</t>
  </si>
  <si>
    <t>2502</t>
  </si>
  <si>
    <t>2503</t>
  </si>
  <si>
    <t>2504</t>
  </si>
  <si>
    <t>2505</t>
  </si>
  <si>
    <t>2506</t>
  </si>
  <si>
    <t>2507</t>
  </si>
  <si>
    <t>2508</t>
  </si>
  <si>
    <t>2509</t>
  </si>
  <si>
    <t>2510</t>
  </si>
  <si>
    <t>2511</t>
  </si>
  <si>
    <t>2512</t>
  </si>
  <si>
    <t>CZ San Juan De Rioseco</t>
  </si>
  <si>
    <t>2513</t>
  </si>
  <si>
    <t>2518</t>
  </si>
  <si>
    <t>27</t>
  </si>
  <si>
    <t>2701</t>
  </si>
  <si>
    <t>2702</t>
  </si>
  <si>
    <t>2703</t>
  </si>
  <si>
    <t>2704</t>
  </si>
  <si>
    <t>2705</t>
  </si>
  <si>
    <t>41</t>
  </si>
  <si>
    <t>4101</t>
  </si>
  <si>
    <t>4102</t>
  </si>
  <si>
    <t>4103</t>
  </si>
  <si>
    <t>4104</t>
  </si>
  <si>
    <t>4105</t>
  </si>
  <si>
    <t>44</t>
  </si>
  <si>
    <t>La Guajira</t>
  </si>
  <si>
    <t>4401</t>
  </si>
  <si>
    <t>4402</t>
  </si>
  <si>
    <t>4403</t>
  </si>
  <si>
    <t>4404</t>
  </si>
  <si>
    <t>4405</t>
  </si>
  <si>
    <t>CZ Nazareth</t>
  </si>
  <si>
    <t>4408</t>
  </si>
  <si>
    <t>CZ Ichitki Wayuuwaapule</t>
  </si>
  <si>
    <t>4409</t>
  </si>
  <si>
    <t>47</t>
  </si>
  <si>
    <t>CZ Santa Marta 1</t>
  </si>
  <si>
    <t>4701</t>
  </si>
  <si>
    <t>CZ Santa Marta 2</t>
  </si>
  <si>
    <t>4702</t>
  </si>
  <si>
    <t>4703</t>
  </si>
  <si>
    <t>4704</t>
  </si>
  <si>
    <t>CZ Fundación</t>
  </si>
  <si>
    <t>4705</t>
  </si>
  <si>
    <t>4706</t>
  </si>
  <si>
    <t>4707</t>
  </si>
  <si>
    <t>4708</t>
  </si>
  <si>
    <t>50</t>
  </si>
  <si>
    <t>5001</t>
  </si>
  <si>
    <t>5002</t>
  </si>
  <si>
    <t>5003</t>
  </si>
  <si>
    <t>5004</t>
  </si>
  <si>
    <t>5005</t>
  </si>
  <si>
    <t>52</t>
  </si>
  <si>
    <t>5201</t>
  </si>
  <si>
    <t>5202</t>
  </si>
  <si>
    <t>5203</t>
  </si>
  <si>
    <t>5204</t>
  </si>
  <si>
    <t>5205</t>
  </si>
  <si>
    <t>5206</t>
  </si>
  <si>
    <t>5207</t>
  </si>
  <si>
    <t>5208</t>
  </si>
  <si>
    <t>54</t>
  </si>
  <si>
    <t>Norte De Santander</t>
  </si>
  <si>
    <t>5401</t>
  </si>
  <si>
    <t>5402</t>
  </si>
  <si>
    <t>5403</t>
  </si>
  <si>
    <t>CZ Ocaña</t>
  </si>
  <si>
    <t>5404</t>
  </si>
  <si>
    <t>5405</t>
  </si>
  <si>
    <t>5406</t>
  </si>
  <si>
    <t>63</t>
  </si>
  <si>
    <t>6301</t>
  </si>
  <si>
    <t>6302</t>
  </si>
  <si>
    <t>6303</t>
  </si>
  <si>
    <t>66</t>
  </si>
  <si>
    <t>6601</t>
  </si>
  <si>
    <t>6602</t>
  </si>
  <si>
    <t>6603</t>
  </si>
  <si>
    <t>CZ Belen De Umbria</t>
  </si>
  <si>
    <t>6604</t>
  </si>
  <si>
    <t>CZ Santa Rosa De Cabal</t>
  </si>
  <si>
    <t>6605</t>
  </si>
  <si>
    <t>68</t>
  </si>
  <si>
    <t>6801</t>
  </si>
  <si>
    <t>6802</t>
  </si>
  <si>
    <t>6803</t>
  </si>
  <si>
    <t>6804</t>
  </si>
  <si>
    <t>6805</t>
  </si>
  <si>
    <t>6806</t>
  </si>
  <si>
    <t>6807</t>
  </si>
  <si>
    <t>6808</t>
  </si>
  <si>
    <t>6809</t>
  </si>
  <si>
    <t>6810</t>
  </si>
  <si>
    <t>6815</t>
  </si>
  <si>
    <t>70</t>
  </si>
  <si>
    <t>7001</t>
  </si>
  <si>
    <t>7002</t>
  </si>
  <si>
    <t>7003</t>
  </si>
  <si>
    <t>7004</t>
  </si>
  <si>
    <t>73</t>
  </si>
  <si>
    <t>7301</t>
  </si>
  <si>
    <t>7302</t>
  </si>
  <si>
    <t>7303</t>
  </si>
  <si>
    <t>7304</t>
  </si>
  <si>
    <t>7305</t>
  </si>
  <si>
    <t>7306</t>
  </si>
  <si>
    <t>7307</t>
  </si>
  <si>
    <t>7308</t>
  </si>
  <si>
    <t>7309</t>
  </si>
  <si>
    <t>7312</t>
  </si>
  <si>
    <t>76</t>
  </si>
  <si>
    <t>Valle Del Cauca</t>
  </si>
  <si>
    <t>7601</t>
  </si>
  <si>
    <t>7602</t>
  </si>
  <si>
    <t>7603</t>
  </si>
  <si>
    <t>7604</t>
  </si>
  <si>
    <t>7605</t>
  </si>
  <si>
    <t>7606</t>
  </si>
  <si>
    <t>7607</t>
  </si>
  <si>
    <t>7608</t>
  </si>
  <si>
    <t>7609</t>
  </si>
  <si>
    <t>7610</t>
  </si>
  <si>
    <t>7611</t>
  </si>
  <si>
    <t>7612</t>
  </si>
  <si>
    <t>7613</t>
  </si>
  <si>
    <t>7614</t>
  </si>
  <si>
    <t>7620</t>
  </si>
  <si>
    <t>81</t>
  </si>
  <si>
    <t>8101</t>
  </si>
  <si>
    <t>8102</t>
  </si>
  <si>
    <t>8103</t>
  </si>
  <si>
    <t>85</t>
  </si>
  <si>
    <t>8501</t>
  </si>
  <si>
    <t>CZ Paz De Ariporo</t>
  </si>
  <si>
    <t>8502</t>
  </si>
  <si>
    <t>8503</t>
  </si>
  <si>
    <t>86</t>
  </si>
  <si>
    <t>8601</t>
  </si>
  <si>
    <t>8602</t>
  </si>
  <si>
    <t>8603</t>
  </si>
  <si>
    <t>8604</t>
  </si>
  <si>
    <t>88</t>
  </si>
  <si>
    <t>San Andrés</t>
  </si>
  <si>
    <t>8801</t>
  </si>
  <si>
    <t>CZ Old Providence</t>
  </si>
  <si>
    <t>8803</t>
  </si>
  <si>
    <t>91</t>
  </si>
  <si>
    <t>9102</t>
  </si>
  <si>
    <t>94</t>
  </si>
  <si>
    <t>9403</t>
  </si>
  <si>
    <t>95</t>
  </si>
  <si>
    <t>CZ San Jose De Guaviare</t>
  </si>
  <si>
    <t>9505</t>
  </si>
  <si>
    <t>97</t>
  </si>
  <si>
    <t>9704</t>
  </si>
  <si>
    <t>99</t>
  </si>
  <si>
    <t>9902</t>
  </si>
  <si>
    <t>CZ nuevo</t>
  </si>
  <si>
    <t>7. ¿El lenguaje utilizado en la audiencia pública fue?</t>
  </si>
  <si>
    <r>
      <rPr>
        <b/>
        <sz val="12"/>
        <rFont val="Tempus Sans ITC"/>
        <family val="5"/>
      </rPr>
      <t xml:space="preserve">¡Antes de imprimir este documento… piense en el medio ambiente!
</t>
    </r>
    <r>
      <rPr>
        <b/>
        <sz val="6"/>
        <rFont val="Arial"/>
        <family val="2"/>
      </rPr>
      <t xml:space="preserve">
</t>
    </r>
    <r>
      <rPr>
        <sz val="6"/>
        <rFont val="Arial"/>
        <family val="2"/>
      </rPr>
      <t>Cualquier copia impresa de este documento se considera como COPIA NO CONTROLADA
LOS DATOS PROPORCIONADOS SERAN TRATADOS DE ACUERDO A LA POLITICA DE TRATAMIENTO DE DATOS PERSONALES DEL ICBF Y A LA LEY 1581 DE 2012</t>
    </r>
  </si>
  <si>
    <t>¿Considera que la jornada permitió conocer los resultados de la gestión de la entidad?</t>
  </si>
  <si>
    <t>En su opinión, ¿La información presentada fue útil para hacer seguimiento y control a la gestión del ICBF?</t>
  </si>
  <si>
    <t>¿Se generó un espacio de dialogo que facilitará la reflexión y discusión sobre los temas tratados?</t>
  </si>
  <si>
    <t>¿Cómo califica el lenguaje utilizado durante la jornada?</t>
  </si>
  <si>
    <t>¿Está de acuerdo con las conclusiones y observaciones presentadas en la jornada?</t>
  </si>
  <si>
    <t>¿Está de acuerdo con los compromisos establecidos al finalizar el evento?</t>
  </si>
  <si>
    <t>¿Participaría nuevamente en una jornada de diálogo del ICBF?</t>
  </si>
  <si>
    <t>En su opinión ¿La gestión del ICBF según lo presentado, fue…</t>
  </si>
  <si>
    <t>¿Considera clara la explicación de la entidad sobre los temas relacionados con participación ciudadana y transparencia?</t>
  </si>
  <si>
    <t>ACUERDO DE PAZ
--------------------------------
En relación con las acciones implementadas por la entidad para cumplir con los compromisos del Acuerdo Final para la terminación del conflicto y la construcción de una paz estable y duradera en la vigencia 2024, ¿Ustedes se encuentra...?</t>
  </si>
  <si>
    <t>Parcialmente</t>
  </si>
  <si>
    <t>No sabe / No responde</t>
  </si>
  <si>
    <t>Totalmente de acuerdo</t>
  </si>
  <si>
    <t>Evaluar la gestión de la entidad</t>
  </si>
  <si>
    <t>Informarse de la gestión anual y los programas y servicios </t>
  </si>
  <si>
    <t>Presentar inquietudes, quejas y peticiones</t>
  </si>
  <si>
    <t>Ninguna de las anteriores</t>
  </si>
  <si>
    <t>Muy efectiva</t>
  </si>
  <si>
    <t>Efectiva</t>
  </si>
  <si>
    <t>Poco efectiva</t>
  </si>
  <si>
    <t>Nada efectiva</t>
  </si>
  <si>
    <t>Totalmente de acuerdo con lo presentado</t>
  </si>
  <si>
    <t>No tiene información suficiente para opinar</t>
  </si>
  <si>
    <t>Según su experiencia, ¿La jornada permitió a los ciudadanos…</t>
  </si>
  <si>
    <t>Versión 10</t>
  </si>
  <si>
    <t>¿La información presentada en la jornada respondió a sus intereses o expectativas como ciudadano/a?</t>
  </si>
  <si>
    <r>
      <rPr>
        <b/>
        <sz val="12"/>
        <rFont val="Tempus Sans ITC"/>
        <family val="5"/>
      </rPr>
      <t>¡Antes de imprimir este documento… piense en el medio ambiente!</t>
    </r>
    <r>
      <rPr>
        <b/>
        <sz val="10"/>
        <rFont val="Aptos"/>
        <family val="2"/>
      </rPr>
      <t xml:space="preserve">
</t>
    </r>
    <r>
      <rPr>
        <sz val="6"/>
        <rFont val="Arial"/>
        <family val="2"/>
      </rPr>
      <t>Cualquier copia impresa de este documento se considera como COPIA NO CONTROLADA.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</si>
</sst>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Zurich BT"/>
    </font>
    <font>
      <sz val="11"/>
      <color theme="1"/>
      <name val="Calibri"/>
      <family val="2"/>
      <scheme val="minor"/>
    </font>
    <font>
      <sz val="12"/>
      <color theme="1"/>
      <name val="Calibri"/>
      <family val="2"/>
      <scheme val="minor"/>
    </font>
    <font>
      <sz val="11"/>
      <color theme="1"/>
      <name val="Calibri"/>
      <family val="2"/>
      <scheme val="minor"/>
    </font>
    <font>
      <sz val="10"/>
      <name val="Zurich BT"/>
    </font>
    <font>
      <sz val="11"/>
      <color theme="0"/>
      <name val="Calibri"/>
      <family val="2"/>
      <scheme val="minor"/>
    </font>
    <font>
      <sz val="12"/>
      <name val="Calibri"/>
      <family val="2"/>
      <scheme val="minor"/>
    </font>
    <font>
      <b/>
      <sz val="12"/>
      <color theme="1"/>
      <name val="Arial"/>
      <family val="2"/>
    </font>
    <font>
      <b/>
      <sz val="10"/>
      <name val="Arial"/>
      <family val="2"/>
    </font>
    <font>
      <b/>
      <sz val="10"/>
      <color theme="1"/>
      <name val="Arial"/>
      <family val="2"/>
    </font>
    <font>
      <b/>
      <sz val="6"/>
      <name val="Arial"/>
      <family val="2"/>
    </font>
    <font>
      <sz val="6"/>
      <name val="Arial"/>
      <family val="2"/>
    </font>
    <font>
      <b/>
      <sz val="12"/>
      <name val="Tempus Sans ITC"/>
      <family val="5"/>
    </font>
    <font>
      <b/>
      <sz val="6"/>
      <name val="Arial"/>
      <family val="5"/>
    </font>
    <font>
      <b/>
      <u/>
      <sz val="12"/>
      <color theme="1"/>
      <name val="Arial"/>
      <family val="2"/>
    </font>
    <font>
      <b/>
      <sz val="12"/>
      <color theme="0"/>
      <name val="Arial"/>
      <family val="2"/>
    </font>
    <font>
      <sz val="12"/>
      <color theme="1"/>
      <name val="Arial"/>
      <family val="2"/>
    </font>
    <font>
      <sz val="12"/>
      <name val="Arial"/>
      <family val="2"/>
    </font>
    <font>
      <sz val="10"/>
      <color theme="1"/>
      <name val="Zurich BT"/>
    </font>
    <font>
      <sz val="10"/>
      <name val="Arial"/>
      <family val="2"/>
    </font>
    <font>
      <b/>
      <sz val="10"/>
      <name val="Aptos"/>
      <family val="2"/>
    </font>
    <font>
      <b/>
      <sz val="10"/>
      <color theme="0"/>
      <name val="Aptos"/>
      <family val="2"/>
    </font>
    <font>
      <b/>
      <sz val="10"/>
      <color theme="0" tint="-0.499984740745262"/>
      <name val="Aptos"/>
      <family val="2"/>
    </font>
    <font>
      <sz val="10"/>
      <name val="Aptos"/>
      <family val="2"/>
    </font>
    <font>
      <b/>
      <sz val="10"/>
      <color theme="0"/>
      <name val="Arial"/>
      <family val="2"/>
    </font>
    <font>
      <sz val="9"/>
      <name val="Arial"/>
      <family val="2"/>
    </font>
    <font>
      <b/>
      <sz val="10"/>
      <name val="Aptos"/>
      <family val="5"/>
    </font>
  </fonts>
  <fills count="12">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rgb="FF65B44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27">
    <border>
      <left/>
      <right/>
      <top/>
      <bottom/>
      <diagonal/>
    </border>
    <border>
      <left style="thin">
        <color theme="6" tint="0.39994506668294322"/>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indexed="64"/>
      </left>
      <right/>
      <top style="thin">
        <color theme="6" tint="0.39997558519241921"/>
      </top>
      <bottom/>
      <diagonal/>
    </border>
    <border>
      <left style="thin">
        <color theme="0"/>
      </left>
      <right/>
      <top style="thick">
        <color theme="0"/>
      </top>
      <bottom/>
      <diagonal/>
    </border>
    <border>
      <left style="thin">
        <color indexed="64"/>
      </left>
      <right style="thin">
        <color theme="6" tint="0.39997558519241921"/>
      </right>
      <top style="thin">
        <color theme="6" tint="0.39997558519241921"/>
      </top>
      <bottom/>
      <diagonal/>
    </border>
    <border>
      <left/>
      <right/>
      <top style="thick">
        <color theme="0"/>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4">
    <xf numFmtId="0" fontId="0" fillId="0" borderId="0"/>
    <xf numFmtId="0" fontId="3" fillId="0" borderId="0"/>
    <xf numFmtId="9" fontId="4" fillId="0" borderId="0" applyFont="0" applyFill="0" applyBorder="0" applyAlignment="0" applyProtection="0"/>
    <xf numFmtId="0" fontId="1" fillId="0" borderId="0"/>
  </cellStyleXfs>
  <cellXfs count="115">
    <xf numFmtId="0" fontId="0" fillId="0" borderId="0" xfId="0"/>
    <xf numFmtId="0" fontId="2"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0" fontId="14" fillId="2" borderId="0" xfId="0" applyFont="1" applyFill="1" applyAlignment="1" applyProtection="1">
      <alignment horizontal="center" vertical="center" wrapText="1"/>
      <protection hidden="1"/>
    </xf>
    <xf numFmtId="0" fontId="15" fillId="4" borderId="2" xfId="0" applyFont="1" applyFill="1" applyBorder="1" applyAlignment="1" applyProtection="1">
      <alignment horizontal="center" vertical="center" wrapText="1"/>
      <protection hidden="1"/>
    </xf>
    <xf numFmtId="0" fontId="15" fillId="4" borderId="2" xfId="0" applyFont="1" applyFill="1" applyBorder="1" applyAlignment="1" applyProtection="1">
      <alignment horizontal="center" vertical="center"/>
      <protection hidden="1"/>
    </xf>
    <xf numFmtId="0" fontId="15" fillId="4" borderId="3" xfId="0" applyFont="1" applyFill="1" applyBorder="1" applyAlignment="1" applyProtection="1">
      <alignment horizontal="center" vertical="center" wrapText="1"/>
      <protection hidden="1"/>
    </xf>
    <xf numFmtId="3" fontId="16" fillId="5" borderId="2" xfId="0" applyNumberFormat="1"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2" borderId="0" xfId="0" applyFont="1" applyFill="1" applyAlignment="1" applyProtection="1">
      <alignment horizontal="center" vertical="center"/>
      <protection hidden="1"/>
    </xf>
    <xf numFmtId="3" fontId="16" fillId="6" borderId="2" xfId="0" applyNumberFormat="1" applyFont="1" applyFill="1" applyBorder="1" applyAlignment="1" applyProtection="1">
      <alignment horizontal="center" vertical="center"/>
      <protection hidden="1"/>
    </xf>
    <xf numFmtId="0" fontId="16" fillId="6" borderId="2" xfId="0" applyFont="1" applyFill="1" applyBorder="1" applyAlignment="1" applyProtection="1">
      <alignment horizontal="center" vertical="center" wrapText="1"/>
      <protection hidden="1"/>
    </xf>
    <xf numFmtId="0" fontId="1" fillId="6" borderId="0" xfId="3" applyFill="1"/>
    <xf numFmtId="0" fontId="5" fillId="6" borderId="0" xfId="3" applyFont="1" applyFill="1"/>
    <xf numFmtId="0" fontId="16" fillId="6" borderId="0" xfId="1" applyFont="1" applyFill="1"/>
    <xf numFmtId="0" fontId="15" fillId="9" borderId="21" xfId="1" applyFont="1" applyFill="1" applyBorder="1" applyAlignment="1">
      <alignment horizontal="center"/>
    </xf>
    <xf numFmtId="49" fontId="18" fillId="10" borderId="22" xfId="0" applyNumberFormat="1" applyFont="1" applyFill="1" applyBorder="1" applyAlignment="1">
      <alignment vertical="center"/>
    </xf>
    <xf numFmtId="49" fontId="18" fillId="11" borderId="18" xfId="0" applyNumberFormat="1" applyFont="1" applyFill="1" applyBorder="1" applyAlignment="1">
      <alignment vertical="center"/>
    </xf>
    <xf numFmtId="49" fontId="18" fillId="10" borderId="18" xfId="0" applyNumberFormat="1" applyFont="1" applyFill="1" applyBorder="1" applyAlignment="1">
      <alignment vertical="center"/>
    </xf>
    <xf numFmtId="0" fontId="15" fillId="9" borderId="23" xfId="1" applyFont="1" applyFill="1" applyBorder="1" applyAlignment="1">
      <alignment horizontal="center"/>
    </xf>
    <xf numFmtId="49" fontId="18" fillId="10" borderId="24" xfId="0" applyNumberFormat="1" applyFont="1" applyFill="1" applyBorder="1" applyAlignment="1">
      <alignment horizontal="center" vertical="center"/>
    </xf>
    <xf numFmtId="0" fontId="18" fillId="10" borderId="22" xfId="0" applyFont="1" applyFill="1" applyBorder="1" applyAlignment="1">
      <alignment vertical="center"/>
    </xf>
    <xf numFmtId="49" fontId="18" fillId="11" borderId="19" xfId="0" applyNumberFormat="1" applyFont="1" applyFill="1" applyBorder="1" applyAlignment="1">
      <alignment horizontal="center" vertical="center"/>
    </xf>
    <xf numFmtId="0" fontId="18" fillId="11" borderId="18" xfId="0" applyFont="1" applyFill="1" applyBorder="1" applyAlignment="1">
      <alignment vertical="center"/>
    </xf>
    <xf numFmtId="49" fontId="18" fillId="10" borderId="19" xfId="0" applyNumberFormat="1" applyFont="1" applyFill="1" applyBorder="1" applyAlignment="1">
      <alignment horizontal="center" vertical="center"/>
    </xf>
    <xf numFmtId="0" fontId="18" fillId="10" borderId="18" xfId="0" applyFont="1" applyFill="1" applyBorder="1" applyAlignment="1">
      <alignment vertical="center"/>
    </xf>
    <xf numFmtId="0" fontId="16" fillId="0" borderId="0" xfId="1" applyFont="1"/>
    <xf numFmtId="0" fontId="17" fillId="5" borderId="2"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9" fillId="0" borderId="6" xfId="0" applyFont="1" applyBorder="1" applyAlignment="1" applyProtection="1">
      <alignment horizontal="center" vertical="center"/>
      <protection hidden="1"/>
    </xf>
    <xf numFmtId="0" fontId="20" fillId="2" borderId="0" xfId="0" applyFont="1" applyFill="1" applyAlignment="1" applyProtection="1">
      <alignment horizontal="center" vertical="center" wrapText="1"/>
      <protection hidden="1"/>
    </xf>
    <xf numFmtId="9" fontId="20" fillId="2" borderId="0" xfId="2" applyFont="1" applyFill="1" applyBorder="1" applyAlignment="1" applyProtection="1">
      <alignment horizontal="center" vertical="center"/>
      <protection hidden="1"/>
    </xf>
    <xf numFmtId="0" fontId="20" fillId="2" borderId="0" xfId="0" applyFont="1" applyFill="1" applyAlignment="1" applyProtection="1">
      <alignment horizontal="center" vertical="center"/>
      <protection hidden="1"/>
    </xf>
    <xf numFmtId="0" fontId="22" fillId="2" borderId="0" xfId="0" applyFont="1" applyFill="1" applyAlignment="1" applyProtection="1">
      <alignment horizontal="center" vertical="center"/>
      <protection hidden="1"/>
    </xf>
    <xf numFmtId="9" fontId="22" fillId="2" borderId="0" xfId="2" applyFont="1" applyFill="1" applyBorder="1" applyAlignment="1" applyProtection="1">
      <alignment horizontal="center" vertical="center"/>
      <protection hidden="1"/>
    </xf>
    <xf numFmtId="0" fontId="21" fillId="2" borderId="0" xfId="0" applyFont="1" applyFill="1" applyAlignment="1" applyProtection="1">
      <alignment horizontal="center" vertical="center" wrapText="1"/>
      <protection hidden="1"/>
    </xf>
    <xf numFmtId="0" fontId="21" fillId="2" borderId="0" xfId="0" applyFont="1" applyFill="1" applyAlignment="1" applyProtection="1">
      <alignment horizontal="center" vertical="center"/>
      <protection hidden="1"/>
    </xf>
    <xf numFmtId="0" fontId="22" fillId="8" borderId="0" xfId="0" applyFont="1" applyFill="1" applyAlignment="1" applyProtection="1">
      <alignment horizontal="left" vertical="center"/>
      <protection hidden="1"/>
    </xf>
    <xf numFmtId="0" fontId="22" fillId="2" borderId="0" xfId="0" applyFont="1" applyFill="1" applyAlignment="1" applyProtection="1">
      <alignment horizontal="left" vertical="center"/>
      <protection hidden="1"/>
    </xf>
    <xf numFmtId="9" fontId="20" fillId="2" borderId="0" xfId="0" applyNumberFormat="1" applyFont="1" applyFill="1" applyAlignment="1" applyProtection="1">
      <alignment horizontal="center" vertical="center"/>
      <protection hidden="1"/>
    </xf>
    <xf numFmtId="0" fontId="20" fillId="2" borderId="0" xfId="0" applyFont="1" applyFill="1" applyAlignment="1" applyProtection="1">
      <alignment horizontal="left" vertical="center"/>
      <protection hidden="1"/>
    </xf>
    <xf numFmtId="0" fontId="23" fillId="2" borderId="0" xfId="0" applyFont="1" applyFill="1" applyProtection="1">
      <protection hidden="1"/>
    </xf>
    <xf numFmtId="0" fontId="23" fillId="2" borderId="1" xfId="0" applyFont="1" applyFill="1" applyBorder="1" applyAlignment="1" applyProtection="1">
      <alignment vertical="top" wrapText="1"/>
      <protection hidden="1"/>
    </xf>
    <xf numFmtId="0" fontId="23" fillId="2" borderId="0" xfId="0" applyFont="1" applyFill="1" applyAlignment="1" applyProtection="1">
      <alignment vertical="top" wrapText="1"/>
      <protection hidden="1"/>
    </xf>
    <xf numFmtId="9" fontId="23" fillId="2" borderId="0" xfId="2" applyFont="1" applyFill="1" applyProtection="1">
      <protection hidden="1"/>
    </xf>
    <xf numFmtId="14" fontId="19" fillId="7" borderId="6" xfId="0" applyNumberFormat="1" applyFont="1" applyFill="1" applyBorder="1" applyAlignment="1" applyProtection="1">
      <alignment horizontal="center" vertical="center" wrapText="1"/>
      <protection hidden="1"/>
    </xf>
    <xf numFmtId="0" fontId="19" fillId="5" borderId="2" xfId="0" applyFont="1" applyFill="1" applyBorder="1" applyAlignment="1" applyProtection="1">
      <alignment horizontal="left" vertical="center" wrapText="1"/>
      <protection locked="0" hidden="1"/>
    </xf>
    <xf numFmtId="0" fontId="8" fillId="5" borderId="2" xfId="0" applyFont="1" applyFill="1" applyBorder="1" applyAlignment="1" applyProtection="1">
      <alignment horizontal="center" vertical="center" wrapText="1"/>
      <protection locked="0" hidden="1"/>
    </xf>
    <xf numFmtId="9" fontId="8" fillId="5" borderId="2" xfId="2" applyFont="1" applyFill="1" applyBorder="1" applyAlignment="1" applyProtection="1">
      <alignment horizontal="center" vertical="center"/>
      <protection locked="0" hidden="1"/>
    </xf>
    <xf numFmtId="0" fontId="24" fillId="4" borderId="2" xfId="0" applyFont="1" applyFill="1" applyBorder="1" applyAlignment="1" applyProtection="1">
      <alignment horizontal="center" vertical="center"/>
      <protection hidden="1"/>
    </xf>
    <xf numFmtId="0" fontId="8" fillId="7" borderId="2"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24" fillId="4" borderId="3" xfId="0" applyFont="1" applyFill="1" applyBorder="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8" fillId="3" borderId="2" xfId="0" applyFont="1" applyFill="1" applyBorder="1" applyAlignment="1" applyProtection="1">
      <alignment horizontal="center" vertical="center"/>
      <protection locked="0" hidden="1"/>
    </xf>
    <xf numFmtId="9" fontId="8" fillId="3" borderId="2" xfId="2" applyFont="1" applyFill="1" applyBorder="1" applyAlignment="1" applyProtection="1">
      <alignment horizontal="center" vertical="center" wrapText="1"/>
      <protection locked="0" hidden="1"/>
    </xf>
    <xf numFmtId="0" fontId="24" fillId="4" borderId="2" xfId="0" applyFont="1" applyFill="1" applyBorder="1" applyAlignment="1" applyProtection="1">
      <alignment horizontal="center" vertical="center" wrapText="1"/>
      <protection hidden="1"/>
    </xf>
    <xf numFmtId="0" fontId="19" fillId="5" borderId="2" xfId="0" applyFont="1" applyFill="1" applyBorder="1" applyAlignment="1" applyProtection="1">
      <alignment vertical="center" wrapText="1"/>
      <protection locked="0" hidden="1"/>
    </xf>
    <xf numFmtId="9" fontId="8" fillId="2" borderId="0" xfId="0" applyNumberFormat="1" applyFont="1" applyFill="1" applyAlignment="1" applyProtection="1">
      <alignment horizontal="center" vertical="center"/>
      <protection hidden="1"/>
    </xf>
    <xf numFmtId="0" fontId="25" fillId="5" borderId="2" xfId="0" applyFont="1" applyFill="1" applyBorder="1" applyAlignment="1" applyProtection="1">
      <alignment horizontal="center" vertical="center" wrapText="1"/>
      <protection locked="0" hidden="1"/>
    </xf>
    <xf numFmtId="0" fontId="19" fillId="2" borderId="1" xfId="0" applyFont="1" applyFill="1" applyBorder="1" applyAlignment="1" applyProtection="1">
      <alignment vertical="top" wrapText="1"/>
      <protection hidden="1"/>
    </xf>
    <xf numFmtId="0" fontId="19" fillId="2" borderId="0" xfId="0" applyFont="1" applyFill="1" applyAlignment="1" applyProtection="1">
      <alignment vertical="top" wrapText="1"/>
      <protection hidden="1"/>
    </xf>
    <xf numFmtId="0" fontId="19" fillId="2" borderId="0" xfId="0" applyFont="1" applyFill="1" applyProtection="1">
      <protection hidden="1"/>
    </xf>
    <xf numFmtId="0" fontId="7" fillId="3" borderId="2"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19" fillId="0" borderId="7"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protection hidden="1"/>
    </xf>
    <xf numFmtId="0" fontId="19" fillId="0" borderId="26" xfId="0" applyFont="1" applyBorder="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5" fillId="4" borderId="3" xfId="0" applyFont="1" applyFill="1" applyBorder="1" applyAlignment="1" applyProtection="1">
      <alignment horizontal="center" vertical="center" wrapText="1"/>
      <protection hidden="1"/>
    </xf>
    <xf numFmtId="0" fontId="15" fillId="4" borderId="5" xfId="0" applyFont="1" applyFill="1" applyBorder="1" applyAlignment="1" applyProtection="1">
      <alignment horizontal="center" vertical="center" wrapText="1"/>
      <protection hidden="1"/>
    </xf>
    <xf numFmtId="0" fontId="15" fillId="4" borderId="4"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15" fillId="4" borderId="16" xfId="0" applyFont="1" applyFill="1" applyBorder="1" applyAlignment="1" applyProtection="1">
      <alignment horizontal="center" vertical="center" wrapText="1"/>
      <protection hidden="1"/>
    </xf>
    <xf numFmtId="0" fontId="15" fillId="4" borderId="17" xfId="0" applyFont="1" applyFill="1" applyBorder="1" applyAlignment="1" applyProtection="1">
      <alignment horizontal="center" vertical="center" wrapText="1"/>
      <protection hidden="1"/>
    </xf>
    <xf numFmtId="0" fontId="8" fillId="6" borderId="0" xfId="0" applyFont="1" applyFill="1" applyAlignment="1" applyProtection="1">
      <alignment horizontal="center" vertical="center"/>
      <protection locked="0"/>
    </xf>
    <xf numFmtId="0" fontId="26" fillId="6" borderId="0" xfId="0" applyFont="1" applyFill="1" applyAlignment="1" applyProtection="1">
      <alignment horizontal="center" vertical="center" wrapText="1"/>
      <protection hidden="1"/>
    </xf>
    <xf numFmtId="0" fontId="24" fillId="4" borderId="20" xfId="0" applyFont="1" applyFill="1" applyBorder="1" applyAlignment="1" applyProtection="1">
      <alignment horizontal="center"/>
      <protection hidden="1"/>
    </xf>
    <xf numFmtId="0" fontId="24" fillId="4" borderId="0" xfId="0" applyFont="1" applyFill="1" applyAlignment="1" applyProtection="1">
      <alignment horizontal="center"/>
      <protection hidden="1"/>
    </xf>
    <xf numFmtId="0" fontId="19" fillId="6" borderId="20" xfId="0" applyFont="1" applyFill="1" applyBorder="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8" fillId="4" borderId="0" xfId="0" applyFont="1" applyFill="1" applyAlignment="1" applyProtection="1">
      <alignment horizontal="left" vertical="center"/>
      <protection hidden="1"/>
    </xf>
    <xf numFmtId="0" fontId="19" fillId="5" borderId="2" xfId="0" applyFont="1" applyFill="1" applyBorder="1" applyAlignment="1" applyProtection="1">
      <alignment horizontal="left" vertical="center" wrapText="1"/>
      <protection locked="0" hidden="1"/>
    </xf>
    <xf numFmtId="0" fontId="19" fillId="5" borderId="2" xfId="0" applyFont="1" applyFill="1" applyBorder="1" applyAlignment="1" applyProtection="1">
      <alignment horizontal="center" vertical="center" wrapText="1"/>
      <protection locked="0" hidden="1"/>
    </xf>
    <xf numFmtId="0" fontId="19" fillId="5" borderId="15" xfId="0" applyFont="1" applyFill="1" applyBorder="1" applyAlignment="1" applyProtection="1">
      <alignment horizontal="center" vertical="center" wrapText="1"/>
      <protection locked="0" hidden="1"/>
    </xf>
    <xf numFmtId="0" fontId="19" fillId="5" borderId="16" xfId="0" applyFont="1" applyFill="1" applyBorder="1" applyAlignment="1" applyProtection="1">
      <alignment horizontal="center" vertical="center" wrapText="1"/>
      <protection locked="0" hidden="1"/>
    </xf>
    <xf numFmtId="0" fontId="19" fillId="5" borderId="17" xfId="0" applyFont="1" applyFill="1" applyBorder="1" applyAlignment="1" applyProtection="1">
      <alignment horizontal="center" vertical="center" wrapText="1"/>
      <protection locked="0" hidden="1"/>
    </xf>
    <xf numFmtId="14" fontId="8" fillId="0" borderId="6" xfId="0" applyNumberFormat="1" applyFont="1" applyBorder="1" applyAlignment="1" applyProtection="1">
      <alignment horizontal="center" vertical="center" wrapText="1"/>
      <protection hidden="1"/>
    </xf>
    <xf numFmtId="0" fontId="20" fillId="0" borderId="6" xfId="0" applyFont="1" applyBorder="1" applyAlignment="1" applyProtection="1">
      <alignment horizontal="center" vertical="center"/>
      <protection hidden="1"/>
    </xf>
    <xf numFmtId="0" fontId="8" fillId="0" borderId="6" xfId="0" applyFont="1" applyBorder="1" applyAlignment="1" applyProtection="1">
      <alignment horizontal="center" vertical="center" wrapText="1"/>
      <protection hidden="1"/>
    </xf>
    <xf numFmtId="14" fontId="8" fillId="7" borderId="2" xfId="0" applyNumberFormat="1"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hidden="1"/>
    </xf>
    <xf numFmtId="0" fontId="24" fillId="4" borderId="2" xfId="0" applyFont="1" applyFill="1" applyBorder="1" applyAlignment="1" applyProtection="1">
      <alignment horizontal="center" vertical="center"/>
      <protection hidden="1"/>
    </xf>
    <xf numFmtId="9" fontId="8" fillId="3" borderId="3" xfId="0" applyNumberFormat="1" applyFont="1" applyFill="1" applyBorder="1" applyAlignment="1" applyProtection="1">
      <alignment horizontal="center" vertical="center" wrapText="1"/>
      <protection hidden="1"/>
    </xf>
    <xf numFmtId="9" fontId="8" fillId="3" borderId="5" xfId="0" applyNumberFormat="1" applyFont="1" applyFill="1" applyBorder="1" applyAlignment="1" applyProtection="1">
      <alignment horizontal="center" vertical="center" wrapText="1"/>
      <protection hidden="1"/>
    </xf>
    <xf numFmtId="9" fontId="8" fillId="3" borderId="4" xfId="0" applyNumberFormat="1" applyFont="1" applyFill="1" applyBorder="1" applyAlignment="1" applyProtection="1">
      <alignment horizontal="center" vertical="center" wrapText="1"/>
      <protection hidden="1"/>
    </xf>
    <xf numFmtId="0" fontId="24" fillId="4" borderId="2" xfId="0" applyFont="1" applyFill="1" applyBorder="1" applyAlignment="1" applyProtection="1">
      <alignment horizontal="center" vertical="center"/>
      <protection locked="0" hidden="1"/>
    </xf>
    <xf numFmtId="0" fontId="19" fillId="5" borderId="3" xfId="0" applyFont="1" applyFill="1" applyBorder="1" applyAlignment="1" applyProtection="1">
      <alignment horizontal="center" vertical="center" wrapText="1"/>
      <protection locked="0" hidden="1"/>
    </xf>
    <xf numFmtId="0" fontId="19" fillId="5" borderId="5" xfId="0" applyFont="1" applyFill="1" applyBorder="1" applyAlignment="1" applyProtection="1">
      <alignment horizontal="center" vertical="center" wrapText="1"/>
      <protection locked="0" hidden="1"/>
    </xf>
    <xf numFmtId="0" fontId="19" fillId="5" borderId="4" xfId="0" applyFont="1" applyFill="1" applyBorder="1" applyAlignment="1" applyProtection="1">
      <alignment horizontal="center" vertical="center" wrapText="1"/>
      <protection locked="0" hidden="1"/>
    </xf>
    <xf numFmtId="0" fontId="19" fillId="7" borderId="6" xfId="0" applyFont="1" applyFill="1" applyBorder="1" applyAlignment="1" applyProtection="1">
      <alignment horizontal="center" vertical="center"/>
      <protection hidden="1"/>
    </xf>
  </cellXfs>
  <cellStyles count="4">
    <cellStyle name="Normal" xfId="0" builtinId="0"/>
    <cellStyle name="Normal 2" xfId="1" xr:uid="{00000000-0005-0000-0000-000001000000}"/>
    <cellStyle name="Normal 2 2" xfId="3" xr:uid="{001DB6A7-FF59-401A-9A95-DDA65D5AE181}"/>
    <cellStyle name="Porcentaje" xfId="2" builtinId="5"/>
  </cellStyles>
  <dxfs count="53">
    <dxf>
      <fill>
        <patternFill>
          <bgColor rgb="FFFFFF00"/>
        </patternFill>
      </fill>
    </dxf>
    <dxf>
      <font>
        <color theme="6" tint="0.79998168889431442"/>
      </font>
    </dxf>
    <dxf>
      <font>
        <color theme="0" tint="-0.499984740745262"/>
      </font>
      <fill>
        <patternFill>
          <bgColor theme="0" tint="-0.499984740745262"/>
        </patternFill>
      </fill>
      <border>
        <left/>
        <right/>
        <top/>
        <bottom/>
        <vertical/>
        <horizontal/>
      </border>
    </dxf>
    <dxf>
      <font>
        <color theme="6" tint="0.79998168889431442"/>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theme="0" tint="-0.14996795556505021"/>
      </font>
      <fill>
        <patternFill>
          <bgColor theme="0" tint="-0.14996795556505021"/>
        </patternFill>
      </fill>
    </dxf>
    <dxf>
      <font>
        <color theme="0" tint="-0.24994659260841701"/>
      </font>
      <fill>
        <patternFill>
          <bgColor theme="0" tint="-0.24994659260841701"/>
        </patternFill>
      </fill>
    </dxf>
    <dxf>
      <fill>
        <patternFill>
          <bgColor rgb="FFFFFF00"/>
        </patternFill>
      </fill>
      <border>
        <left style="thin">
          <color theme="0"/>
        </left>
        <right style="thin">
          <color theme="0"/>
        </right>
        <top style="thin">
          <color theme="0"/>
        </top>
        <bottom style="thin">
          <color theme="0"/>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border>
        <left style="thin">
          <color theme="0"/>
        </left>
        <right style="thin">
          <color theme="0"/>
        </right>
        <top style="thin">
          <color theme="0"/>
        </top>
        <bottom style="thin">
          <color theme="0"/>
        </bottom>
      </border>
    </dxf>
    <dxf>
      <fill>
        <patternFill>
          <bgColor theme="0" tint="-0.2499465926084170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latin typeface="Arial" panose="020B0604020202020204" pitchFamily="34" charset="0"/>
                <a:cs typeface="Arial" panose="020B0604020202020204" pitchFamily="34" charset="0"/>
              </a:rPr>
              <a:t>ASISTENCIA DE LA PARTE INTERESADA</a:t>
            </a:r>
          </a:p>
          <a:p>
            <a:pPr>
              <a:defRPr sz="1100">
                <a:latin typeface="Arial" panose="020B0604020202020204" pitchFamily="34" charset="0"/>
                <a:cs typeface="Arial" panose="020B0604020202020204" pitchFamily="34" charset="0"/>
              </a:defRPr>
            </a:pPr>
            <a:endParaRPr lang="en-US" sz="11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6100224677344752"/>
          <c:y val="0.23024255512024169"/>
          <c:w val="0.7960931682654574"/>
          <c:h val="0.65223436373192523"/>
        </c:manualLayout>
      </c:layout>
      <c:barChart>
        <c:barDir val="bar"/>
        <c:grouping val="clustered"/>
        <c:varyColors val="0"/>
        <c:ser>
          <c:idx val="0"/>
          <c:order val="0"/>
          <c:tx>
            <c:strRef>
              <c:f>TABULACIÓN!$Q$12</c:f>
              <c:strCache>
                <c:ptCount val="1"/>
                <c:pt idx="0">
                  <c:v>Tipo de organización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TABULACIÓN!$P$13:$P$20</c:f>
              <c:strCache>
                <c:ptCount val="8"/>
                <c:pt idx="0">
                  <c:v>Usuarios</c:v>
                </c:pt>
                <c:pt idx="1">
                  <c:v>Proveedores</c:v>
                </c:pt>
                <c:pt idx="2">
                  <c:v>Comunidad</c:v>
                </c:pt>
                <c:pt idx="3">
                  <c:v>Sociedad (veedurías-medios de comunicación)</c:v>
                </c:pt>
                <c:pt idx="4">
                  <c:v>Aliados Estratégicos</c:v>
                </c:pt>
                <c:pt idx="5">
                  <c:v>Estado</c:v>
                </c:pt>
                <c:pt idx="6">
                  <c:v>Colaboradores</c:v>
                </c:pt>
                <c:pt idx="7">
                  <c:v>Peticionarios</c:v>
                </c:pt>
              </c:strCache>
            </c:strRef>
          </c:cat>
          <c:val>
            <c:numRef>
              <c:f>TABULACIÓN!$Q$13:$Q$20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914-4597-BD14-AAAF80A58C3F}"/>
            </c:ext>
          </c:extLst>
        </c:ser>
        <c:dLbls>
          <c:showLegendKey val="0"/>
          <c:showVal val="0"/>
          <c:showCatName val="0"/>
          <c:showSerName val="0"/>
          <c:showPercent val="0"/>
          <c:showBubbleSize val="0"/>
        </c:dLbls>
        <c:gapWidth val="182"/>
        <c:axId val="133737856"/>
        <c:axId val="133850240"/>
      </c:barChart>
      <c:catAx>
        <c:axId val="133737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3850240"/>
        <c:crosses val="autoZero"/>
        <c:auto val="1"/>
        <c:lblAlgn val="ctr"/>
        <c:lblOffset val="100"/>
        <c:noMultiLvlLbl val="0"/>
      </c:catAx>
      <c:valAx>
        <c:axId val="1338502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373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ptos" panose="020B00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INFORMACION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199644561317762"/>
          <c:y val="0.18477377566029174"/>
          <c:w val="0.83486289757866483"/>
          <c:h val="0.64295177048634955"/>
        </c:manualLayout>
      </c:layout>
      <c:pie3DChart>
        <c:varyColors val="1"/>
        <c:ser>
          <c:idx val="2"/>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3FB3-4966-A892-62B69924AF11}"/>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3FB3-4966-A892-62B69924AF11}"/>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FB3-4966-A892-62B69924AF11}"/>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3FB3-4966-A892-62B69924AF11}"/>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TABULACIÓN!$C$31:$C$34</c:f>
              <c:strCache>
                <c:ptCount val="4"/>
                <c:pt idx="0">
                  <c:v>Si</c:v>
                </c:pt>
                <c:pt idx="1">
                  <c:v>Parcialmente</c:v>
                </c:pt>
                <c:pt idx="2">
                  <c:v>No</c:v>
                </c:pt>
                <c:pt idx="3">
                  <c:v>No sabe / No responde</c:v>
                </c:pt>
              </c:strCache>
            </c:strRef>
          </c:cat>
          <c:val>
            <c:numRef>
              <c:f>TABULACIÓN!$D$31:$D$34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00A-554F-B65C-6F80B2A0FC56}"/>
            </c:ext>
          </c:extLst>
        </c:ser>
        <c:ser>
          <c:idx val="3"/>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3FB3-4966-A892-62B69924AF11}"/>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3FB3-4966-A892-62B69924AF11}"/>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FB3-4966-A892-62B69924AF11}"/>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3FB3-4966-A892-62B69924AF11}"/>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TABULACIÓN!$C$31:$C$34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400A-554F-B65C-6F80B2A0FC56}"/>
            </c:ext>
          </c:extLst>
        </c:ser>
        <c:ser>
          <c:idx val="0"/>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400A-554F-B65C-6F80B2A0FC5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00A-554F-B65C-6F80B2A0FC5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400A-554F-B65C-6F80B2A0FC5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400A-554F-B65C-6F80B2A0FC56}"/>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TABULACIÓN!$C$31:$C$34</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400A-554F-B65C-6F80B2A0FC56}"/>
            </c:ext>
          </c:extLst>
        </c:ser>
        <c:ser>
          <c:idx val="1"/>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400A-554F-B65C-6F80B2A0FC5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400A-554F-B65C-6F80B2A0FC5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0-400A-554F-B65C-6F80B2A0FC5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400A-554F-B65C-6F80B2A0FC56}"/>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TABULACIÓN!$C$31:$C$34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400A-554F-B65C-6F80B2A0FC56}"/>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ptos" panose="020B000402020202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00"/>
              <a:t>CALIFICACIÓN DE LOGÍSTICA, PRESENTACIÓN, CONECTIVIDAD Y TIEMPO DEL EVENTO:</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spPr>
            <a:solidFill>
              <a:schemeClr val="accent6"/>
            </a:solidFill>
            <a:ln>
              <a:noFill/>
            </a:ln>
            <a:effectLst/>
          </c:spPr>
          <c:invertIfNegative val="0"/>
          <c:dPt>
            <c:idx val="1"/>
            <c:invertIfNegative val="0"/>
            <c:bubble3D val="0"/>
            <c:extLst>
              <c:ext xmlns:c16="http://schemas.microsoft.com/office/drawing/2014/chart" uri="{C3380CC4-5D6E-409C-BE32-E72D297353CC}">
                <c16:uniqueId val="{00000006-C6ED-3A4C-BB9F-0B63CF381BB2}"/>
              </c:ext>
            </c:extLst>
          </c:dPt>
          <c:dPt>
            <c:idx val="2"/>
            <c:invertIfNegative val="0"/>
            <c:bubble3D val="0"/>
            <c:extLst>
              <c:ext xmlns:c16="http://schemas.microsoft.com/office/drawing/2014/chart" uri="{C3380CC4-5D6E-409C-BE32-E72D297353CC}">
                <c16:uniqueId val="{00000002-C6ED-3A4C-BB9F-0B63CF381BB2}"/>
              </c:ext>
            </c:extLst>
          </c:dPt>
          <c:dPt>
            <c:idx val="3"/>
            <c:invertIfNegative val="0"/>
            <c:bubble3D val="0"/>
            <c:extLst>
              <c:ext xmlns:c16="http://schemas.microsoft.com/office/drawing/2014/chart" uri="{C3380CC4-5D6E-409C-BE32-E72D297353CC}">
                <c16:uniqueId val="{0000000A-C6ED-3A4C-BB9F-0B63CF381BB2}"/>
              </c:ext>
            </c:extLst>
          </c:dPt>
          <c:dPt>
            <c:idx val="4"/>
            <c:invertIfNegative val="0"/>
            <c:bubble3D val="0"/>
            <c:extLst>
              <c:ext xmlns:c16="http://schemas.microsoft.com/office/drawing/2014/chart" uri="{C3380CC4-5D6E-409C-BE32-E72D297353CC}">
                <c16:uniqueId val="{0000000E-C6ED-3A4C-BB9F-0B63CF381BB2}"/>
              </c:ext>
            </c:extLst>
          </c:dPt>
          <c:dPt>
            <c:idx val="6"/>
            <c:invertIfNegative val="0"/>
            <c:bubble3D val="0"/>
            <c:extLst>
              <c:ext xmlns:c16="http://schemas.microsoft.com/office/drawing/2014/chart" uri="{C3380CC4-5D6E-409C-BE32-E72D297353CC}">
                <c16:uniqueId val="{00000007-C6ED-3A4C-BB9F-0B63CF381BB2}"/>
              </c:ext>
            </c:extLst>
          </c:dPt>
          <c:dPt>
            <c:idx val="7"/>
            <c:invertIfNegative val="0"/>
            <c:bubble3D val="0"/>
            <c:extLst>
              <c:ext xmlns:c16="http://schemas.microsoft.com/office/drawing/2014/chart" uri="{C3380CC4-5D6E-409C-BE32-E72D297353CC}">
                <c16:uniqueId val="{00000003-C6ED-3A4C-BB9F-0B63CF381BB2}"/>
              </c:ext>
            </c:extLst>
          </c:dPt>
          <c:dPt>
            <c:idx val="8"/>
            <c:invertIfNegative val="0"/>
            <c:bubble3D val="0"/>
            <c:extLst>
              <c:ext xmlns:c16="http://schemas.microsoft.com/office/drawing/2014/chart" uri="{C3380CC4-5D6E-409C-BE32-E72D297353CC}">
                <c16:uniqueId val="{0000000B-C6ED-3A4C-BB9F-0B63CF381BB2}"/>
              </c:ext>
            </c:extLst>
          </c:dPt>
          <c:dPt>
            <c:idx val="9"/>
            <c:invertIfNegative val="0"/>
            <c:bubble3D val="0"/>
            <c:extLst>
              <c:ext xmlns:c16="http://schemas.microsoft.com/office/drawing/2014/chart" uri="{C3380CC4-5D6E-409C-BE32-E72D297353CC}">
                <c16:uniqueId val="{0000000F-C6ED-3A4C-BB9F-0B63CF381BB2}"/>
              </c:ext>
            </c:extLst>
          </c:dPt>
          <c:dPt>
            <c:idx val="11"/>
            <c:invertIfNegative val="0"/>
            <c:bubble3D val="0"/>
            <c:extLst>
              <c:ext xmlns:c16="http://schemas.microsoft.com/office/drawing/2014/chart" uri="{C3380CC4-5D6E-409C-BE32-E72D297353CC}">
                <c16:uniqueId val="{00000008-C6ED-3A4C-BB9F-0B63CF381BB2}"/>
              </c:ext>
            </c:extLst>
          </c:dPt>
          <c:dPt>
            <c:idx val="12"/>
            <c:invertIfNegative val="0"/>
            <c:bubble3D val="0"/>
            <c:extLst>
              <c:ext xmlns:c16="http://schemas.microsoft.com/office/drawing/2014/chart" uri="{C3380CC4-5D6E-409C-BE32-E72D297353CC}">
                <c16:uniqueId val="{00000004-C6ED-3A4C-BB9F-0B63CF381BB2}"/>
              </c:ext>
            </c:extLst>
          </c:dPt>
          <c:dPt>
            <c:idx val="13"/>
            <c:invertIfNegative val="0"/>
            <c:bubble3D val="0"/>
            <c:extLst>
              <c:ext xmlns:c16="http://schemas.microsoft.com/office/drawing/2014/chart" uri="{C3380CC4-5D6E-409C-BE32-E72D297353CC}">
                <c16:uniqueId val="{0000000C-C6ED-3A4C-BB9F-0B63CF381BB2}"/>
              </c:ext>
            </c:extLst>
          </c:dPt>
          <c:dPt>
            <c:idx val="14"/>
            <c:invertIfNegative val="0"/>
            <c:bubble3D val="0"/>
            <c:extLst>
              <c:ext xmlns:c16="http://schemas.microsoft.com/office/drawing/2014/chart" uri="{C3380CC4-5D6E-409C-BE32-E72D297353CC}">
                <c16:uniqueId val="{00000010-C6ED-3A4C-BB9F-0B63CF381BB2}"/>
              </c:ext>
            </c:extLst>
          </c:dPt>
          <c:dPt>
            <c:idx val="16"/>
            <c:invertIfNegative val="0"/>
            <c:bubble3D val="0"/>
            <c:extLst>
              <c:ext xmlns:c16="http://schemas.microsoft.com/office/drawing/2014/chart" uri="{C3380CC4-5D6E-409C-BE32-E72D297353CC}">
                <c16:uniqueId val="{00000009-C6ED-3A4C-BB9F-0B63CF381BB2}"/>
              </c:ext>
            </c:extLst>
          </c:dPt>
          <c:dPt>
            <c:idx val="17"/>
            <c:invertIfNegative val="0"/>
            <c:bubble3D val="0"/>
            <c:extLst>
              <c:ext xmlns:c16="http://schemas.microsoft.com/office/drawing/2014/chart" uri="{C3380CC4-5D6E-409C-BE32-E72D297353CC}">
                <c16:uniqueId val="{00000005-C6ED-3A4C-BB9F-0B63CF381BB2}"/>
              </c:ext>
            </c:extLst>
          </c:dPt>
          <c:dPt>
            <c:idx val="18"/>
            <c:invertIfNegative val="0"/>
            <c:bubble3D val="0"/>
            <c:extLst>
              <c:ext xmlns:c16="http://schemas.microsoft.com/office/drawing/2014/chart" uri="{C3380CC4-5D6E-409C-BE32-E72D297353CC}">
                <c16:uniqueId val="{0000000D-C6ED-3A4C-BB9F-0B63CF381BB2}"/>
              </c:ext>
            </c:extLst>
          </c:dPt>
          <c:dPt>
            <c:idx val="19"/>
            <c:invertIfNegative val="0"/>
            <c:bubble3D val="0"/>
            <c:extLst>
              <c:ext xmlns:c16="http://schemas.microsoft.com/office/drawing/2014/chart" uri="{C3380CC4-5D6E-409C-BE32-E72D297353CC}">
                <c16:uniqueId val="{00000011-C6ED-3A4C-BB9F-0B63CF381BB2}"/>
              </c:ext>
            </c:extLst>
          </c:dPt>
          <c:cat>
            <c:multiLvlStrRef>
              <c:f>TABULACIÓN!$B$72:$C$91</c:f>
              <c:multiLvlStrCache>
                <c:ptCount val="20"/>
                <c:lvl>
                  <c:pt idx="0">
                    <c:v>5. Excelente</c:v>
                  </c:pt>
                  <c:pt idx="1">
                    <c:v>4. Buena</c:v>
                  </c:pt>
                  <c:pt idx="2">
                    <c:v>3. Aceptable</c:v>
                  </c:pt>
                  <c:pt idx="3">
                    <c:v>2. Deficiente</c:v>
                  </c:pt>
                  <c:pt idx="4">
                    <c:v>1. Muy deficiente</c:v>
                  </c:pt>
                  <c:pt idx="5">
                    <c:v>5. Excelente</c:v>
                  </c:pt>
                  <c:pt idx="6">
                    <c:v>4. Buena</c:v>
                  </c:pt>
                  <c:pt idx="7">
                    <c:v>3. Aceptable</c:v>
                  </c:pt>
                  <c:pt idx="8">
                    <c:v>2. Deficiente</c:v>
                  </c:pt>
                  <c:pt idx="9">
                    <c:v>1. Muy deficiente</c:v>
                  </c:pt>
                  <c:pt idx="10">
                    <c:v>5. Excelente</c:v>
                  </c:pt>
                  <c:pt idx="11">
                    <c:v>4. Buena</c:v>
                  </c:pt>
                  <c:pt idx="12">
                    <c:v>3. Aceptable</c:v>
                  </c:pt>
                  <c:pt idx="13">
                    <c:v>2. Deficiente</c:v>
                  </c:pt>
                  <c:pt idx="14">
                    <c:v>1. Muy deficiente</c:v>
                  </c:pt>
                  <c:pt idx="15">
                    <c:v>5. Excelente</c:v>
                  </c:pt>
                  <c:pt idx="16">
                    <c:v>4. Buena</c:v>
                  </c:pt>
                  <c:pt idx="17">
                    <c:v>3. Aceptable</c:v>
                  </c:pt>
                  <c:pt idx="18">
                    <c:v>2. Deficiente</c:v>
                  </c:pt>
                  <c:pt idx="19">
                    <c:v>1. Muy deficiente</c:v>
                  </c:pt>
                </c:lvl>
                <c:lvl>
                  <c:pt idx="0">
                    <c:v>Logística</c:v>
                  </c:pt>
                  <c:pt idx="5">
                    <c:v>Presentación</c:v>
                  </c:pt>
                  <c:pt idx="10">
                    <c:v>Conectividad</c:v>
                  </c:pt>
                  <c:pt idx="15">
                    <c:v>Tiempo del evento</c:v>
                  </c:pt>
                </c:lvl>
              </c:multiLvlStrCache>
            </c:multiLvlStrRef>
          </c:cat>
          <c:val>
            <c:numRef>
              <c:f>TABULACIÓN!$E$72:$E$91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C6ED-3A4C-BB9F-0B63CF381BB2}"/>
            </c:ext>
          </c:extLst>
        </c:ser>
        <c:dLbls>
          <c:showLegendKey val="0"/>
          <c:showVal val="0"/>
          <c:showCatName val="0"/>
          <c:showSerName val="0"/>
          <c:showPercent val="0"/>
          <c:showBubbleSize val="0"/>
        </c:dLbls>
        <c:gapWidth val="150"/>
        <c:overlap val="100"/>
        <c:axId val="192750336"/>
        <c:axId val="192751872"/>
      </c:barChart>
      <c:catAx>
        <c:axId val="19275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751872"/>
        <c:crosses val="autoZero"/>
        <c:auto val="1"/>
        <c:lblAlgn val="ctr"/>
        <c:lblOffset val="100"/>
        <c:noMultiLvlLbl val="0"/>
      </c:catAx>
      <c:valAx>
        <c:axId val="192751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750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a:t>LA JORNADA DE DIÁLOGO PERMITE A CIUDADANOS O USUARIOS DE LOS SERVICIOS DE LA ENTIDAD: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560631451738014"/>
          <c:y val="0.27209768727002065"/>
          <c:w val="0.80760442872245541"/>
          <c:h val="0.55504112419731577"/>
        </c:manualLayout>
      </c:layout>
      <c:pie3DChart>
        <c:varyColors val="1"/>
        <c:ser>
          <c:idx val="4"/>
          <c:order val="0"/>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BB8-4F03-A27D-79883CC5DD8C}"/>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BB8-4F03-A27D-79883CC5DD8C}"/>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5-EBB8-4F03-A27D-79883CC5DD8C}"/>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EBB8-4F03-A27D-79883CC5DD8C}"/>
              </c:ext>
            </c:extLst>
          </c:dPt>
          <c:dPt>
            <c:idx val="4"/>
            <c:bubble3D val="0"/>
            <c:spPr>
              <a:solidFill>
                <a:schemeClr val="accent1">
                  <a:tint val="54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EBB8-4F03-A27D-79883CC5DD8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TABULACIÓN!$D$93:$D$97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445-1347-B3FB-716550C4F310}"/>
            </c:ext>
          </c:extLst>
        </c:ser>
        <c:ser>
          <c:idx val="5"/>
          <c:order val="1"/>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EBB8-4F03-A27D-79883CC5DD8C}"/>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BB8-4F03-A27D-79883CC5DD8C}"/>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F-EBB8-4F03-A27D-79883CC5DD8C}"/>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EBB8-4F03-A27D-79883CC5DD8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A445-1347-B3FB-716550C4F310}"/>
            </c:ext>
          </c:extLst>
        </c:ser>
        <c:ser>
          <c:idx val="6"/>
          <c:order val="2"/>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A445-1347-B3FB-716550C4F310}"/>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A445-1347-B3FB-716550C4F310}"/>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7-A445-1347-B3FB-716550C4F310}"/>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A445-1347-B3FB-716550C4F31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A445-1347-B3FB-716550C4F310}"/>
            </c:ext>
          </c:extLst>
        </c:ser>
        <c:ser>
          <c:idx val="7"/>
          <c:order val="3"/>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A445-1347-B3FB-716550C4F310}"/>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A445-1347-B3FB-716550C4F310}"/>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0-A445-1347-B3FB-716550C4F310}"/>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A445-1347-B3FB-716550C4F31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A445-1347-B3FB-716550C4F310}"/>
            </c:ext>
          </c:extLst>
        </c:ser>
        <c:ser>
          <c:idx val="2"/>
          <c:order val="4"/>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EBB8-4F03-A27D-79883CC5DD8C}"/>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EBB8-4F03-A27D-79883CC5DD8C}"/>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7-EBB8-4F03-A27D-79883CC5DD8C}"/>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EBB8-4F03-A27D-79883CC5DD8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4-A445-1347-B3FB-716550C4F310}"/>
            </c:ext>
          </c:extLst>
        </c:ser>
        <c:ser>
          <c:idx val="3"/>
          <c:order val="5"/>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EBB8-4F03-A27D-79883CC5DD8C}"/>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EBB8-4F03-A27D-79883CC5DD8C}"/>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F-EBB8-4F03-A27D-79883CC5DD8C}"/>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EBB8-4F03-A27D-79883CC5DD8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5-A445-1347-B3FB-716550C4F310}"/>
            </c:ext>
          </c:extLst>
        </c:ser>
        <c:ser>
          <c:idx val="0"/>
          <c:order val="6"/>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A445-1347-B3FB-716550C4F310}"/>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A445-1347-B3FB-716550C4F310}"/>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B-A445-1347-B3FB-716550C4F310}"/>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A445-1347-B3FB-716550C4F31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E-A445-1347-B3FB-716550C4F310}"/>
            </c:ext>
          </c:extLst>
        </c:ser>
        <c:ser>
          <c:idx val="1"/>
          <c:order val="7"/>
          <c:dPt>
            <c:idx val="0"/>
            <c:bubble3D val="0"/>
            <c:spPr>
              <a:solidFill>
                <a:schemeClr val="accent1">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0-A445-1347-B3FB-716550C4F310}"/>
              </c:ext>
            </c:extLst>
          </c:dPt>
          <c:dPt>
            <c:idx val="1"/>
            <c:bubble3D val="0"/>
            <c:spPr>
              <a:solidFill>
                <a:schemeClr val="accent1">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2-A445-1347-B3FB-716550C4F310}"/>
              </c:ext>
            </c:extLst>
          </c:dPt>
          <c:dPt>
            <c:idx val="2"/>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4-A445-1347-B3FB-716550C4F310}"/>
              </c:ext>
            </c:extLst>
          </c:dPt>
          <c:dPt>
            <c:idx val="3"/>
            <c:bubble3D val="0"/>
            <c:spPr>
              <a:solidFill>
                <a:schemeClr val="accent1">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6-A445-1347-B3FB-716550C4F31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TABULACIÓN!$C$93:$C$97</c:f>
              <c:strCache>
                <c:ptCount val="5"/>
                <c:pt idx="0">
                  <c:v>Evaluar la gestión de la entidad</c:v>
                </c:pt>
                <c:pt idx="1">
                  <c:v>Informarse de la gestión anual y los programas y servicios </c:v>
                </c:pt>
                <c:pt idx="2">
                  <c:v>Proponer mejoras a los servicios</c:v>
                </c:pt>
                <c:pt idx="3">
                  <c:v>Presentar inquietudes, quejas y peticiones</c:v>
                </c:pt>
                <c:pt idx="4">
                  <c:v>Ninguna de las anteriores</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7-A445-1347-B3FB-716550C4F310}"/>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2.9419465513740303E-2"/>
          <c:y val="0.57487678254583685"/>
          <c:w val="0.33169156437833475"/>
          <c:h val="0.395912466320562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LA JORNADA DE DIÁLOGO PERMITE A CIUDADANOS O USUARIOS</a:t>
            </a:r>
            <a:r>
              <a:rPr lang="en-US" sz="1000" baseline="0">
                <a:latin typeface="Arial" panose="020B0604020202020204" pitchFamily="34" charset="0"/>
                <a:cs typeface="Arial" panose="020B0604020202020204" pitchFamily="34" charset="0"/>
              </a:rPr>
              <a:t> DE LOS SERVICIOS DE LA ENTIDAD:</a:t>
            </a:r>
            <a:endParaRPr lang="en-US" sz="1000">
              <a:latin typeface="Arial" panose="020B0604020202020204" pitchFamily="34" charset="0"/>
              <a:cs typeface="Arial" panose="020B0604020202020204" pitchFamily="34" charset="0"/>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5FDC-6C44-A988-79A3EA7C1C7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5FDC-6C44-A988-79A3EA7C1C7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5FDC-6C44-A988-79A3EA7C1C7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5FDC-6C44-A988-79A3EA7C1C71}"/>
              </c:ext>
            </c:extLst>
          </c:dPt>
          <c:dLbls>
            <c:dLbl>
              <c:idx val="0"/>
              <c:layout>
                <c:manualLayout>
                  <c:x val="-0.35596050860834422"/>
                  <c:y val="0.171876118941667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FDC-6C44-A988-79A3EA7C1C71}"/>
                </c:ext>
              </c:extLst>
            </c:dLbl>
            <c:dLbl>
              <c:idx val="1"/>
              <c:layout>
                <c:manualLayout>
                  <c:x val="-0.11267814660983558"/>
                  <c:y val="0.1624514993864720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FDC-6C44-A988-79A3EA7C1C71}"/>
                </c:ext>
              </c:extLst>
            </c:dLbl>
            <c:dLbl>
              <c:idx val="2"/>
              <c:layout>
                <c:manualLayout>
                  <c:x val="0.10755641267302478"/>
                  <c:y val="0.1577391896088745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FDC-6C44-A988-79A3EA7C1C71}"/>
                </c:ext>
              </c:extLst>
            </c:dLbl>
            <c:dLbl>
              <c:idx val="3"/>
              <c:layout>
                <c:manualLayout>
                  <c:x val="0.33803443982950676"/>
                  <c:y val="0.2123656203236355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FDC-6C44-A988-79A3EA7C1C71}"/>
                </c:ext>
              </c:extLst>
            </c:dLbl>
            <c:spPr>
              <a:noFill/>
              <a:ln>
                <a:noFill/>
              </a:ln>
              <a:effectLst/>
            </c:spPr>
            <c:txPr>
              <a:bodyPr rot="0" vert="horz"/>
              <a:lstStyle/>
              <a:p>
                <a:pPr>
                  <a:defRPr sz="1000">
                    <a:latin typeface="Arial" panose="020B0604020202020204" pitchFamily="34" charset="0"/>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TABULACIÓN!$C$99:$C$102</c:f>
              <c:strCache>
                <c:ptCount val="4"/>
                <c:pt idx="0">
                  <c:v>Si</c:v>
                </c:pt>
                <c:pt idx="1">
                  <c:v>Parcialmente</c:v>
                </c:pt>
                <c:pt idx="2">
                  <c:v>No</c:v>
                </c:pt>
                <c:pt idx="3">
                  <c:v>No sabe / No responde</c:v>
                </c:pt>
              </c:strCache>
            </c:strRef>
          </c:cat>
          <c:val>
            <c:numRef>
              <c:f>TABULACIÓN!$D$99:$D$102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E-5FDC-6C44-A988-79A3EA7C1C71}"/>
            </c:ext>
          </c:extLst>
        </c:ser>
        <c:ser>
          <c:idx val="1"/>
          <c:order val="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5FDC-6C44-A988-79A3EA7C1C7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5FDC-6C44-A988-79A3EA7C1C7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4-5FDC-6C44-A988-79A3EA7C1C7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6-5FDC-6C44-A988-79A3EA7C1C71}"/>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TABULACIÓN!$C$99:$C$102</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7-5FDC-6C44-A988-79A3EA7C1C71}"/>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sz="1050">
              <a:latin typeface="Arial" panose="020B0604020202020204" pitchFamily="34" charset="0"/>
              <a:cs typeface="Arial" panose="020B0604020202020204" pitchFamily="34" charset="0"/>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¿La gestión del ICBF del año 2022 frente al cual se rinde cuentas, fue efectiva?</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223267344711388E-2"/>
          <c:y val="0.25939342814930966"/>
          <c:w val="0.78643770392472057"/>
          <c:h val="0.68370261895012807"/>
        </c:manualLayout>
      </c:layout>
      <c:pie3DChart>
        <c:varyColors val="1"/>
        <c:ser>
          <c:idx val="0"/>
          <c:order val="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DE20-6740-BA78-C5DDD056EE6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DE20-6740-BA78-C5DDD056EE60}"/>
              </c:ext>
            </c:extLst>
          </c:dPt>
          <c:dLbls>
            <c:spPr>
              <a:noFill/>
              <a:ln>
                <a:noFill/>
              </a:ln>
              <a:effectLst/>
            </c:spPr>
            <c:dLblPos val="bestFit"/>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TABULACIÓN!$C$104:$C$108</c:f>
              <c:strCache>
                <c:ptCount val="5"/>
                <c:pt idx="0">
                  <c:v>Muy efectiva</c:v>
                </c:pt>
                <c:pt idx="1">
                  <c:v>Efectiva</c:v>
                </c:pt>
                <c:pt idx="2">
                  <c:v>Poco efectiva</c:v>
                </c:pt>
                <c:pt idx="3">
                  <c:v>Nada efectiva</c:v>
                </c:pt>
                <c:pt idx="4">
                  <c:v>No sabe / No responde</c:v>
                </c:pt>
              </c:strCache>
            </c:strRef>
          </c:cat>
          <c:val>
            <c:numRef>
              <c:f>TABULACIÓN!$D$104:$D$108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E-DE20-6740-BA78-C5DDD056EE60}"/>
            </c:ext>
          </c:extLst>
        </c:ser>
        <c:ser>
          <c:idx val="1"/>
          <c:order val="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DE20-6740-BA78-C5DDD056EE6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DE20-6740-BA78-C5DDD056EE60}"/>
              </c:ext>
            </c:extLst>
          </c:dPt>
          <c:dLbls>
            <c:spPr>
              <a:noFill/>
              <a:ln>
                <a:noFill/>
              </a:ln>
              <a:effectLst/>
            </c:sp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TABULACIÓN!$C$104:$C$108</c:f>
              <c:strCache>
                <c:ptCount val="5"/>
                <c:pt idx="0">
                  <c:v>Muy efectiva</c:v>
                </c:pt>
                <c:pt idx="1">
                  <c:v>Efectiva</c:v>
                </c:pt>
                <c:pt idx="2">
                  <c:v>Poco efectiva</c:v>
                </c:pt>
                <c:pt idx="3">
                  <c:v>Nada efectiva</c:v>
                </c:pt>
                <c:pt idx="4">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7-DE20-6740-BA78-C5DDD056EE60}"/>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La explicación dada por la entidad acerca de los temas de: ¿participación y transparencia, es clara? </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TABULACIÓN!$C$110:$C$113</c:f>
              <c:strCache>
                <c:ptCount val="4"/>
                <c:pt idx="0">
                  <c:v>Si</c:v>
                </c:pt>
                <c:pt idx="1">
                  <c:v>Parcialmente</c:v>
                </c:pt>
                <c:pt idx="2">
                  <c:v>No</c:v>
                </c:pt>
                <c:pt idx="3">
                  <c:v>No sabe / No responde</c:v>
                </c:pt>
              </c:strCache>
            </c:strRef>
          </c:cat>
          <c:val>
            <c:numRef>
              <c:f>TABULACIÓN!$D$110:$D$113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03E-0E46-B35E-0E3805171927}"/>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TABULACIÓN!$C$110:$C$113</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603E-0E46-B35E-0E3805171927}"/>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603E-0E46-B35E-0E3805171927}"/>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603E-0E46-B35E-0E3805171927}"/>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603E-0E46-B35E-0E3805171927}"/>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603E-0E46-B35E-0E3805171927}"/>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TABULACIÓN!$C$110:$C$113</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603E-0E46-B35E-0E3805171927}"/>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603E-0E46-B35E-0E3805171927}"/>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603E-0E46-B35E-0E3805171927}"/>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603E-0E46-B35E-0E3805171927}"/>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603E-0E46-B35E-0E3805171927}"/>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TABULACIÓN!$C$110:$C$113</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603E-0E46-B35E-0E3805171927}"/>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sz="1200">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TEMAS</a:t>
            </a:r>
            <a:r>
              <a:rPr lang="en-US" sz="1200" baseline="0">
                <a:latin typeface="Arial" panose="020B0604020202020204" pitchFamily="34" charset="0"/>
                <a:cs typeface="Arial" panose="020B0604020202020204" pitchFamily="34" charset="0"/>
              </a:rPr>
              <a:t> DE INTERÉS PARA PRÓXIMAS JORNADAS DE DIÁLOGO</a:t>
            </a:r>
            <a:endParaRPr lang="en-US" sz="1200">
              <a:latin typeface="Arial" panose="020B0604020202020204" pitchFamily="34" charset="0"/>
              <a:cs typeface="Arial" panose="020B0604020202020204" pitchFamily="34" charset="0"/>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8"/>
          <c:order val="0"/>
          <c:dLbls>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es-CO"/>
              </a:p>
            </c:tx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58-836D-4C4A-80DE-2FB01916825F}"/>
            </c:ext>
          </c:extLst>
        </c:ser>
        <c:ser>
          <c:idx val="9"/>
          <c:order val="1"/>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59-836D-4C4A-80DE-2FB01916825F}"/>
            </c:ext>
          </c:extLst>
        </c:ser>
        <c:ser>
          <c:idx val="1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B-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C-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TABULACIÓN!$D$36:$D$39</c:f>
              <c:numCache>
                <c:formatCode>General</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5A-836D-4C4A-80DE-2FB01916825F}"/>
            </c:ext>
          </c:extLst>
        </c:ser>
        <c:ser>
          <c:idx val="1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E-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F-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5D-836D-4C4A-80DE-2FB01916825F}"/>
            </c:ext>
          </c:extLst>
        </c:ser>
        <c:ser>
          <c:idx val="12"/>
          <c:order val="4"/>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60-836D-4C4A-80DE-2FB01916825F}"/>
            </c:ext>
          </c:extLst>
        </c:ser>
        <c:ser>
          <c:idx val="13"/>
          <c:order val="5"/>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61-836D-4C4A-80DE-2FB01916825F}"/>
            </c:ext>
          </c:extLst>
        </c:ser>
        <c:ser>
          <c:idx val="14"/>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3-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4-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TABULACIÓN!$D$36:$D$39</c:f>
              <c:numCache>
                <c:formatCode>General</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62-836D-4C4A-80DE-2FB01916825F}"/>
            </c:ext>
          </c:extLst>
        </c:ser>
        <c:ser>
          <c:idx val="15"/>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6-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7-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65-836D-4C4A-80DE-2FB01916825F}"/>
            </c:ext>
          </c:extLst>
        </c:ser>
        <c:ser>
          <c:idx val="4"/>
          <c:order val="8"/>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31-836D-4C4A-80DE-2FB01916825F}"/>
            </c:ext>
          </c:extLst>
        </c:ser>
        <c:ser>
          <c:idx val="5"/>
          <c:order val="9"/>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33-836D-4C4A-80DE-2FB01916825F}"/>
            </c:ext>
          </c:extLst>
        </c:ser>
        <c:ser>
          <c:idx val="6"/>
          <c:order val="1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6-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8-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TABULACIÓN!$D$36:$D$39</c:f>
              <c:numCache>
                <c:formatCode>General</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39-836D-4C4A-80DE-2FB01916825F}"/>
            </c:ext>
          </c:extLst>
        </c:ser>
        <c:ser>
          <c:idx val="7"/>
          <c:order val="1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C-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E-836D-4C4A-80DE-2FB01916825F}"/>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3F-836D-4C4A-80DE-2FB01916825F}"/>
            </c:ext>
          </c:extLst>
        </c:ser>
        <c:ser>
          <c:idx val="2"/>
          <c:order val="12"/>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41-836D-4C4A-80DE-2FB01916825F}"/>
            </c:ext>
          </c:extLst>
        </c:ser>
        <c:ser>
          <c:idx val="3"/>
          <c:order val="13"/>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43-836D-4C4A-80DE-2FB01916825F}"/>
            </c:ext>
          </c:extLst>
        </c:ser>
        <c:ser>
          <c:idx val="0"/>
          <c:order val="14"/>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6-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8-836D-4C4A-80DE-2FB01916825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A-836D-4C4A-80DE-2FB01916825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C-836D-4C4A-80DE-2FB01916825F}"/>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TABULACIÓN!$D$36:$D$39</c:f>
              <c:numCache>
                <c:formatCode>General</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4D-836D-4C4A-80DE-2FB01916825F}"/>
            </c:ext>
          </c:extLst>
        </c:ser>
        <c:ser>
          <c:idx val="1"/>
          <c:order val="15"/>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0-836D-4C4A-80DE-2FB01916825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2-836D-4C4A-80DE-2FB01916825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4-836D-4C4A-80DE-2FB01916825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6-836D-4C4A-80DE-2FB01916825F}"/>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57-836D-4C4A-80DE-2FB01916825F}"/>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latin typeface="Arial" panose="020B0604020202020204" pitchFamily="34" charset="0"/>
              <a:cs typeface="Arial" panose="020B0604020202020204" pitchFamily="34" charset="0"/>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TEMAS</a:t>
            </a:r>
            <a:r>
              <a:rPr lang="en-US" sz="1000" baseline="0">
                <a:latin typeface="Arial" panose="020B0604020202020204" pitchFamily="34" charset="0"/>
                <a:cs typeface="Arial" panose="020B0604020202020204" pitchFamily="34" charset="0"/>
              </a:rPr>
              <a:t> DE INTERÉS PARA PRÓXIMAS JORNADAS DE DIÁLOGO</a:t>
            </a:r>
            <a:endParaRPr lang="en-US" sz="1000">
              <a:latin typeface="Arial" panose="020B0604020202020204" pitchFamily="34" charset="0"/>
              <a:cs typeface="Arial" panose="020B0604020202020204" pitchFamily="34" charset="0"/>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9579839686015016E-2"/>
          <c:y val="0.22591701914866819"/>
          <c:w val="0.9007368388143171"/>
          <c:h val="0.6715297820952294"/>
        </c:manualLayout>
      </c:layout>
      <c:pie3DChart>
        <c:varyColors val="1"/>
        <c:ser>
          <c:idx val="8"/>
          <c:order val="0"/>
          <c:dLbls>
            <c:dLbl>
              <c:idx val="0"/>
              <c:delete val="1"/>
              <c:extLst>
                <c:ext xmlns:c15="http://schemas.microsoft.com/office/drawing/2012/chart" uri="{CE6537A1-D6FC-4f65-9D91-7224C49458BB}"/>
                <c:ext xmlns:c16="http://schemas.microsoft.com/office/drawing/2014/chart" uri="{C3380CC4-5D6E-409C-BE32-E72D297353CC}">
                  <c16:uniqueId val="{0000002B-318F-4455-BF56-064E9CBB2EA1}"/>
                </c:ext>
              </c:extLst>
            </c:dLbl>
            <c:dLbl>
              <c:idx val="1"/>
              <c:delete val="1"/>
              <c:extLst>
                <c:ext xmlns:c15="http://schemas.microsoft.com/office/drawing/2012/chart" uri="{CE6537A1-D6FC-4f65-9D91-7224C49458BB}"/>
                <c:ext xmlns:c16="http://schemas.microsoft.com/office/drawing/2014/chart" uri="{C3380CC4-5D6E-409C-BE32-E72D297353CC}">
                  <c16:uniqueId val="{0000002A-318F-4455-BF56-064E9CBB2EA1}"/>
                </c:ext>
              </c:extLst>
            </c:dLbl>
            <c:dLbl>
              <c:idx val="2"/>
              <c:delete val="1"/>
              <c:extLst>
                <c:ext xmlns:c15="http://schemas.microsoft.com/office/drawing/2012/chart" uri="{CE6537A1-D6FC-4f65-9D91-7224C49458BB}"/>
                <c:ext xmlns:c16="http://schemas.microsoft.com/office/drawing/2014/chart" uri="{C3380CC4-5D6E-409C-BE32-E72D297353CC}">
                  <c16:uniqueId val="{00000029-318F-4455-BF56-064E9CBB2EA1}"/>
                </c:ext>
              </c:extLst>
            </c:dLbl>
            <c:dLbl>
              <c:idx val="3"/>
              <c:layout>
                <c:manualLayout>
                  <c:x val="0"/>
                  <c:y val="0.22620666677114873"/>
                </c:manualLayout>
              </c:layout>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es-CO"/>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8-318F-4455-BF56-064E9CBB2EA1}"/>
                </c:ext>
              </c:extLst>
            </c:dLbl>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es-CO"/>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TABULACIÓN!$D$115:$D$118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11D-454A-906A-94F2EC99AA11}"/>
            </c:ext>
          </c:extLst>
        </c:ser>
        <c:ser>
          <c:idx val="9"/>
          <c:order val="1"/>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111D-454A-906A-94F2EC99AA11}"/>
            </c:ext>
          </c:extLst>
        </c:ser>
        <c:ser>
          <c:idx val="1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111D-454A-906A-94F2EC99AA11}"/>
            </c:ext>
          </c:extLst>
        </c:ser>
        <c:ser>
          <c:idx val="1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8-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A-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B-111D-454A-906A-94F2EC99AA11}"/>
            </c:ext>
          </c:extLst>
        </c:ser>
        <c:ser>
          <c:idx val="12"/>
          <c:order val="4"/>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TABULACIÓN!#REF!</c:f>
              <c:numCache>
                <c:formatCode>General</c:formatCode>
                <c:ptCount val="1"/>
                <c:pt idx="0">
                  <c:v>1</c:v>
                </c:pt>
              </c:numCache>
            </c:numRef>
          </c:val>
          <c:extLst>
            <c:ext xmlns:c16="http://schemas.microsoft.com/office/drawing/2014/chart" uri="{C3380CC4-5D6E-409C-BE32-E72D297353CC}">
              <c16:uniqueId val="{0000000C-111D-454A-906A-94F2EC99AA11}"/>
            </c:ext>
          </c:extLst>
        </c:ser>
        <c:ser>
          <c:idx val="13"/>
          <c:order val="5"/>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D-111D-454A-906A-94F2EC99AA11}"/>
            </c:ext>
          </c:extLst>
        </c:ser>
        <c:ser>
          <c:idx val="14"/>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2-111D-454A-906A-94F2EC99AA11}"/>
            </c:ext>
          </c:extLst>
        </c:ser>
        <c:ser>
          <c:idx val="15"/>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4-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6-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7-111D-454A-906A-94F2EC99AA11}"/>
            </c:ext>
          </c:extLst>
        </c:ser>
        <c:ser>
          <c:idx val="4"/>
          <c:order val="8"/>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TABULACIÓN!#REF!</c:f>
              <c:numCache>
                <c:formatCode>General</c:formatCode>
                <c:ptCount val="1"/>
                <c:pt idx="0">
                  <c:v>1</c:v>
                </c:pt>
              </c:numCache>
            </c:numRef>
          </c:val>
          <c:extLst>
            <c:ext xmlns:c16="http://schemas.microsoft.com/office/drawing/2014/chart" uri="{C3380CC4-5D6E-409C-BE32-E72D297353CC}">
              <c16:uniqueId val="{00000018-111D-454A-906A-94F2EC99AA11}"/>
            </c:ext>
          </c:extLst>
        </c:ser>
        <c:ser>
          <c:idx val="5"/>
          <c:order val="9"/>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9-111D-454A-906A-94F2EC99AA11}"/>
            </c:ext>
          </c:extLst>
        </c:ser>
        <c:ser>
          <c:idx val="6"/>
          <c:order val="1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E-111D-454A-906A-94F2EC99AA11}"/>
            </c:ext>
          </c:extLst>
        </c:ser>
        <c:ser>
          <c:idx val="7"/>
          <c:order val="1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111D-454A-906A-94F2EC99AA11}"/>
              </c:ext>
            </c:extLst>
          </c:dPt>
          <c:dLbls>
            <c:spPr>
              <a:noFill/>
              <a:ln>
                <a:noFill/>
              </a:ln>
              <a:effectLst/>
            </c:sp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3-111D-454A-906A-94F2EC99AA11}"/>
            </c:ext>
          </c:extLst>
        </c:ser>
        <c:ser>
          <c:idx val="2"/>
          <c:order val="12"/>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TABULACIÓN!#REF!</c:f>
              <c:numCache>
                <c:formatCode>General</c:formatCode>
                <c:ptCount val="1"/>
                <c:pt idx="0">
                  <c:v>1</c:v>
                </c:pt>
              </c:numCache>
            </c:numRef>
          </c:val>
          <c:extLst>
            <c:ext xmlns:c16="http://schemas.microsoft.com/office/drawing/2014/chart" uri="{C3380CC4-5D6E-409C-BE32-E72D297353CC}">
              <c16:uniqueId val="{00000024-111D-454A-906A-94F2EC99AA11}"/>
            </c:ext>
          </c:extLst>
        </c:ser>
        <c:ser>
          <c:idx val="3"/>
          <c:order val="13"/>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5-111D-454A-906A-94F2EC99AA11}"/>
            </c:ext>
          </c:extLst>
        </c:ser>
        <c:ser>
          <c:idx val="0"/>
          <c:order val="14"/>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1D-454A-906A-94F2EC99AA1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1D-454A-906A-94F2EC99AA1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1D-454A-906A-94F2EC99AA11}"/>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E-111D-454A-906A-94F2EC99AA11}"/>
            </c:ext>
          </c:extLst>
        </c:ser>
        <c:ser>
          <c:idx val="1"/>
          <c:order val="15"/>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0-111D-454A-906A-94F2EC99AA1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2-111D-454A-906A-94F2EC99AA1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4-111D-454A-906A-94F2EC99AA1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6-111D-454A-906A-94F2EC99AA11}"/>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TABULACIÓN!$C$115:$C$118</c:f>
              <c:strCache>
                <c:ptCount val="4"/>
                <c:pt idx="0">
                  <c:v>Totalmente de acuerdo con lo presentado</c:v>
                </c:pt>
                <c:pt idx="1">
                  <c:v>De acuerdo</c:v>
                </c:pt>
                <c:pt idx="2">
                  <c:v>En desacuerdo</c:v>
                </c:pt>
                <c:pt idx="3">
                  <c:v>No tiene información suficiente para opinar</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37-111D-454A-906A-94F2EC99AA11}"/>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t>INFORMACION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96C4-4F87-9174-AB07612A4EFE}"/>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96C4-4F87-9174-AB07612A4EFE}"/>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96C4-4F87-9174-AB07612A4EFE}"/>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96C4-4F87-9174-AB07612A4EFE}"/>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TABULACIÓN!$C$36:$C$39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4-A6A3-A74B-9491-1CCAF2362AC2}"/>
            </c:ext>
          </c:extLst>
        </c:ser>
        <c:ser>
          <c:idx val="3"/>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96C4-4F87-9174-AB07612A4EFE}"/>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96C4-4F87-9174-AB07612A4EFE}"/>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96C4-4F87-9174-AB07612A4EFE}"/>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6C4-4F87-9174-AB07612A4EFE}"/>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TABULACIÓN!$C$36:$C$39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5-A6A3-A74B-9491-1CCAF2362AC2}"/>
            </c:ext>
          </c:extLst>
        </c:ser>
        <c:ser>
          <c:idx val="0"/>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A6A3-A74B-9491-1CCAF2362AC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4-A6A3-A74B-9491-1CCAF2362AC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A6A3-A74B-9491-1CCAF2362AC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8-A6A3-A74B-9491-1CCAF2362AC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TABULACIÓN!$C$36:$C$39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9-A6A3-A74B-9491-1CCAF2362AC2}"/>
            </c:ext>
          </c:extLst>
        </c:ser>
        <c:ser>
          <c:idx val="1"/>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C-A6A3-A74B-9491-1CCAF2362AC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E-A6A3-A74B-9491-1CCAF2362AC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0-A6A3-A74B-9491-1CCAF2362AC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2-A6A3-A74B-9491-1CCAF2362AC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TABULACIÓN!$C$36:$C$39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3-A6A3-A74B-9491-1CCAF2362AC2}"/>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CANAL</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TABULACIÓN!$Q$35</c:f>
              <c:strCache>
                <c:ptCount val="1"/>
                <c:pt idx="0">
                  <c:v>Canal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EB4A-41C9-9C05-1EC92420B8A7}"/>
              </c:ext>
            </c:extLst>
          </c:dPt>
          <c:dPt>
            <c:idx val="1"/>
            <c:invertIfNegative val="0"/>
            <c:bubble3D val="0"/>
            <c:extLst>
              <c:ext xmlns:c16="http://schemas.microsoft.com/office/drawing/2014/chart" uri="{C3380CC4-5D6E-409C-BE32-E72D297353CC}">
                <c16:uniqueId val="{00000003-EB4A-41C9-9C05-1EC92420B8A7}"/>
              </c:ext>
            </c:extLst>
          </c:dPt>
          <c:dPt>
            <c:idx val="2"/>
            <c:invertIfNegative val="0"/>
            <c:bubble3D val="0"/>
            <c:extLst>
              <c:ext xmlns:c16="http://schemas.microsoft.com/office/drawing/2014/chart" uri="{C3380CC4-5D6E-409C-BE32-E72D297353CC}">
                <c16:uniqueId val="{00000005-EB4A-41C9-9C05-1EC92420B8A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TABULACIÓN!$P$22:$P$28</c:f>
              <c:strCache>
                <c:ptCount val="7"/>
                <c:pt idx="0">
                  <c:v>Por aviso en sitio público</c:v>
                </c:pt>
                <c:pt idx="1">
                  <c:v>Prensa, TV, Radio </c:v>
                </c:pt>
                <c:pt idx="2">
                  <c:v>Comunidad  </c:v>
                </c:pt>
                <c:pt idx="3">
                  <c:v>Boletín  </c:v>
                </c:pt>
                <c:pt idx="4">
                  <c:v>Página Web  </c:v>
                </c:pt>
                <c:pt idx="5">
                  <c:v>Invitación directa y / ó correo electrónico</c:v>
                </c:pt>
                <c:pt idx="6">
                  <c:v>Redes sociales</c:v>
                </c:pt>
              </c:strCache>
            </c:strRef>
          </c:cat>
          <c:val>
            <c:numRef>
              <c:f>TABULACIÓN!$Q$22:$Q$28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B4A-41C9-9C05-1EC92420B8A7}"/>
            </c:ext>
          </c:extLst>
        </c:ser>
        <c:dLbls>
          <c:showLegendKey val="0"/>
          <c:showVal val="0"/>
          <c:showCatName val="0"/>
          <c:showSerName val="0"/>
          <c:showPercent val="0"/>
          <c:showBubbleSize val="0"/>
        </c:dLbls>
        <c:gapWidth val="219"/>
        <c:overlap val="-27"/>
        <c:axId val="307306880"/>
        <c:axId val="306576000"/>
      </c:barChart>
      <c:valAx>
        <c:axId val="30657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7306880"/>
        <c:crosses val="autoZero"/>
        <c:crossBetween val="between"/>
      </c:valAx>
      <c:catAx>
        <c:axId val="30730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657600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ESPACIOS DE DIALOGO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2DD-46E5-A1BF-5E8023AA630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2DD-46E5-A1BF-5E8023AA630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2DD-46E5-A1BF-5E8023AA630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2DD-46E5-A1BF-5E8023AA630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TABULACIÓN!$C$42:$C$45</c:f>
              <c:strCache>
                <c:ptCount val="4"/>
                <c:pt idx="0">
                  <c:v>Si</c:v>
                </c:pt>
                <c:pt idx="1">
                  <c:v>Parcialmente</c:v>
                </c:pt>
                <c:pt idx="2">
                  <c:v>No</c:v>
                </c:pt>
                <c:pt idx="3">
                  <c:v>No sabe / No responde</c:v>
                </c:pt>
              </c:strCache>
            </c:strRef>
          </c:cat>
          <c:val>
            <c:numRef>
              <c:f>TABULACIÓN!$D$42:$D$45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927-E84F-9BCE-DBF6D23A9276}"/>
            </c:ext>
          </c:extLst>
        </c:ser>
        <c:ser>
          <c:idx val="3"/>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62DD-46E5-A1BF-5E8023AA630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62DD-46E5-A1BF-5E8023AA630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2DD-46E5-A1BF-5E8023AA630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2DD-46E5-A1BF-5E8023AA630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TABULACIÓN!$C$42:$C$45</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3927-E84F-9BCE-DBF6D23A9276}"/>
            </c:ext>
          </c:extLst>
        </c:ser>
        <c:ser>
          <c:idx val="0"/>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3927-E84F-9BCE-DBF6D23A927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927-E84F-9BCE-DBF6D23A927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3927-E84F-9BCE-DBF6D23A927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3927-E84F-9BCE-DBF6D23A927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TABULACIÓN!$C$42:$C$45</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3927-E84F-9BCE-DBF6D23A9276}"/>
            </c:ext>
          </c:extLst>
        </c:ser>
        <c:ser>
          <c:idx val="1"/>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3927-E84F-9BCE-DBF6D23A927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3927-E84F-9BCE-DBF6D23A927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0-3927-E84F-9BCE-DBF6D23A927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3927-E84F-9BCE-DBF6D23A927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TABULACIÓN!$C$42:$C$45</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3927-E84F-9BCE-DBF6D23A9276}"/>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INFORMACIÓN RESPONDE A INTERESES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7B5A-45CE-A688-17099F4DDD59}"/>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7B5A-45CE-A688-17099F4DDD59}"/>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B5A-45CE-A688-17099F4DDD59}"/>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7B5A-45CE-A688-17099F4DDD5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TABULACIÓN!$C$49:$C$52</c:f>
              <c:strCache>
                <c:ptCount val="4"/>
                <c:pt idx="0">
                  <c:v>Si</c:v>
                </c:pt>
                <c:pt idx="1">
                  <c:v>Parcialmente</c:v>
                </c:pt>
                <c:pt idx="2">
                  <c:v>No</c:v>
                </c:pt>
                <c:pt idx="3">
                  <c:v>No sabe / No responde</c:v>
                </c:pt>
              </c:strCache>
            </c:strRef>
          </c:cat>
          <c:val>
            <c:numRef>
              <c:f>TABULACIÓN!$D$49:$D$52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DD7-8C49-ABC0-E39FCBEEA85A}"/>
            </c:ext>
          </c:extLst>
        </c:ser>
        <c:ser>
          <c:idx val="3"/>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7B5A-45CE-A688-17099F4DDD59}"/>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7B5A-45CE-A688-17099F4DDD59}"/>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B5A-45CE-A688-17099F4DDD59}"/>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B5A-45CE-A688-17099F4DDD5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TABULACIÓN!$C$49:$C$52</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1DD7-8C49-ABC0-E39FCBEEA85A}"/>
            </c:ext>
          </c:extLst>
        </c:ser>
        <c:ser>
          <c:idx val="0"/>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D7-8C49-ABC0-E39FCBEEA85A}"/>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1DD7-8C49-ABC0-E39FCBEEA85A}"/>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1DD7-8C49-ABC0-E39FCBEEA85A}"/>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1DD7-8C49-ABC0-E39FCBEEA85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TABULACIÓN!$C$49:$C$52</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1DD7-8C49-ABC0-E39FCBEEA85A}"/>
            </c:ext>
          </c:extLst>
        </c:ser>
        <c:ser>
          <c:idx val="1"/>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1DD7-8C49-ABC0-E39FCBEEA85A}"/>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1DD7-8C49-ABC0-E39FCBEEA85A}"/>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0-1DD7-8C49-ABC0-E39FCBEEA85A}"/>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1DD7-8C49-ABC0-E39FCBEEA85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TABULACIÓN!$C$49:$C$52</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1DD7-8C49-ABC0-E39FCBEEA85A}"/>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GESTIONES Y PROGRAMAS ADELANTADOS POR EL ICBF - PANDEMIA</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0-5CBE-814E-B19D-744F11C84FDC}"/>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1-5CBE-814E-B19D-744F11C84FDC}"/>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5CBE-814E-B19D-744F11C84FD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5CBE-814E-B19D-744F11C84FD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5CBE-814E-B19D-744F11C84FD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5CBE-814E-B19D-744F11C84FD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TABULACIÓN!$D$36:$D$39</c:f>
              <c:numCache>
                <c:formatCode>General</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A-5CBE-814E-B19D-744F11C84FDC}"/>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5CBE-814E-B19D-744F11C84FD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5CBE-814E-B19D-744F11C84FD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5CBE-814E-B19D-744F11C84FD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5CBE-814E-B19D-744F11C84FD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TABULACIÓN!$E$36:$E$39</c:f>
              <c:numCache>
                <c:formatCode>0%</c:formatCode>
                <c:ptCount val="4"/>
                <c:pt idx="0">
                  <c:v>0</c:v>
                </c:pt>
                <c:pt idx="1">
                  <c:v>0</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13-5CBE-814E-B19D-744F11C84FDC}"/>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a:t>LENGUAJE UTILIZADO </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3B32-477D-91CC-5C0CDAD592B7}"/>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3B32-477D-91CC-5C0CDAD592B7}"/>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B32-477D-91CC-5C0CDAD592B7}"/>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3B32-477D-91CC-5C0CDAD592B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D-888B-9B48-B543-0C2C2551AA4F}"/>
            </c:ext>
          </c:extLst>
        </c:ser>
        <c:ser>
          <c:idx val="5"/>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3B32-477D-91CC-5C0CDAD592B7}"/>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3B32-477D-91CC-5C0CDAD592B7}"/>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B32-477D-91CC-5C0CDAD592B7}"/>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3B32-477D-91CC-5C0CDAD592B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E-888B-9B48-B543-0C2C2551AA4F}"/>
            </c:ext>
          </c:extLst>
        </c:ser>
        <c:ser>
          <c:idx val="6"/>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0-888B-9B48-B543-0C2C2551AA4F}"/>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888B-9B48-B543-0C2C2551AA4F}"/>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2-888B-9B48-B543-0C2C2551AA4F}"/>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888B-9B48-B543-0C2C2551AA4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F-888B-9B48-B543-0C2C2551AA4F}"/>
            </c:ext>
          </c:extLst>
        </c:ser>
        <c:ser>
          <c:idx val="7"/>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888B-9B48-B543-0C2C2551AA4F}"/>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6-888B-9B48-B543-0C2C2551AA4F}"/>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888B-9B48-B543-0C2C2551AA4F}"/>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8-888B-9B48-B543-0C2C2551AA4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34-888B-9B48-B543-0C2C2551AA4F}"/>
            </c:ext>
          </c:extLst>
        </c:ser>
        <c:ser>
          <c:idx val="2"/>
          <c:order val="4"/>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3B32-477D-91CC-5C0CDAD592B7}"/>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3B32-477D-91CC-5C0CDAD592B7}"/>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3B32-477D-91CC-5C0CDAD592B7}"/>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3B32-477D-91CC-5C0CDAD592B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6-888B-9B48-B543-0C2C2551AA4F}"/>
            </c:ext>
          </c:extLst>
        </c:ser>
        <c:ser>
          <c:idx val="3"/>
          <c:order val="5"/>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3B32-477D-91CC-5C0CDAD592B7}"/>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3B32-477D-91CC-5C0CDAD592B7}"/>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3B32-477D-91CC-5C0CDAD592B7}"/>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3B32-477D-91CC-5C0CDAD592B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8-888B-9B48-B543-0C2C2551AA4F}"/>
            </c:ext>
          </c:extLst>
        </c:ser>
        <c:ser>
          <c:idx val="0"/>
          <c:order val="6"/>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888B-9B48-B543-0C2C2551AA4F}"/>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888B-9B48-B543-0C2C2551AA4F}"/>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888B-9B48-B543-0C2C2551AA4F}"/>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888B-9B48-B543-0C2C2551AA4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2-888B-9B48-B543-0C2C2551AA4F}"/>
            </c:ext>
          </c:extLst>
        </c:ser>
        <c:ser>
          <c:idx val="1"/>
          <c:order val="7"/>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888B-9B48-B543-0C2C2551AA4F}"/>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888B-9B48-B543-0C2C2551AA4F}"/>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888B-9B48-B543-0C2C2551AA4F}"/>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888B-9B48-B543-0C2C2551AA4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TABULACIÓN!$C$56:$C$59</c:f>
              <c:strCache>
                <c:ptCount val="4"/>
                <c:pt idx="0">
                  <c:v>Totalmente de acuerdo</c:v>
                </c:pt>
                <c:pt idx="1">
                  <c:v>De acuerdo</c:v>
                </c:pt>
                <c:pt idx="2">
                  <c:v>En desacuerdo</c:v>
                </c:pt>
                <c:pt idx="3">
                  <c:v>Totalmente en desacuerdo</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C-888B-9B48-B543-0C2C2551AA4F}"/>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a:t>¿DE ACUERDO CON LAS CONCLUSIONES Y OBSERVACIONES?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748C-47B4-8D16-78A932C4E775}"/>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748C-47B4-8D16-78A932C4E775}"/>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48C-47B4-8D16-78A932C4E775}"/>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748C-47B4-8D16-78A932C4E77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TABULACIÓN!$D$61:$D$64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32F-0F46-B36C-AEA9791003D2}"/>
            </c:ext>
          </c:extLst>
        </c:ser>
        <c:ser>
          <c:idx val="5"/>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748C-47B4-8D16-78A932C4E775}"/>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748C-47B4-8D16-78A932C4E775}"/>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48C-47B4-8D16-78A932C4E775}"/>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48C-47B4-8D16-78A932C4E77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01-A32F-0F46-B36C-AEA9791003D2}"/>
            </c:ext>
          </c:extLst>
        </c:ser>
        <c:ser>
          <c:idx val="6"/>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A32F-0F46-B36C-AEA9791003D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A32F-0F46-B36C-AEA9791003D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A32F-0F46-B36C-AEA9791003D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A32F-0F46-B36C-AEA9791003D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A32F-0F46-B36C-AEA9791003D2}"/>
            </c:ext>
          </c:extLst>
        </c:ser>
        <c:ser>
          <c:idx val="7"/>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A32F-0F46-B36C-AEA9791003D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A32F-0F46-B36C-AEA9791003D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0-A32F-0F46-B36C-AEA9791003D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2-A32F-0F46-B36C-AEA9791003D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3-A32F-0F46-B36C-AEA9791003D2}"/>
            </c:ext>
          </c:extLst>
        </c:ser>
        <c:ser>
          <c:idx val="2"/>
          <c:order val="4"/>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748C-47B4-8D16-78A932C4E775}"/>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748C-47B4-8D16-78A932C4E775}"/>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748C-47B4-8D16-78A932C4E775}"/>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748C-47B4-8D16-78A932C4E77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4-A32F-0F46-B36C-AEA9791003D2}"/>
            </c:ext>
          </c:extLst>
        </c:ser>
        <c:ser>
          <c:idx val="3"/>
          <c:order val="5"/>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748C-47B4-8D16-78A932C4E775}"/>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748C-47B4-8D16-78A932C4E775}"/>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748C-47B4-8D16-78A932C4E775}"/>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748C-47B4-8D16-78A932C4E77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15-A32F-0F46-B36C-AEA9791003D2}"/>
            </c:ext>
          </c:extLst>
        </c:ser>
        <c:ser>
          <c:idx val="0"/>
          <c:order val="6"/>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A32F-0F46-B36C-AEA9791003D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A32F-0F46-B36C-AEA9791003D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A32F-0F46-B36C-AEA9791003D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A32F-0F46-B36C-AEA9791003D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E-A32F-0F46-B36C-AEA9791003D2}"/>
            </c:ext>
          </c:extLst>
        </c:ser>
        <c:ser>
          <c:idx val="1"/>
          <c:order val="7"/>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0-A32F-0F46-B36C-AEA9791003D2}"/>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2-A32F-0F46-B36C-AEA9791003D2}"/>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4-A32F-0F46-B36C-AEA9791003D2}"/>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6-A32F-0F46-B36C-AEA9791003D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TABULACIÓN!$C$61:$C$64</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7-A32F-0F46-B36C-AEA9791003D2}"/>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a:t>¿DE ACUERDO CON LOS COMPROMISOS?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8"/>
          <c:order val="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TABULACIÓN!$D$66:$D$69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59-E828-7D40-8D58-4E71E1308A9C}"/>
            </c:ext>
          </c:extLst>
        </c:ser>
        <c:ser>
          <c:idx val="9"/>
          <c:order val="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5A-E828-7D40-8D58-4E71E1308A9C}"/>
            </c:ext>
          </c:extLst>
        </c:ser>
        <c:ser>
          <c:idx val="10"/>
          <c:order val="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C-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D-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E-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F-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5B-E828-7D40-8D58-4E71E1308A9C}"/>
            </c:ext>
          </c:extLst>
        </c:ser>
        <c:ser>
          <c:idx val="11"/>
          <c:order val="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1-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2-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3-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4-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60-E828-7D40-8D58-4E71E1308A9C}"/>
            </c:ext>
          </c:extLst>
        </c:ser>
        <c:ser>
          <c:idx val="12"/>
          <c:order val="4"/>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65-E828-7D40-8D58-4E71E1308A9C}"/>
            </c:ext>
          </c:extLst>
        </c:ser>
        <c:ser>
          <c:idx val="13"/>
          <c:order val="5"/>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66-E828-7D40-8D58-4E71E1308A9C}"/>
            </c:ext>
          </c:extLst>
        </c:ser>
        <c:ser>
          <c:idx val="14"/>
          <c:order val="6"/>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8-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9-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A-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B-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67-E828-7D40-8D58-4E71E1308A9C}"/>
            </c:ext>
          </c:extLst>
        </c:ser>
        <c:ser>
          <c:idx val="15"/>
          <c:order val="7"/>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D-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E-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F-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70-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6C-E828-7D40-8D58-4E71E1308A9C}"/>
            </c:ext>
          </c:extLst>
        </c:ser>
        <c:ser>
          <c:idx val="4"/>
          <c:order val="8"/>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3-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5-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7-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TABULACIÓN!$D$61:$D$64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A-E828-7D40-8D58-4E71E1308A9C}"/>
            </c:ext>
          </c:extLst>
        </c:ser>
        <c:ser>
          <c:idx val="5"/>
          <c:order val="9"/>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9-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B-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D-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F-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2C-E828-7D40-8D58-4E71E1308A9C}"/>
            </c:ext>
          </c:extLst>
        </c:ser>
        <c:ser>
          <c:idx val="6"/>
          <c:order val="10"/>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36-E828-7D40-8D58-4E71E1308A9C}"/>
            </c:ext>
          </c:extLst>
        </c:ser>
        <c:ser>
          <c:idx val="7"/>
          <c:order val="11"/>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40-E828-7D40-8D58-4E71E1308A9C}"/>
            </c:ext>
          </c:extLst>
        </c:ser>
        <c:ser>
          <c:idx val="2"/>
          <c:order val="12"/>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1-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3-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5-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7-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TABULACIÓN!$D$56:$D$59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42-E828-7D40-8D58-4E71E1308A9C}"/>
            </c:ext>
          </c:extLst>
        </c:ser>
        <c:ser>
          <c:idx val="3"/>
          <c:order val="13"/>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9-6B88-4FB3-900C-F0C66DAE8D16}"/>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B-6B88-4FB3-900C-F0C66DAE8D16}"/>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D-6B88-4FB3-900C-F0C66DAE8D16}"/>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F-6B88-4FB3-900C-F0C66DAE8D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44-E828-7D40-8D58-4E71E1308A9C}"/>
            </c:ext>
          </c:extLst>
        </c:ser>
        <c:ser>
          <c:idx val="0"/>
          <c:order val="14"/>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7-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9-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B-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D-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TABULACIÓN!$D$36:$D$39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4E-E828-7D40-8D58-4E71E1308A9C}"/>
            </c:ext>
          </c:extLst>
        </c:ser>
        <c:ser>
          <c:idx val="1"/>
          <c:order val="15"/>
          <c:dPt>
            <c:idx val="0"/>
            <c:bubble3D val="0"/>
            <c:spPr>
              <a:solidFill>
                <a:schemeClr val="accent1">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1-E828-7D40-8D58-4E71E1308A9C}"/>
              </c:ext>
            </c:extLst>
          </c:dPt>
          <c:dPt>
            <c:idx val="1"/>
            <c:bubble3D val="0"/>
            <c:spPr>
              <a:solidFill>
                <a:schemeClr val="accent1">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3-E828-7D40-8D58-4E71E1308A9C}"/>
              </c:ext>
            </c:extLst>
          </c:dPt>
          <c:dPt>
            <c:idx val="2"/>
            <c:bubble3D val="0"/>
            <c:spPr>
              <a:solidFill>
                <a:schemeClr val="accent1">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5-E828-7D40-8D58-4E71E1308A9C}"/>
              </c:ext>
            </c:extLst>
          </c:dPt>
          <c:dPt>
            <c:idx val="3"/>
            <c:bubble3D val="0"/>
            <c:spPr>
              <a:solidFill>
                <a:schemeClr val="accent1">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7-E828-7D40-8D58-4E71E1308A9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TABULACIÓN!$C$66:$C$69</c:f>
              <c:strCache>
                <c:ptCount val="4"/>
                <c:pt idx="0">
                  <c:v>Si</c:v>
                </c:pt>
                <c:pt idx="1">
                  <c:v>Parcialmente</c:v>
                </c:pt>
                <c:pt idx="2">
                  <c:v>No</c:v>
                </c:pt>
                <c:pt idx="3">
                  <c:v>No sabe / No responde</c:v>
                </c:pt>
              </c:strCache>
            </c:strRef>
          </c:cat>
          <c:val>
            <c:numRef>
              <c:f>TABULACIÓN!$E$36:$E$39</c:f>
              <c:numCache>
                <c:formatCode>0%</c:formatCode>
                <c:ptCount val="4"/>
                <c:pt idx="0">
                  <c:v>0</c:v>
                </c:pt>
                <c:pt idx="1">
                  <c:v>0</c:v>
                </c:pt>
                <c:pt idx="2">
                  <c:v>0</c:v>
                </c:pt>
                <c:pt idx="3">
                  <c:v>0</c:v>
                </c:pt>
              </c:numCache>
            </c:numRef>
          </c:val>
          <c:extLst>
            <c:ext xmlns:c16="http://schemas.microsoft.com/office/drawing/2014/chart" uri="{C3380CC4-5D6E-409C-BE32-E72D297353CC}">
              <c16:uniqueId val="{00000058-E828-7D40-8D58-4E71E1308A9C}"/>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0.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xdr:col>
      <xdr:colOff>326572</xdr:colOff>
      <xdr:row>0</xdr:row>
      <xdr:rowOff>0</xdr:rowOff>
    </xdr:from>
    <xdr:to>
      <xdr:col>1</xdr:col>
      <xdr:colOff>989158</xdr:colOff>
      <xdr:row>2</xdr:row>
      <xdr:rowOff>256187</xdr:rowOff>
    </xdr:to>
    <xdr:pic>
      <xdr:nvPicPr>
        <xdr:cNvPr id="2" name="Imagen 1">
          <a:extLst>
            <a:ext uri="{FF2B5EF4-FFF2-40B4-BE49-F238E27FC236}">
              <a16:creationId xmlns:a16="http://schemas.microsoft.com/office/drawing/2014/main" id="{E1AAD756-9B2E-4DFC-A61B-25CC15C3F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822" y="0"/>
          <a:ext cx="662586" cy="834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502227</xdr:colOff>
      <xdr:row>11</xdr:row>
      <xdr:rowOff>112568</xdr:rowOff>
    </xdr:from>
    <xdr:to>
      <xdr:col>11</xdr:col>
      <xdr:colOff>813955</xdr:colOff>
      <xdr:row>19</xdr:row>
      <xdr:rowOff>377536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34637</xdr:colOff>
      <xdr:row>35</xdr:row>
      <xdr:rowOff>867</xdr:rowOff>
    </xdr:from>
    <xdr:to>
      <xdr:col>12</xdr:col>
      <xdr:colOff>25977</xdr:colOff>
      <xdr:row>39</xdr:row>
      <xdr:rowOff>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21</xdr:row>
      <xdr:rowOff>0</xdr:rowOff>
    </xdr:from>
    <xdr:to>
      <xdr:col>12</xdr:col>
      <xdr:colOff>778566</xdr:colOff>
      <xdr:row>28</xdr:row>
      <xdr:rowOff>8659</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12884</xdr:colOff>
      <xdr:row>40</xdr:row>
      <xdr:rowOff>166112</xdr:rowOff>
    </xdr:from>
    <xdr:to>
      <xdr:col>11</xdr:col>
      <xdr:colOff>818276</xdr:colOff>
      <xdr:row>46</xdr:row>
      <xdr:rowOff>155529</xdr:rowOff>
    </xdr:to>
    <xdr:graphicFrame macro="">
      <xdr:nvGraphicFramePr>
        <xdr:cNvPr id="27" name="Gráfico 26">
          <a:extLst>
            <a:ext uri="{FF2B5EF4-FFF2-40B4-BE49-F238E27FC236}">
              <a16:creationId xmlns:a16="http://schemas.microsoft.com/office/drawing/2014/main" id="{DB49F82D-B1A9-5C43-9A11-640CE911D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613832</xdr:colOff>
      <xdr:row>48</xdr:row>
      <xdr:rowOff>1</xdr:rowOff>
    </xdr:from>
    <xdr:to>
      <xdr:col>11</xdr:col>
      <xdr:colOff>920749</xdr:colOff>
      <xdr:row>52</xdr:row>
      <xdr:rowOff>158751</xdr:rowOff>
    </xdr:to>
    <xdr:graphicFrame macro="">
      <xdr:nvGraphicFramePr>
        <xdr:cNvPr id="28" name="Gráfico 27">
          <a:extLst>
            <a:ext uri="{FF2B5EF4-FFF2-40B4-BE49-F238E27FC236}">
              <a16:creationId xmlns:a16="http://schemas.microsoft.com/office/drawing/2014/main" id="{A0243C68-C6E5-8C4A-BFEC-3A99F191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582084</xdr:colOff>
      <xdr:row>54</xdr:row>
      <xdr:rowOff>0</xdr:rowOff>
    </xdr:from>
    <xdr:to>
      <xdr:col>11</xdr:col>
      <xdr:colOff>901508</xdr:colOff>
      <xdr:row>54</xdr:row>
      <xdr:rowOff>16405</xdr:rowOff>
    </xdr:to>
    <xdr:graphicFrame macro="">
      <xdr:nvGraphicFramePr>
        <xdr:cNvPr id="31" name="Gráfico 30">
          <a:extLst>
            <a:ext uri="{FF2B5EF4-FFF2-40B4-BE49-F238E27FC236}">
              <a16:creationId xmlns:a16="http://schemas.microsoft.com/office/drawing/2014/main" id="{E394F896-72EF-F048-9066-58F2220D5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515776</xdr:colOff>
      <xdr:row>55</xdr:row>
      <xdr:rowOff>5983</xdr:rowOff>
    </xdr:from>
    <xdr:to>
      <xdr:col>11</xdr:col>
      <xdr:colOff>814227</xdr:colOff>
      <xdr:row>59</xdr:row>
      <xdr:rowOff>667671</xdr:rowOff>
    </xdr:to>
    <xdr:graphicFrame macro="">
      <xdr:nvGraphicFramePr>
        <xdr:cNvPr id="32" name="Gráfico 31">
          <a:extLst>
            <a:ext uri="{FF2B5EF4-FFF2-40B4-BE49-F238E27FC236}">
              <a16:creationId xmlns:a16="http://schemas.microsoft.com/office/drawing/2014/main" id="{F0D15E70-483D-444A-9B55-06FDD3312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63499</xdr:colOff>
      <xdr:row>60</xdr:row>
      <xdr:rowOff>0</xdr:rowOff>
    </xdr:from>
    <xdr:to>
      <xdr:col>11</xdr:col>
      <xdr:colOff>899583</xdr:colOff>
      <xdr:row>64</xdr:row>
      <xdr:rowOff>391583</xdr:rowOff>
    </xdr:to>
    <xdr:graphicFrame macro="">
      <xdr:nvGraphicFramePr>
        <xdr:cNvPr id="33" name="Gráfico 32">
          <a:extLst>
            <a:ext uri="{FF2B5EF4-FFF2-40B4-BE49-F238E27FC236}">
              <a16:creationId xmlns:a16="http://schemas.microsoft.com/office/drawing/2014/main" id="{69928026-0714-AC4A-AE9B-0C4BC75D4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65</xdr:row>
      <xdr:rowOff>0</xdr:rowOff>
    </xdr:from>
    <xdr:to>
      <xdr:col>11</xdr:col>
      <xdr:colOff>836084</xdr:colOff>
      <xdr:row>69</xdr:row>
      <xdr:rowOff>1280583</xdr:rowOff>
    </xdr:to>
    <xdr:graphicFrame macro="">
      <xdr:nvGraphicFramePr>
        <xdr:cNvPr id="34" name="Gráfico 33">
          <a:extLst>
            <a:ext uri="{FF2B5EF4-FFF2-40B4-BE49-F238E27FC236}">
              <a16:creationId xmlns:a16="http://schemas.microsoft.com/office/drawing/2014/main" id="{5C221A07-C0AE-DA46-8FAF-5A033413E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30</xdr:row>
      <xdr:rowOff>0</xdr:rowOff>
    </xdr:from>
    <xdr:to>
      <xdr:col>11</xdr:col>
      <xdr:colOff>899584</xdr:colOff>
      <xdr:row>34</xdr:row>
      <xdr:rowOff>52916</xdr:rowOff>
    </xdr:to>
    <xdr:graphicFrame macro="">
      <xdr:nvGraphicFramePr>
        <xdr:cNvPr id="36" name="Gráfico 35">
          <a:extLst>
            <a:ext uri="{FF2B5EF4-FFF2-40B4-BE49-F238E27FC236}">
              <a16:creationId xmlns:a16="http://schemas.microsoft.com/office/drawing/2014/main" id="{29EE1F1B-BBB6-2949-968B-C8C00D296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1057</xdr:colOff>
      <xdr:row>70</xdr:row>
      <xdr:rowOff>94191</xdr:rowOff>
    </xdr:from>
    <xdr:to>
      <xdr:col>14</xdr:col>
      <xdr:colOff>287129</xdr:colOff>
      <xdr:row>90</xdr:row>
      <xdr:rowOff>169332</xdr:rowOff>
    </xdr:to>
    <xdr:graphicFrame macro="">
      <xdr:nvGraphicFramePr>
        <xdr:cNvPr id="42" name="Gráfico 41">
          <a:extLst>
            <a:ext uri="{FF2B5EF4-FFF2-40B4-BE49-F238E27FC236}">
              <a16:creationId xmlns:a16="http://schemas.microsoft.com/office/drawing/2014/main" id="{3B5C3344-398A-4F44-87AA-F50DAB5C2B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xdr:colOff>
      <xdr:row>92</xdr:row>
      <xdr:rowOff>24848</xdr:rowOff>
    </xdr:from>
    <xdr:to>
      <xdr:col>12</xdr:col>
      <xdr:colOff>629478</xdr:colOff>
      <xdr:row>97</xdr:row>
      <xdr:rowOff>956182</xdr:rowOff>
    </xdr:to>
    <xdr:graphicFrame macro="">
      <xdr:nvGraphicFramePr>
        <xdr:cNvPr id="43" name="Gráfico 42">
          <a:extLst>
            <a:ext uri="{FF2B5EF4-FFF2-40B4-BE49-F238E27FC236}">
              <a16:creationId xmlns:a16="http://schemas.microsoft.com/office/drawing/2014/main" id="{89D6425B-9F36-F940-B68D-61A37A98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613832</xdr:colOff>
      <xdr:row>98</xdr:row>
      <xdr:rowOff>0</xdr:rowOff>
    </xdr:from>
    <xdr:to>
      <xdr:col>11</xdr:col>
      <xdr:colOff>920749</xdr:colOff>
      <xdr:row>102</xdr:row>
      <xdr:rowOff>1005417</xdr:rowOff>
    </xdr:to>
    <xdr:graphicFrame macro="">
      <xdr:nvGraphicFramePr>
        <xdr:cNvPr id="44" name="Gráfico 43">
          <a:extLst>
            <a:ext uri="{FF2B5EF4-FFF2-40B4-BE49-F238E27FC236}">
              <a16:creationId xmlns:a16="http://schemas.microsoft.com/office/drawing/2014/main" id="{FCB2EB9C-C62D-B94D-91D9-1E0CCDE21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103</xdr:row>
      <xdr:rowOff>0</xdr:rowOff>
    </xdr:from>
    <xdr:to>
      <xdr:col>11</xdr:col>
      <xdr:colOff>920750</xdr:colOff>
      <xdr:row>108</xdr:row>
      <xdr:rowOff>1651000</xdr:rowOff>
    </xdr:to>
    <xdr:graphicFrame macro="">
      <xdr:nvGraphicFramePr>
        <xdr:cNvPr id="45" name="Gráfico 44">
          <a:extLst>
            <a:ext uri="{FF2B5EF4-FFF2-40B4-BE49-F238E27FC236}">
              <a16:creationId xmlns:a16="http://schemas.microsoft.com/office/drawing/2014/main" id="{067DB757-29FE-BA49-86C9-4CA27DE19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364435</xdr:colOff>
      <xdr:row>108</xdr:row>
      <xdr:rowOff>2112065</xdr:rowOff>
    </xdr:from>
    <xdr:to>
      <xdr:col>12</xdr:col>
      <xdr:colOff>25401</xdr:colOff>
      <xdr:row>113</xdr:row>
      <xdr:rowOff>406401</xdr:rowOff>
    </xdr:to>
    <xdr:graphicFrame macro="">
      <xdr:nvGraphicFramePr>
        <xdr:cNvPr id="46" name="Gráfico 45">
          <a:extLst>
            <a:ext uri="{FF2B5EF4-FFF2-40B4-BE49-F238E27FC236}">
              <a16:creationId xmlns:a16="http://schemas.microsoft.com/office/drawing/2014/main" id="{2F5B1494-B4FD-4F4E-B25A-5495A438D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118</xdr:row>
      <xdr:rowOff>0</xdr:rowOff>
    </xdr:from>
    <xdr:to>
      <xdr:col>12</xdr:col>
      <xdr:colOff>31750</xdr:colOff>
      <xdr:row>118</xdr:row>
      <xdr:rowOff>1</xdr:rowOff>
    </xdr:to>
    <xdr:graphicFrame macro="">
      <xdr:nvGraphicFramePr>
        <xdr:cNvPr id="48" name="Gráfico 47">
          <a:extLst>
            <a:ext uri="{FF2B5EF4-FFF2-40B4-BE49-F238E27FC236}">
              <a16:creationId xmlns:a16="http://schemas.microsoft.com/office/drawing/2014/main" id="{06A4792B-FAC2-084D-9EB1-91EAC0DE3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0</xdr:col>
      <xdr:colOff>711299</xdr:colOff>
      <xdr:row>0</xdr:row>
      <xdr:rowOff>0</xdr:rowOff>
    </xdr:from>
    <xdr:to>
      <xdr:col>0</xdr:col>
      <xdr:colOff>1373885</xdr:colOff>
      <xdr:row>2</xdr:row>
      <xdr:rowOff>256957</xdr:rowOff>
    </xdr:to>
    <xdr:pic>
      <xdr:nvPicPr>
        <xdr:cNvPr id="3" name="Imagen 2">
          <a:extLst>
            <a:ext uri="{FF2B5EF4-FFF2-40B4-BE49-F238E27FC236}">
              <a16:creationId xmlns:a16="http://schemas.microsoft.com/office/drawing/2014/main" id="{62F5BBF8-A541-254C-97EA-3E5789C3F6B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11299" y="0"/>
          <a:ext cx="662586" cy="836740"/>
        </a:xfrm>
        <a:prstGeom prst="rect">
          <a:avLst/>
        </a:prstGeom>
      </xdr:spPr>
    </xdr:pic>
    <xdr:clientData/>
  </xdr:twoCellAnchor>
  <xdr:twoCellAnchor>
    <xdr:from>
      <xdr:col>5</xdr:col>
      <xdr:colOff>403777</xdr:colOff>
      <xdr:row>114</xdr:row>
      <xdr:rowOff>8282</xdr:rowOff>
    </xdr:from>
    <xdr:to>
      <xdr:col>11</xdr:col>
      <xdr:colOff>718102</xdr:colOff>
      <xdr:row>118</xdr:row>
      <xdr:rowOff>8282</xdr:rowOff>
    </xdr:to>
    <xdr:graphicFrame macro="">
      <xdr:nvGraphicFramePr>
        <xdr:cNvPr id="4" name="Gráfico 3">
          <a:extLst>
            <a:ext uri="{FF2B5EF4-FFF2-40B4-BE49-F238E27FC236}">
              <a16:creationId xmlns:a16="http://schemas.microsoft.com/office/drawing/2014/main" id="{178F5660-3BFC-F64A-8865-58082686D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2489200</xdr:colOff>
      <xdr:row>221</xdr:row>
      <xdr:rowOff>0</xdr:rowOff>
    </xdr:from>
    <xdr:to>
      <xdr:col>5</xdr:col>
      <xdr:colOff>2489200</xdr:colOff>
      <xdr:row>221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trada de lápiz 1">
              <a:extLst>
                <a:ext uri="{FF2B5EF4-FFF2-40B4-BE49-F238E27FC236}">
                  <a16:creationId xmlns:a16="http://schemas.microsoft.com/office/drawing/2014/main" id="{1499511A-679A-497D-BF6A-D230E775DABC}"/>
                </a:ext>
              </a:extLst>
            </xdr14:cNvPr>
            <xdr14:cNvContentPartPr/>
          </xdr14:nvContentPartPr>
          <xdr14:nvPr macro=""/>
          <xdr14:xfrm>
            <a:off x="3086100" y="8324215"/>
            <a:ext cx="0" cy="0"/>
          </xdr14:xfrm>
        </xdr:contentPart>
      </mc:Choice>
      <mc:Fallback xmlns="">
        <xdr:pic>
          <xdr:nvPicPr>
            <xdr:cNvPr id="2" name="Entrada de lápiz 1">
              <a:extLst>
                <a:ext uri="{FF2B5EF4-FFF2-40B4-BE49-F238E27FC236}">
                  <a16:creationId xmlns:a16="http://schemas.microsoft.com/office/drawing/2014/main" id="{B743C6A2-C317-F72E-98D4-D5A9E73B0617}"/>
                </a:ext>
              </a:extLst>
            </xdr:cNvPr>
            <xdr:cNvPicPr/>
          </xdr:nvPicPr>
          <xdr:blipFill>
            <a:blip xmlns:r="http://schemas.openxmlformats.org/officeDocument/2006/relationships" r:embed="rId2"/>
            <a:stretch>
              <a:fillRect/>
            </a:stretch>
          </xdr:blipFill>
          <xdr:spPr>
            <a:xfrm>
              <a:off x="3086100" y="8324215"/>
              <a:ext cx="0" cy="0"/>
            </a:xfrm>
            <a:prstGeom prst="rect">
              <a:avLst/>
            </a:prstGeom>
          </xdr:spPr>
        </xdr:pic>
      </mc:Fallback>
    </mc:AlternateContent>
    <xdr:clientData/>
  </xdr:twoCellAnchor>
  <xdr:twoCellAnchor>
    <xdr:from>
      <xdr:col>5</xdr:col>
      <xdr:colOff>2489200</xdr:colOff>
      <xdr:row>221</xdr:row>
      <xdr:rowOff>0</xdr:rowOff>
    </xdr:from>
    <xdr:to>
      <xdr:col>5</xdr:col>
      <xdr:colOff>2489200</xdr:colOff>
      <xdr:row>221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trada de lápiz 2">
              <a:extLst>
                <a:ext uri="{FF2B5EF4-FFF2-40B4-BE49-F238E27FC236}">
                  <a16:creationId xmlns:a16="http://schemas.microsoft.com/office/drawing/2014/main" id="{E223F9F8-CCB6-4A07-B4D6-23918DCD3777}"/>
                </a:ext>
              </a:extLst>
            </xdr14:cNvPr>
            <xdr14:cNvContentPartPr/>
          </xdr14:nvContentPartPr>
          <xdr14:nvPr macro=""/>
          <xdr14:xfrm>
            <a:off x="3086100" y="8324215"/>
            <a:ext cx="0" cy="0"/>
          </xdr14:xfrm>
        </xdr:contentPart>
      </mc:Choice>
      <mc:Fallback xmlns="">
        <xdr:pic>
          <xdr:nvPicPr>
            <xdr:cNvPr id="3" name="Entrada de lápiz 2">
              <a:extLst>
                <a:ext uri="{FF2B5EF4-FFF2-40B4-BE49-F238E27FC236}">
                  <a16:creationId xmlns:a16="http://schemas.microsoft.com/office/drawing/2014/main" id="{3F2B645C-3E4C-AF59-8590-805696B21E5F}"/>
                </a:ext>
              </a:extLst>
            </xdr:cNvPr>
            <xdr:cNvPicPr/>
          </xdr:nvPicPr>
          <xdr:blipFill>
            <a:blip xmlns:r="http://schemas.openxmlformats.org/officeDocument/2006/relationships" r:embed="rId2"/>
            <a:stretch>
              <a:fillRect/>
            </a:stretch>
          </xdr:blipFill>
          <xdr:spPr>
            <a:xfrm>
              <a:off x="3086100" y="8324215"/>
              <a:ext cx="0" cy="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7-19T20:03:48.500"/>
    </inkml:context>
    <inkml:brush xml:id="br0">
      <inkml:brushProperty name="width" value="0.025" units="cm"/>
      <inkml:brushProperty name="height" value="0.025" units="cm"/>
    </inkml:brush>
  </inkml:definitions>
  <inkml:trace contextRef="#ctx0" brushRef="#br0">0 0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7-19T20:03:48.501"/>
    </inkml:context>
    <inkml:brush xml:id="br0">
      <inkml:brushProperty name="width" value="0.025" units="cm"/>
      <inkml:brushProperty name="height" value="0.025" units="cm"/>
    </inkml:brush>
  </inkml:definitions>
  <inkml:trace contextRef="#ctx0" brushRef="#br0">0 0 24575,'0'0'-8191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4F82-9B7C-463D-A75C-8E92902140EF}">
  <sheetPr codeName="Hoja1">
    <pageSetUpPr fitToPage="1"/>
  </sheetPr>
  <dimension ref="A1:W214"/>
  <sheetViews>
    <sheetView tabSelected="1" view="pageBreakPreview" zoomScale="60" zoomScaleNormal="60" workbookViewId="0">
      <selection activeCell="U2" sqref="U2"/>
    </sheetView>
  </sheetViews>
  <sheetFormatPr baseColWidth="10" defaultColWidth="11.42578125" defaultRowHeight="13.5" customHeight="1"/>
  <cols>
    <col min="1" max="1" width="7.140625" style="1" customWidth="1"/>
    <col min="2" max="2" width="26.42578125" style="1" customWidth="1"/>
    <col min="3" max="3" width="22" style="1" bestFit="1" customWidth="1"/>
    <col min="4" max="4" width="23.5703125" style="1" customWidth="1"/>
    <col min="5" max="5" width="20.42578125" style="1" customWidth="1"/>
    <col min="6" max="6" width="21" style="1" customWidth="1"/>
    <col min="7" max="7" width="22.7109375" style="1" customWidth="1"/>
    <col min="8" max="8" width="21.85546875" style="1" customWidth="1"/>
    <col min="9" max="9" width="20" style="1" customWidth="1"/>
    <col min="10" max="10" width="17.42578125" style="1" customWidth="1"/>
    <col min="11" max="11" width="29.42578125" style="1" customWidth="1"/>
    <col min="12" max="12" width="23.42578125" style="1" customWidth="1"/>
    <col min="13" max="16" width="23.85546875" style="1" customWidth="1"/>
    <col min="17" max="17" width="25.42578125" style="1" customWidth="1"/>
    <col min="18" max="18" width="23.42578125" style="1" customWidth="1"/>
    <col min="19" max="19" width="25.42578125" style="1" customWidth="1"/>
    <col min="20" max="20" width="26.42578125" style="1" customWidth="1"/>
    <col min="21" max="21" width="62.5703125" style="1" customWidth="1"/>
    <col min="22" max="22" width="23.42578125" style="1" customWidth="1"/>
    <col min="23" max="23" width="3.140625" style="1" customWidth="1"/>
    <col min="24" max="26" width="11.42578125" style="1"/>
    <col min="27" max="27" width="12.140625" style="1" customWidth="1"/>
    <col min="28" max="16384" width="11.42578125" style="1"/>
  </cols>
  <sheetData>
    <row r="1" spans="1:23" s="6" customFormat="1" ht="22.5" customHeight="1">
      <c r="A1" s="68"/>
      <c r="B1" s="68"/>
      <c r="C1" s="69" t="s">
        <v>264</v>
      </c>
      <c r="D1" s="70"/>
      <c r="E1" s="70"/>
      <c r="F1" s="70"/>
      <c r="G1" s="70"/>
      <c r="H1" s="70"/>
      <c r="I1" s="70"/>
      <c r="J1" s="70"/>
      <c r="K1" s="70"/>
      <c r="L1" s="70"/>
      <c r="M1" s="70"/>
      <c r="N1" s="70"/>
      <c r="O1" s="70"/>
      <c r="P1" s="70"/>
      <c r="Q1" s="70"/>
      <c r="R1" s="70"/>
      <c r="S1" s="71"/>
      <c r="T1" s="33" t="s">
        <v>241</v>
      </c>
      <c r="U1" s="49">
        <v>45882</v>
      </c>
      <c r="V1" s="5"/>
      <c r="W1" s="5"/>
    </row>
    <row r="2" spans="1:23" s="6" customFormat="1" ht="22.5" customHeight="1">
      <c r="A2" s="68"/>
      <c r="B2" s="68"/>
      <c r="C2" s="72"/>
      <c r="D2" s="73"/>
      <c r="E2" s="73"/>
      <c r="F2" s="73"/>
      <c r="G2" s="73"/>
      <c r="H2" s="73"/>
      <c r="I2" s="73"/>
      <c r="J2" s="73"/>
      <c r="K2" s="73"/>
      <c r="L2" s="73"/>
      <c r="M2" s="73"/>
      <c r="N2" s="73"/>
      <c r="O2" s="73"/>
      <c r="P2" s="73"/>
      <c r="Q2" s="73"/>
      <c r="R2" s="73"/>
      <c r="S2" s="74"/>
      <c r="T2" s="114" t="s">
        <v>599</v>
      </c>
      <c r="U2" s="33" t="s">
        <v>285</v>
      </c>
      <c r="V2" s="5"/>
      <c r="W2" s="5"/>
    </row>
    <row r="3" spans="1:23" s="6" customFormat="1" ht="22.5" customHeight="1">
      <c r="A3" s="68"/>
      <c r="B3" s="68"/>
      <c r="C3" s="75"/>
      <c r="D3" s="76"/>
      <c r="E3" s="76"/>
      <c r="F3" s="76"/>
      <c r="G3" s="76"/>
      <c r="H3" s="76"/>
      <c r="I3" s="76"/>
      <c r="J3" s="76"/>
      <c r="K3" s="76"/>
      <c r="L3" s="76"/>
      <c r="M3" s="76"/>
      <c r="N3" s="76"/>
      <c r="O3" s="76"/>
      <c r="P3" s="76"/>
      <c r="Q3" s="76"/>
      <c r="R3" s="76"/>
      <c r="S3" s="77"/>
      <c r="T3" s="78" t="s">
        <v>221</v>
      </c>
      <c r="U3" s="79"/>
      <c r="V3" s="5"/>
      <c r="W3" s="5"/>
    </row>
    <row r="4" spans="1:23" s="4" customFormat="1" ht="13.5" customHeight="1">
      <c r="A4" s="7"/>
      <c r="B4" s="7"/>
      <c r="C4" s="7"/>
      <c r="D4" s="7"/>
      <c r="E4" s="7"/>
      <c r="F4" s="7"/>
      <c r="G4" s="7"/>
      <c r="H4" s="7"/>
      <c r="I4" s="7"/>
      <c r="J4" s="7"/>
      <c r="K4" s="7"/>
    </row>
    <row r="5" spans="1:23" s="4" customFormat="1" ht="13.5" customHeight="1">
      <c r="A5" s="7"/>
      <c r="B5" s="8" t="s">
        <v>225</v>
      </c>
      <c r="C5" s="67" t="s">
        <v>224</v>
      </c>
      <c r="D5" s="67"/>
      <c r="E5" s="67"/>
      <c r="F5" s="67"/>
      <c r="G5" s="67"/>
      <c r="H5" s="67"/>
      <c r="I5" s="67"/>
      <c r="J5" s="67"/>
      <c r="K5" s="67"/>
    </row>
    <row r="6" spans="1:23" s="4" customFormat="1" ht="13.5" customHeight="1">
      <c r="A6" s="7"/>
      <c r="B6" s="7"/>
      <c r="C6" s="7"/>
      <c r="D6" s="7"/>
      <c r="E6" s="7"/>
      <c r="F6" s="7"/>
      <c r="G6" s="7"/>
      <c r="H6" s="7"/>
      <c r="I6" s="7"/>
      <c r="J6" s="7"/>
      <c r="K6" s="7"/>
    </row>
    <row r="7" spans="1:23" s="4" customFormat="1" ht="17.100000000000001" customHeight="1">
      <c r="B7" s="9" t="s">
        <v>222</v>
      </c>
      <c r="C7" s="81"/>
      <c r="D7" s="82"/>
      <c r="E7" s="82"/>
      <c r="F7" s="82"/>
      <c r="G7" s="82"/>
      <c r="H7" s="82"/>
      <c r="I7" s="82"/>
      <c r="J7" s="82"/>
      <c r="K7" s="82"/>
      <c r="M7" s="83" t="s">
        <v>2</v>
      </c>
      <c r="N7" s="84"/>
      <c r="O7" s="84"/>
      <c r="P7" s="85"/>
      <c r="Q7" s="67"/>
      <c r="R7" s="67"/>
    </row>
    <row r="8" spans="1:23" s="4" customFormat="1" ht="15.75">
      <c r="C8" s="3"/>
      <c r="D8" s="3"/>
      <c r="E8" s="3"/>
      <c r="F8" s="3"/>
      <c r="G8" s="3"/>
      <c r="H8" s="3"/>
      <c r="I8" s="3"/>
      <c r="J8" s="3"/>
      <c r="K8" s="3"/>
      <c r="L8" s="3"/>
      <c r="M8" s="3"/>
      <c r="N8" s="3"/>
      <c r="O8" s="3"/>
      <c r="P8" s="3"/>
      <c r="Q8" s="3"/>
    </row>
    <row r="9" spans="1:23" s="4" customFormat="1" ht="13.5" customHeight="1">
      <c r="A9" s="7"/>
      <c r="B9" s="7"/>
      <c r="C9" s="7"/>
      <c r="D9" s="7"/>
      <c r="E9" s="7"/>
      <c r="F9" s="7"/>
      <c r="G9" s="7"/>
      <c r="H9" s="7"/>
      <c r="I9" s="7"/>
      <c r="J9" s="7"/>
      <c r="K9" s="7"/>
      <c r="L9" s="7"/>
      <c r="M9" s="7"/>
      <c r="N9" s="7"/>
      <c r="O9" s="7"/>
      <c r="P9" s="7"/>
      <c r="Q9" s="7"/>
      <c r="R9" s="7"/>
    </row>
    <row r="10" spans="1:23" s="4" customFormat="1" ht="27.75" customHeight="1">
      <c r="A10" s="86" t="s">
        <v>0</v>
      </c>
      <c r="B10" s="86" t="s">
        <v>1</v>
      </c>
      <c r="C10" s="86" t="s">
        <v>2</v>
      </c>
      <c r="D10" s="8">
        <v>1</v>
      </c>
      <c r="E10" s="8">
        <v>2</v>
      </c>
      <c r="F10" s="10">
        <v>3</v>
      </c>
      <c r="G10" s="8">
        <v>4</v>
      </c>
      <c r="H10" s="8">
        <v>5</v>
      </c>
      <c r="I10" s="8">
        <v>6</v>
      </c>
      <c r="J10" s="8">
        <v>7</v>
      </c>
      <c r="K10" s="8">
        <v>8</v>
      </c>
      <c r="L10" s="8">
        <v>9</v>
      </c>
      <c r="M10" s="83">
        <v>10</v>
      </c>
      <c r="N10" s="84"/>
      <c r="O10" s="84"/>
      <c r="P10" s="85"/>
      <c r="Q10" s="8">
        <v>11</v>
      </c>
      <c r="R10" s="10">
        <v>12</v>
      </c>
      <c r="S10" s="8">
        <v>13</v>
      </c>
      <c r="T10" s="8">
        <v>14</v>
      </c>
      <c r="U10" s="10">
        <v>15</v>
      </c>
    </row>
    <row r="11" spans="1:23" s="4" customFormat="1" ht="157.5" customHeight="1">
      <c r="A11" s="87"/>
      <c r="B11" s="87"/>
      <c r="C11" s="87"/>
      <c r="D11" s="86" t="s">
        <v>253</v>
      </c>
      <c r="E11" s="86" t="s">
        <v>242</v>
      </c>
      <c r="F11" s="86" t="s">
        <v>575</v>
      </c>
      <c r="G11" s="86" t="s">
        <v>576</v>
      </c>
      <c r="H11" s="86" t="s">
        <v>577</v>
      </c>
      <c r="I11" s="86" t="s">
        <v>600</v>
      </c>
      <c r="J11" s="86" t="s">
        <v>578</v>
      </c>
      <c r="K11" s="86" t="s">
        <v>579</v>
      </c>
      <c r="L11" s="86" t="s">
        <v>580</v>
      </c>
      <c r="M11" s="83" t="s">
        <v>265</v>
      </c>
      <c r="N11" s="84"/>
      <c r="O11" s="84"/>
      <c r="P11" s="85"/>
      <c r="Q11" s="86" t="s">
        <v>598</v>
      </c>
      <c r="R11" s="86" t="s">
        <v>581</v>
      </c>
      <c r="S11" s="86" t="s">
        <v>582</v>
      </c>
      <c r="T11" s="86" t="s">
        <v>583</v>
      </c>
      <c r="U11" s="86" t="s">
        <v>584</v>
      </c>
    </row>
    <row r="12" spans="1:23" s="4" customFormat="1" ht="15.95" customHeight="1">
      <c r="A12" s="88"/>
      <c r="B12" s="88"/>
      <c r="C12" s="88"/>
      <c r="D12" s="88"/>
      <c r="E12" s="88"/>
      <c r="F12" s="88"/>
      <c r="G12" s="88"/>
      <c r="H12" s="88"/>
      <c r="I12" s="88"/>
      <c r="J12" s="88"/>
      <c r="K12" s="88"/>
      <c r="L12" s="88"/>
      <c r="M12" s="8" t="s">
        <v>249</v>
      </c>
      <c r="N12" s="8" t="s">
        <v>250</v>
      </c>
      <c r="O12" s="8" t="s">
        <v>251</v>
      </c>
      <c r="P12" s="8" t="s">
        <v>267</v>
      </c>
      <c r="Q12" s="88"/>
      <c r="R12" s="88"/>
      <c r="S12" s="88"/>
      <c r="T12" s="88"/>
      <c r="U12" s="88"/>
    </row>
    <row r="13" spans="1:23" s="13" customFormat="1" ht="13.5" customHeight="1">
      <c r="A13" s="11">
        <v>1</v>
      </c>
      <c r="B13" s="12"/>
      <c r="C13" s="12"/>
      <c r="D13" s="31"/>
      <c r="E13" s="31"/>
      <c r="F13" s="31"/>
      <c r="G13" s="31"/>
      <c r="H13" s="31"/>
      <c r="I13" s="31"/>
      <c r="J13" s="31"/>
      <c r="K13" s="31"/>
      <c r="L13" s="31"/>
      <c r="M13" s="31"/>
      <c r="N13" s="31"/>
      <c r="O13" s="31"/>
      <c r="P13" s="31"/>
      <c r="Q13" s="31"/>
      <c r="R13" s="31"/>
      <c r="S13" s="31"/>
      <c r="T13" s="31"/>
      <c r="U13" s="31"/>
    </row>
    <row r="14" spans="1:23" s="13" customFormat="1" ht="13.5" customHeight="1">
      <c r="A14" s="11">
        <v>2</v>
      </c>
      <c r="B14" s="12"/>
      <c r="C14" s="15"/>
      <c r="D14" s="32"/>
      <c r="E14" s="32"/>
      <c r="F14" s="32"/>
      <c r="G14" s="32"/>
      <c r="H14" s="32"/>
      <c r="I14" s="32"/>
      <c r="J14" s="32"/>
      <c r="K14" s="32"/>
      <c r="L14" s="32"/>
      <c r="M14" s="32"/>
      <c r="N14" s="32"/>
      <c r="O14" s="32"/>
      <c r="P14" s="32"/>
      <c r="Q14" s="31"/>
      <c r="R14" s="32"/>
      <c r="S14" s="31"/>
      <c r="T14" s="32"/>
      <c r="U14" s="31"/>
    </row>
    <row r="15" spans="1:23" s="13" customFormat="1" ht="13.5" customHeight="1">
      <c r="A15" s="11">
        <v>3</v>
      </c>
      <c r="B15" s="12"/>
      <c r="C15" s="12"/>
      <c r="D15" s="31"/>
      <c r="E15" s="31"/>
      <c r="F15" s="31"/>
      <c r="G15" s="31"/>
      <c r="H15" s="31"/>
      <c r="I15" s="31"/>
      <c r="J15" s="31"/>
      <c r="K15" s="31"/>
      <c r="L15" s="31"/>
      <c r="M15" s="31"/>
      <c r="N15" s="31"/>
      <c r="O15" s="31"/>
      <c r="P15" s="31"/>
      <c r="Q15" s="31"/>
      <c r="R15" s="31"/>
      <c r="S15" s="31"/>
      <c r="T15" s="31"/>
      <c r="U15" s="31"/>
    </row>
    <row r="16" spans="1:23" s="13" customFormat="1" ht="13.5" customHeight="1">
      <c r="A16" s="14">
        <v>4</v>
      </c>
      <c r="B16" s="12"/>
      <c r="C16" s="12"/>
      <c r="D16" s="31"/>
      <c r="E16" s="32"/>
      <c r="F16" s="32"/>
      <c r="G16" s="32"/>
      <c r="H16" s="32"/>
      <c r="I16" s="32"/>
      <c r="J16" s="32"/>
      <c r="K16" s="32"/>
      <c r="L16" s="32"/>
      <c r="M16" s="32"/>
      <c r="N16" s="32"/>
      <c r="O16" s="32"/>
      <c r="P16" s="32"/>
      <c r="Q16" s="31"/>
      <c r="R16" s="32"/>
      <c r="S16" s="31"/>
      <c r="T16" s="32"/>
      <c r="U16" s="31"/>
    </row>
    <row r="17" spans="1:21" s="13" customFormat="1" ht="13.5" customHeight="1">
      <c r="A17" s="11">
        <v>5</v>
      </c>
      <c r="B17" s="12"/>
      <c r="C17" s="15"/>
      <c r="D17" s="31"/>
      <c r="E17" s="31"/>
      <c r="F17" s="31"/>
      <c r="G17" s="31"/>
      <c r="H17" s="31"/>
      <c r="I17" s="31"/>
      <c r="J17" s="31"/>
      <c r="K17" s="31"/>
      <c r="L17" s="31"/>
      <c r="M17" s="31"/>
      <c r="N17" s="31"/>
      <c r="O17" s="31"/>
      <c r="P17" s="31"/>
      <c r="Q17" s="31"/>
      <c r="R17" s="31"/>
      <c r="S17" s="31"/>
      <c r="T17" s="31"/>
      <c r="U17" s="31"/>
    </row>
    <row r="18" spans="1:21" s="13" customFormat="1" ht="13.5" customHeight="1">
      <c r="A18" s="11">
        <v>6</v>
      </c>
      <c r="B18" s="12"/>
      <c r="C18" s="12"/>
      <c r="D18" s="31"/>
      <c r="E18" s="32"/>
      <c r="F18" s="32"/>
      <c r="G18" s="32"/>
      <c r="H18" s="32"/>
      <c r="I18" s="32"/>
      <c r="J18" s="32"/>
      <c r="K18" s="32"/>
      <c r="L18" s="32"/>
      <c r="M18" s="32"/>
      <c r="N18" s="32"/>
      <c r="O18" s="32"/>
      <c r="P18" s="32"/>
      <c r="Q18" s="31"/>
      <c r="R18" s="32"/>
      <c r="S18" s="31"/>
      <c r="T18" s="32"/>
      <c r="U18" s="31"/>
    </row>
    <row r="19" spans="1:21" s="13" customFormat="1" ht="13.5" customHeight="1">
      <c r="A19" s="11">
        <v>7</v>
      </c>
      <c r="B19" s="12"/>
      <c r="C19" s="12"/>
      <c r="D19" s="31"/>
      <c r="E19" s="31"/>
      <c r="F19" s="31"/>
      <c r="G19" s="31"/>
      <c r="H19" s="31"/>
      <c r="I19" s="31"/>
      <c r="J19" s="31"/>
      <c r="K19" s="31"/>
      <c r="L19" s="31"/>
      <c r="M19" s="31"/>
      <c r="N19" s="31"/>
      <c r="O19" s="31"/>
      <c r="P19" s="31"/>
      <c r="Q19" s="31"/>
      <c r="R19" s="31"/>
      <c r="S19" s="31"/>
      <c r="T19" s="31"/>
      <c r="U19" s="31"/>
    </row>
    <row r="20" spans="1:21" s="13" customFormat="1" ht="13.5" customHeight="1">
      <c r="A20" s="14">
        <v>8</v>
      </c>
      <c r="B20" s="12"/>
      <c r="C20" s="15"/>
      <c r="D20" s="31"/>
      <c r="E20" s="31"/>
      <c r="F20" s="32"/>
      <c r="G20" s="32"/>
      <c r="H20" s="32"/>
      <c r="I20" s="32"/>
      <c r="J20" s="32"/>
      <c r="K20" s="32"/>
      <c r="L20" s="32"/>
      <c r="M20" s="32"/>
      <c r="N20" s="32"/>
      <c r="O20" s="32"/>
      <c r="P20" s="32"/>
      <c r="Q20" s="31"/>
      <c r="R20" s="32"/>
      <c r="S20" s="31"/>
      <c r="T20" s="32"/>
      <c r="U20" s="31"/>
    </row>
    <row r="21" spans="1:21" s="13" customFormat="1" ht="13.5" customHeight="1">
      <c r="A21" s="11">
        <v>9</v>
      </c>
      <c r="B21" s="12"/>
      <c r="C21" s="12"/>
      <c r="D21" s="31"/>
      <c r="E21" s="31"/>
      <c r="F21" s="31"/>
      <c r="G21" s="31"/>
      <c r="H21" s="31"/>
      <c r="I21" s="31"/>
      <c r="J21" s="31"/>
      <c r="K21" s="31"/>
      <c r="L21" s="31"/>
      <c r="M21" s="31"/>
      <c r="N21" s="31"/>
      <c r="O21" s="31"/>
      <c r="P21" s="31"/>
      <c r="Q21" s="31"/>
      <c r="R21" s="31"/>
      <c r="S21" s="31"/>
      <c r="T21" s="31"/>
      <c r="U21" s="31"/>
    </row>
    <row r="22" spans="1:21" s="13" customFormat="1" ht="13.5" customHeight="1">
      <c r="A22" s="11">
        <v>10</v>
      </c>
      <c r="B22" s="15"/>
      <c r="C22" s="15"/>
      <c r="D22" s="32"/>
      <c r="E22" s="32"/>
      <c r="F22" s="32"/>
      <c r="G22" s="32"/>
      <c r="H22" s="32"/>
      <c r="I22" s="32"/>
      <c r="J22" s="32"/>
      <c r="K22" s="32"/>
      <c r="L22" s="32"/>
      <c r="M22" s="32"/>
      <c r="N22" s="32"/>
      <c r="O22" s="32"/>
      <c r="P22" s="32"/>
      <c r="Q22" s="31"/>
      <c r="R22" s="32"/>
      <c r="S22" s="31"/>
      <c r="T22" s="32"/>
      <c r="U22" s="31"/>
    </row>
    <row r="23" spans="1:21" s="13" customFormat="1" ht="13.5" customHeight="1">
      <c r="A23" s="11">
        <v>11</v>
      </c>
      <c r="B23" s="12"/>
      <c r="C23" s="12"/>
      <c r="D23" s="31"/>
      <c r="E23" s="31"/>
      <c r="F23" s="31"/>
      <c r="G23" s="31"/>
      <c r="H23" s="31"/>
      <c r="I23" s="31"/>
      <c r="J23" s="31"/>
      <c r="K23" s="31"/>
      <c r="L23" s="31"/>
      <c r="M23" s="31"/>
      <c r="N23" s="31"/>
      <c r="O23" s="31"/>
      <c r="P23" s="31"/>
      <c r="Q23" s="31"/>
      <c r="R23" s="31"/>
      <c r="S23" s="31"/>
      <c r="T23" s="31"/>
      <c r="U23" s="31"/>
    </row>
    <row r="24" spans="1:21" s="13" customFormat="1" ht="13.5" customHeight="1">
      <c r="A24" s="14">
        <v>12</v>
      </c>
      <c r="B24" s="15"/>
      <c r="C24" s="15"/>
      <c r="D24" s="32"/>
      <c r="E24" s="32"/>
      <c r="F24" s="32"/>
      <c r="G24" s="32"/>
      <c r="H24" s="32"/>
      <c r="I24" s="32"/>
      <c r="J24" s="32"/>
      <c r="K24" s="32"/>
      <c r="L24" s="32"/>
      <c r="M24" s="32"/>
      <c r="N24" s="32"/>
      <c r="O24" s="32"/>
      <c r="P24" s="32"/>
      <c r="Q24" s="31"/>
      <c r="R24" s="32"/>
      <c r="S24" s="31"/>
      <c r="T24" s="32"/>
      <c r="U24" s="31"/>
    </row>
    <row r="25" spans="1:21" s="13" customFormat="1" ht="13.5" customHeight="1">
      <c r="A25" s="11">
        <v>13</v>
      </c>
      <c r="B25" s="12"/>
      <c r="C25" s="12"/>
      <c r="D25" s="31"/>
      <c r="E25" s="31"/>
      <c r="F25" s="31"/>
      <c r="G25" s="31"/>
      <c r="H25" s="31"/>
      <c r="I25" s="31"/>
      <c r="J25" s="31"/>
      <c r="K25" s="31"/>
      <c r="L25" s="31"/>
      <c r="M25" s="31"/>
      <c r="N25" s="31"/>
      <c r="O25" s="31"/>
      <c r="P25" s="31"/>
      <c r="Q25" s="31"/>
      <c r="R25" s="31"/>
      <c r="S25" s="31"/>
      <c r="T25" s="31"/>
      <c r="U25" s="31"/>
    </row>
    <row r="26" spans="1:21" s="13" customFormat="1" ht="13.5" customHeight="1">
      <c r="A26" s="11">
        <v>14</v>
      </c>
      <c r="B26" s="15"/>
      <c r="C26" s="15"/>
      <c r="D26" s="32"/>
      <c r="E26" s="32"/>
      <c r="F26" s="32"/>
      <c r="G26" s="32"/>
      <c r="H26" s="32"/>
      <c r="I26" s="32"/>
      <c r="J26" s="32"/>
      <c r="K26" s="32"/>
      <c r="L26" s="32"/>
      <c r="M26" s="32"/>
      <c r="N26" s="32"/>
      <c r="O26" s="32"/>
      <c r="P26" s="32"/>
      <c r="Q26" s="31"/>
      <c r="R26" s="32"/>
      <c r="S26" s="31"/>
      <c r="T26" s="32"/>
      <c r="U26" s="31"/>
    </row>
    <row r="27" spans="1:21" s="13" customFormat="1" ht="13.5" customHeight="1">
      <c r="A27" s="11">
        <v>15</v>
      </c>
      <c r="B27" s="12"/>
      <c r="C27" s="12"/>
      <c r="D27" s="31"/>
      <c r="E27" s="31"/>
      <c r="F27" s="31"/>
      <c r="G27" s="31"/>
      <c r="H27" s="31"/>
      <c r="I27" s="31"/>
      <c r="J27" s="31"/>
      <c r="K27" s="31"/>
      <c r="L27" s="31"/>
      <c r="M27" s="31"/>
      <c r="N27" s="31"/>
      <c r="O27" s="31"/>
      <c r="P27" s="31"/>
      <c r="Q27" s="31"/>
      <c r="R27" s="31"/>
      <c r="S27" s="31"/>
      <c r="T27" s="31"/>
      <c r="U27" s="31"/>
    </row>
    <row r="28" spans="1:21" s="13" customFormat="1" ht="13.5" customHeight="1">
      <c r="A28" s="14">
        <v>16</v>
      </c>
      <c r="B28" s="15"/>
      <c r="C28" s="15"/>
      <c r="D28" s="32"/>
      <c r="E28" s="32"/>
      <c r="F28" s="32"/>
      <c r="G28" s="32"/>
      <c r="H28" s="32"/>
      <c r="I28" s="32"/>
      <c r="J28" s="32"/>
      <c r="K28" s="32"/>
      <c r="L28" s="32"/>
      <c r="M28" s="32"/>
      <c r="N28" s="32"/>
      <c r="O28" s="32"/>
      <c r="P28" s="32"/>
      <c r="Q28" s="31"/>
      <c r="R28" s="32"/>
      <c r="S28" s="31"/>
      <c r="T28" s="32"/>
      <c r="U28" s="31"/>
    </row>
    <row r="29" spans="1:21" s="13" customFormat="1" ht="13.5" customHeight="1">
      <c r="A29" s="11">
        <v>17</v>
      </c>
      <c r="B29" s="12"/>
      <c r="C29" s="12"/>
      <c r="D29" s="31"/>
      <c r="E29" s="31"/>
      <c r="F29" s="31"/>
      <c r="G29" s="31"/>
      <c r="H29" s="31"/>
      <c r="I29" s="31"/>
      <c r="J29" s="31"/>
      <c r="K29" s="31"/>
      <c r="L29" s="31"/>
      <c r="M29" s="31"/>
      <c r="N29" s="31"/>
      <c r="O29" s="31"/>
      <c r="P29" s="31"/>
      <c r="Q29" s="31"/>
      <c r="R29" s="31"/>
      <c r="S29" s="31"/>
      <c r="T29" s="31"/>
      <c r="U29" s="31"/>
    </row>
    <row r="30" spans="1:21" s="13" customFormat="1" ht="13.5" customHeight="1">
      <c r="A30" s="11">
        <v>18</v>
      </c>
      <c r="B30" s="15"/>
      <c r="C30" s="15"/>
      <c r="D30" s="32"/>
      <c r="E30" s="32"/>
      <c r="F30" s="32"/>
      <c r="G30" s="32"/>
      <c r="H30" s="32"/>
      <c r="I30" s="32"/>
      <c r="J30" s="32"/>
      <c r="K30" s="32"/>
      <c r="L30" s="32"/>
      <c r="M30" s="32"/>
      <c r="N30" s="32"/>
      <c r="O30" s="32"/>
      <c r="P30" s="32"/>
      <c r="Q30" s="31"/>
      <c r="R30" s="32"/>
      <c r="S30" s="31"/>
      <c r="T30" s="32"/>
      <c r="U30" s="31"/>
    </row>
    <row r="31" spans="1:21" s="13" customFormat="1" ht="13.5" customHeight="1">
      <c r="A31" s="11">
        <v>19</v>
      </c>
      <c r="B31" s="12"/>
      <c r="C31" s="12"/>
      <c r="D31" s="31"/>
      <c r="E31" s="31"/>
      <c r="F31" s="31"/>
      <c r="G31" s="31"/>
      <c r="H31" s="31"/>
      <c r="I31" s="31"/>
      <c r="J31" s="31"/>
      <c r="K31" s="31"/>
      <c r="L31" s="31"/>
      <c r="M31" s="31"/>
      <c r="N31" s="31"/>
      <c r="O31" s="31"/>
      <c r="P31" s="31"/>
      <c r="Q31" s="31"/>
      <c r="R31" s="31"/>
      <c r="S31" s="31"/>
      <c r="T31" s="31"/>
      <c r="U31" s="31"/>
    </row>
    <row r="32" spans="1:21" s="13" customFormat="1" ht="13.5" customHeight="1">
      <c r="A32" s="14">
        <v>20</v>
      </c>
      <c r="B32" s="15"/>
      <c r="C32" s="15"/>
      <c r="D32" s="32"/>
      <c r="E32" s="32"/>
      <c r="F32" s="32"/>
      <c r="G32" s="32"/>
      <c r="H32" s="32"/>
      <c r="I32" s="32"/>
      <c r="J32" s="32"/>
      <c r="K32" s="32"/>
      <c r="L32" s="32"/>
      <c r="M32" s="32"/>
      <c r="N32" s="32"/>
      <c r="O32" s="32"/>
      <c r="P32" s="32"/>
      <c r="Q32" s="31"/>
      <c r="R32" s="32"/>
      <c r="S32" s="31"/>
      <c r="T32" s="32"/>
      <c r="U32" s="31"/>
    </row>
    <row r="33" spans="1:21" s="13" customFormat="1" ht="13.5" customHeight="1">
      <c r="A33" s="11">
        <v>21</v>
      </c>
      <c r="B33" s="12"/>
      <c r="C33" s="12"/>
      <c r="D33" s="31"/>
      <c r="E33" s="31"/>
      <c r="F33" s="31"/>
      <c r="G33" s="31"/>
      <c r="H33" s="31"/>
      <c r="I33" s="31"/>
      <c r="J33" s="31"/>
      <c r="K33" s="31"/>
      <c r="L33" s="31"/>
      <c r="M33" s="31"/>
      <c r="N33" s="31"/>
      <c r="O33" s="31"/>
      <c r="P33" s="31"/>
      <c r="Q33" s="31"/>
      <c r="R33" s="31"/>
      <c r="S33" s="31"/>
      <c r="T33" s="31"/>
      <c r="U33" s="31"/>
    </row>
    <row r="34" spans="1:21" s="13" customFormat="1" ht="13.5" customHeight="1">
      <c r="A34" s="11">
        <v>22</v>
      </c>
      <c r="B34" s="15"/>
      <c r="C34" s="15"/>
      <c r="D34" s="32"/>
      <c r="E34" s="32"/>
      <c r="F34" s="32"/>
      <c r="G34" s="32"/>
      <c r="H34" s="32"/>
      <c r="I34" s="32"/>
      <c r="J34" s="32"/>
      <c r="K34" s="32"/>
      <c r="L34" s="32"/>
      <c r="M34" s="32"/>
      <c r="N34" s="32"/>
      <c r="O34" s="32"/>
      <c r="P34" s="32"/>
      <c r="Q34" s="31"/>
      <c r="R34" s="32"/>
      <c r="S34" s="31"/>
      <c r="T34" s="32"/>
      <c r="U34" s="31"/>
    </row>
    <row r="35" spans="1:21" s="13" customFormat="1" ht="13.5" customHeight="1">
      <c r="A35" s="11">
        <v>23</v>
      </c>
      <c r="B35" s="12"/>
      <c r="C35" s="12"/>
      <c r="D35" s="31"/>
      <c r="E35" s="31"/>
      <c r="F35" s="31"/>
      <c r="G35" s="31"/>
      <c r="H35" s="31"/>
      <c r="I35" s="31"/>
      <c r="J35" s="31"/>
      <c r="K35" s="31"/>
      <c r="L35" s="31"/>
      <c r="M35" s="31"/>
      <c r="N35" s="31"/>
      <c r="O35" s="31"/>
      <c r="P35" s="31"/>
      <c r="Q35" s="31"/>
      <c r="R35" s="31"/>
      <c r="S35" s="31"/>
      <c r="T35" s="31"/>
      <c r="U35" s="31"/>
    </row>
    <row r="36" spans="1:21" s="13" customFormat="1" ht="13.5" customHeight="1">
      <c r="A36" s="14">
        <v>24</v>
      </c>
      <c r="B36" s="15"/>
      <c r="C36" s="15"/>
      <c r="D36" s="32"/>
      <c r="E36" s="32"/>
      <c r="F36" s="32"/>
      <c r="G36" s="32"/>
      <c r="H36" s="32"/>
      <c r="I36" s="32"/>
      <c r="J36" s="32"/>
      <c r="K36" s="32"/>
      <c r="L36" s="32"/>
      <c r="M36" s="32"/>
      <c r="N36" s="32"/>
      <c r="O36" s="32"/>
      <c r="P36" s="32"/>
      <c r="Q36" s="31"/>
      <c r="R36" s="32"/>
      <c r="S36" s="31"/>
      <c r="T36" s="32"/>
      <c r="U36" s="31"/>
    </row>
    <row r="37" spans="1:21" s="13" customFormat="1" ht="13.5" customHeight="1">
      <c r="A37" s="11">
        <v>25</v>
      </c>
      <c r="B37" s="12"/>
      <c r="C37" s="12"/>
      <c r="D37" s="31"/>
      <c r="E37" s="31"/>
      <c r="F37" s="31"/>
      <c r="G37" s="31"/>
      <c r="H37" s="31"/>
      <c r="I37" s="31"/>
      <c r="J37" s="31"/>
      <c r="K37" s="31"/>
      <c r="L37" s="31"/>
      <c r="M37" s="31"/>
      <c r="N37" s="31"/>
      <c r="O37" s="31"/>
      <c r="P37" s="31"/>
      <c r="Q37" s="31"/>
      <c r="R37" s="31"/>
      <c r="S37" s="31"/>
      <c r="T37" s="31"/>
      <c r="U37" s="31"/>
    </row>
    <row r="38" spans="1:21" s="13" customFormat="1" ht="13.5" customHeight="1">
      <c r="A38" s="11">
        <v>26</v>
      </c>
      <c r="B38" s="15"/>
      <c r="C38" s="15"/>
      <c r="D38" s="32"/>
      <c r="E38" s="32"/>
      <c r="F38" s="32"/>
      <c r="G38" s="32"/>
      <c r="H38" s="32"/>
      <c r="I38" s="32"/>
      <c r="J38" s="32"/>
      <c r="K38" s="32"/>
      <c r="L38" s="32"/>
      <c r="M38" s="32"/>
      <c r="N38" s="32"/>
      <c r="O38" s="32"/>
      <c r="P38" s="32"/>
      <c r="Q38" s="31"/>
      <c r="R38" s="32"/>
      <c r="S38" s="31"/>
      <c r="T38" s="32"/>
      <c r="U38" s="31"/>
    </row>
    <row r="39" spans="1:21" s="13" customFormat="1" ht="13.5" customHeight="1">
      <c r="A39" s="11">
        <v>27</v>
      </c>
      <c r="B39" s="12"/>
      <c r="C39" s="12"/>
      <c r="D39" s="31"/>
      <c r="E39" s="31"/>
      <c r="F39" s="31"/>
      <c r="G39" s="31"/>
      <c r="H39" s="31"/>
      <c r="I39" s="31"/>
      <c r="J39" s="31"/>
      <c r="K39" s="31"/>
      <c r="L39" s="31"/>
      <c r="M39" s="31"/>
      <c r="N39" s="31"/>
      <c r="O39" s="31"/>
      <c r="P39" s="31"/>
      <c r="Q39" s="31"/>
      <c r="R39" s="31"/>
      <c r="S39" s="31"/>
      <c r="T39" s="31"/>
      <c r="U39" s="31"/>
    </row>
    <row r="40" spans="1:21" s="13" customFormat="1" ht="13.5" customHeight="1">
      <c r="A40" s="14">
        <v>28</v>
      </c>
      <c r="B40" s="15"/>
      <c r="C40" s="15"/>
      <c r="D40" s="32"/>
      <c r="E40" s="32"/>
      <c r="F40" s="32"/>
      <c r="G40" s="32"/>
      <c r="H40" s="32"/>
      <c r="I40" s="32"/>
      <c r="J40" s="32"/>
      <c r="K40" s="32"/>
      <c r="L40" s="32"/>
      <c r="M40" s="32"/>
      <c r="N40" s="32"/>
      <c r="O40" s="32"/>
      <c r="P40" s="32"/>
      <c r="Q40" s="31"/>
      <c r="R40" s="32"/>
      <c r="S40" s="31"/>
      <c r="T40" s="32"/>
      <c r="U40" s="31"/>
    </row>
    <row r="41" spans="1:21" s="13" customFormat="1" ht="13.5" customHeight="1">
      <c r="A41" s="11">
        <v>29</v>
      </c>
      <c r="B41" s="12"/>
      <c r="C41" s="12"/>
      <c r="D41" s="31"/>
      <c r="E41" s="31"/>
      <c r="F41" s="31"/>
      <c r="G41" s="31"/>
      <c r="H41" s="31"/>
      <c r="I41" s="31"/>
      <c r="J41" s="31"/>
      <c r="K41" s="31"/>
      <c r="L41" s="31"/>
      <c r="M41" s="31"/>
      <c r="N41" s="31"/>
      <c r="O41" s="31"/>
      <c r="P41" s="31"/>
      <c r="Q41" s="31"/>
      <c r="R41" s="31"/>
      <c r="S41" s="31"/>
      <c r="T41" s="31"/>
      <c r="U41" s="31"/>
    </row>
    <row r="42" spans="1:21" s="13" customFormat="1" ht="13.5" customHeight="1">
      <c r="A42" s="11">
        <v>30</v>
      </c>
      <c r="B42" s="15"/>
      <c r="C42" s="15"/>
      <c r="D42" s="32"/>
      <c r="E42" s="32"/>
      <c r="F42" s="32"/>
      <c r="G42" s="32"/>
      <c r="H42" s="32"/>
      <c r="I42" s="32"/>
      <c r="J42" s="32"/>
      <c r="K42" s="32"/>
      <c r="L42" s="32"/>
      <c r="M42" s="32"/>
      <c r="N42" s="32"/>
      <c r="O42" s="32"/>
      <c r="P42" s="32"/>
      <c r="Q42" s="31"/>
      <c r="R42" s="32"/>
      <c r="S42" s="31"/>
      <c r="T42" s="32"/>
      <c r="U42" s="31"/>
    </row>
    <row r="43" spans="1:21" s="13" customFormat="1" ht="13.5" customHeight="1">
      <c r="A43" s="11">
        <v>31</v>
      </c>
      <c r="B43" s="12"/>
      <c r="C43" s="12"/>
      <c r="D43" s="31"/>
      <c r="E43" s="31"/>
      <c r="F43" s="31"/>
      <c r="G43" s="31"/>
      <c r="H43" s="31"/>
      <c r="I43" s="31"/>
      <c r="J43" s="31"/>
      <c r="K43" s="31"/>
      <c r="L43" s="31"/>
      <c r="M43" s="31"/>
      <c r="N43" s="31"/>
      <c r="O43" s="31"/>
      <c r="P43" s="31"/>
      <c r="Q43" s="31"/>
      <c r="R43" s="31"/>
      <c r="S43" s="31"/>
      <c r="T43" s="31"/>
      <c r="U43" s="31"/>
    </row>
    <row r="44" spans="1:21" s="13" customFormat="1" ht="13.5" customHeight="1">
      <c r="A44" s="14">
        <v>32</v>
      </c>
      <c r="B44" s="15"/>
      <c r="C44" s="15"/>
      <c r="D44" s="32"/>
      <c r="E44" s="32"/>
      <c r="F44" s="32"/>
      <c r="G44" s="32"/>
      <c r="H44" s="32"/>
      <c r="I44" s="32"/>
      <c r="J44" s="32"/>
      <c r="K44" s="32"/>
      <c r="L44" s="32"/>
      <c r="M44" s="32"/>
      <c r="N44" s="32"/>
      <c r="O44" s="32"/>
      <c r="P44" s="32"/>
      <c r="Q44" s="31"/>
      <c r="R44" s="32"/>
      <c r="S44" s="31"/>
      <c r="T44" s="32"/>
      <c r="U44" s="31"/>
    </row>
    <row r="45" spans="1:21" s="13" customFormat="1" ht="13.5" customHeight="1">
      <c r="A45" s="11">
        <v>33</v>
      </c>
      <c r="B45" s="12"/>
      <c r="C45" s="12"/>
      <c r="D45" s="31"/>
      <c r="E45" s="31"/>
      <c r="F45" s="31"/>
      <c r="G45" s="31"/>
      <c r="H45" s="31"/>
      <c r="I45" s="31"/>
      <c r="J45" s="31"/>
      <c r="K45" s="31"/>
      <c r="L45" s="31"/>
      <c r="M45" s="31"/>
      <c r="N45" s="31"/>
      <c r="O45" s="31"/>
      <c r="P45" s="31"/>
      <c r="Q45" s="31"/>
      <c r="R45" s="31"/>
      <c r="S45" s="31"/>
      <c r="T45" s="31"/>
      <c r="U45" s="31"/>
    </row>
    <row r="46" spans="1:21" s="13" customFormat="1" ht="13.5" customHeight="1">
      <c r="A46" s="11">
        <v>34</v>
      </c>
      <c r="B46" s="15"/>
      <c r="C46" s="15"/>
      <c r="D46" s="32"/>
      <c r="E46" s="32"/>
      <c r="F46" s="32"/>
      <c r="G46" s="32"/>
      <c r="H46" s="32"/>
      <c r="I46" s="32"/>
      <c r="J46" s="32"/>
      <c r="K46" s="32"/>
      <c r="L46" s="32"/>
      <c r="M46" s="32"/>
      <c r="N46" s="32"/>
      <c r="O46" s="32"/>
      <c r="P46" s="32"/>
      <c r="Q46" s="31"/>
      <c r="R46" s="32"/>
      <c r="S46" s="31"/>
      <c r="T46" s="32"/>
      <c r="U46" s="31"/>
    </row>
    <row r="47" spans="1:21" s="13" customFormat="1" ht="13.5" customHeight="1">
      <c r="A47" s="11">
        <v>35</v>
      </c>
      <c r="B47" s="12"/>
      <c r="C47" s="12"/>
      <c r="D47" s="31"/>
      <c r="E47" s="31"/>
      <c r="F47" s="31"/>
      <c r="G47" s="31"/>
      <c r="H47" s="31"/>
      <c r="I47" s="31"/>
      <c r="J47" s="31"/>
      <c r="K47" s="31"/>
      <c r="L47" s="31"/>
      <c r="M47" s="31"/>
      <c r="N47" s="31"/>
      <c r="O47" s="31"/>
      <c r="P47" s="31"/>
      <c r="Q47" s="31"/>
      <c r="R47" s="31"/>
      <c r="S47" s="31"/>
      <c r="T47" s="31"/>
      <c r="U47" s="31"/>
    </row>
    <row r="48" spans="1:21" s="13" customFormat="1" ht="13.5" customHeight="1">
      <c r="A48" s="14">
        <v>36</v>
      </c>
      <c r="B48" s="15"/>
      <c r="C48" s="15"/>
      <c r="D48" s="32"/>
      <c r="E48" s="32"/>
      <c r="F48" s="32"/>
      <c r="G48" s="32"/>
      <c r="H48" s="32"/>
      <c r="I48" s="32"/>
      <c r="J48" s="32"/>
      <c r="K48" s="32"/>
      <c r="L48" s="32"/>
      <c r="M48" s="32"/>
      <c r="N48" s="32"/>
      <c r="O48" s="32"/>
      <c r="P48" s="32"/>
      <c r="Q48" s="31"/>
      <c r="R48" s="32"/>
      <c r="S48" s="31"/>
      <c r="T48" s="32"/>
      <c r="U48" s="31"/>
    </row>
    <row r="49" spans="1:21" s="13" customFormat="1" ht="13.5" customHeight="1">
      <c r="A49" s="11">
        <v>37</v>
      </c>
      <c r="B49" s="12"/>
      <c r="C49" s="12"/>
      <c r="D49" s="31"/>
      <c r="E49" s="31"/>
      <c r="F49" s="31"/>
      <c r="G49" s="31"/>
      <c r="H49" s="31"/>
      <c r="I49" s="31"/>
      <c r="J49" s="31"/>
      <c r="K49" s="31"/>
      <c r="L49" s="31"/>
      <c r="M49" s="31"/>
      <c r="N49" s="31"/>
      <c r="O49" s="31"/>
      <c r="P49" s="31"/>
      <c r="Q49" s="31"/>
      <c r="R49" s="31"/>
      <c r="S49" s="31"/>
      <c r="T49" s="31"/>
      <c r="U49" s="31"/>
    </row>
    <row r="50" spans="1:21" s="13" customFormat="1" ht="13.5" customHeight="1">
      <c r="A50" s="11">
        <v>38</v>
      </c>
      <c r="B50" s="15"/>
      <c r="C50" s="15"/>
      <c r="D50" s="32"/>
      <c r="E50" s="32"/>
      <c r="F50" s="32"/>
      <c r="G50" s="32"/>
      <c r="H50" s="32"/>
      <c r="I50" s="32"/>
      <c r="J50" s="32"/>
      <c r="K50" s="32"/>
      <c r="L50" s="32"/>
      <c r="M50" s="32"/>
      <c r="N50" s="32"/>
      <c r="O50" s="32"/>
      <c r="P50" s="32"/>
      <c r="Q50" s="31"/>
      <c r="R50" s="32"/>
      <c r="S50" s="31"/>
      <c r="T50" s="32"/>
      <c r="U50" s="31"/>
    </row>
    <row r="51" spans="1:21" s="13" customFormat="1" ht="13.5" customHeight="1">
      <c r="A51" s="11">
        <v>39</v>
      </c>
      <c r="B51" s="12"/>
      <c r="C51" s="12"/>
      <c r="D51" s="31"/>
      <c r="E51" s="31"/>
      <c r="F51" s="31"/>
      <c r="G51" s="31"/>
      <c r="H51" s="31"/>
      <c r="I51" s="31"/>
      <c r="J51" s="31"/>
      <c r="K51" s="31"/>
      <c r="L51" s="31"/>
      <c r="M51" s="31"/>
      <c r="N51" s="31"/>
      <c r="O51" s="31"/>
      <c r="P51" s="31"/>
      <c r="Q51" s="31"/>
      <c r="R51" s="31"/>
      <c r="S51" s="31"/>
      <c r="T51" s="31"/>
      <c r="U51" s="31"/>
    </row>
    <row r="52" spans="1:21" s="13" customFormat="1" ht="13.5" customHeight="1">
      <c r="A52" s="14">
        <v>40</v>
      </c>
      <c r="B52" s="15"/>
      <c r="C52" s="15"/>
      <c r="D52" s="32"/>
      <c r="E52" s="32"/>
      <c r="F52" s="32"/>
      <c r="G52" s="32"/>
      <c r="H52" s="32"/>
      <c r="I52" s="32"/>
      <c r="J52" s="32"/>
      <c r="K52" s="32"/>
      <c r="L52" s="32"/>
      <c r="M52" s="32"/>
      <c r="N52" s="32"/>
      <c r="O52" s="32"/>
      <c r="P52" s="32"/>
      <c r="Q52" s="31"/>
      <c r="R52" s="32"/>
      <c r="S52" s="31"/>
      <c r="T52" s="32"/>
      <c r="U52" s="31"/>
    </row>
    <row r="53" spans="1:21" s="13" customFormat="1" ht="13.5" customHeight="1">
      <c r="A53" s="11">
        <v>41</v>
      </c>
      <c r="B53" s="12"/>
      <c r="C53" s="12"/>
      <c r="D53" s="31"/>
      <c r="E53" s="31"/>
      <c r="F53" s="31"/>
      <c r="G53" s="31"/>
      <c r="H53" s="31"/>
      <c r="I53" s="31"/>
      <c r="J53" s="31"/>
      <c r="K53" s="31"/>
      <c r="L53" s="31"/>
      <c r="M53" s="31"/>
      <c r="N53" s="31"/>
      <c r="O53" s="31"/>
      <c r="P53" s="31"/>
      <c r="Q53" s="31"/>
      <c r="R53" s="31"/>
      <c r="S53" s="31"/>
      <c r="T53" s="31"/>
      <c r="U53" s="31"/>
    </row>
    <row r="54" spans="1:21" s="13" customFormat="1" ht="13.5" customHeight="1">
      <c r="A54" s="11">
        <v>42</v>
      </c>
      <c r="B54" s="15"/>
      <c r="C54" s="15"/>
      <c r="D54" s="32"/>
      <c r="E54" s="32"/>
      <c r="F54" s="32"/>
      <c r="G54" s="32"/>
      <c r="H54" s="32"/>
      <c r="I54" s="32"/>
      <c r="J54" s="32"/>
      <c r="K54" s="32"/>
      <c r="L54" s="32"/>
      <c r="M54" s="32"/>
      <c r="N54" s="32"/>
      <c r="O54" s="32"/>
      <c r="P54" s="32"/>
      <c r="Q54" s="31"/>
      <c r="R54" s="32"/>
      <c r="S54" s="31"/>
      <c r="T54" s="32"/>
      <c r="U54" s="31"/>
    </row>
    <row r="55" spans="1:21" s="13" customFormat="1" ht="13.5" customHeight="1">
      <c r="A55" s="11">
        <v>43</v>
      </c>
      <c r="B55" s="12"/>
      <c r="C55" s="12"/>
      <c r="D55" s="31"/>
      <c r="E55" s="31"/>
      <c r="F55" s="31"/>
      <c r="G55" s="31"/>
      <c r="H55" s="31"/>
      <c r="I55" s="31"/>
      <c r="J55" s="31"/>
      <c r="K55" s="31"/>
      <c r="L55" s="31"/>
      <c r="M55" s="31"/>
      <c r="N55" s="31"/>
      <c r="O55" s="31"/>
      <c r="P55" s="31"/>
      <c r="Q55" s="31"/>
      <c r="R55" s="31"/>
      <c r="S55" s="31"/>
      <c r="T55" s="31"/>
      <c r="U55" s="31"/>
    </row>
    <row r="56" spans="1:21" s="13" customFormat="1" ht="13.5" customHeight="1">
      <c r="A56" s="14">
        <v>44</v>
      </c>
      <c r="B56" s="15"/>
      <c r="C56" s="15"/>
      <c r="D56" s="32"/>
      <c r="E56" s="32"/>
      <c r="F56" s="32"/>
      <c r="G56" s="32"/>
      <c r="H56" s="32"/>
      <c r="I56" s="32"/>
      <c r="J56" s="32"/>
      <c r="K56" s="32"/>
      <c r="L56" s="32"/>
      <c r="M56" s="32"/>
      <c r="N56" s="32"/>
      <c r="O56" s="32"/>
      <c r="P56" s="32"/>
      <c r="Q56" s="31"/>
      <c r="R56" s="32"/>
      <c r="S56" s="31"/>
      <c r="T56" s="32"/>
      <c r="U56" s="31"/>
    </row>
    <row r="57" spans="1:21" s="13" customFormat="1" ht="13.5" customHeight="1">
      <c r="A57" s="11">
        <v>45</v>
      </c>
      <c r="B57" s="12"/>
      <c r="C57" s="12"/>
      <c r="D57" s="31"/>
      <c r="E57" s="31"/>
      <c r="F57" s="31"/>
      <c r="G57" s="31"/>
      <c r="H57" s="31"/>
      <c r="I57" s="31"/>
      <c r="J57" s="31"/>
      <c r="K57" s="31"/>
      <c r="L57" s="31"/>
      <c r="M57" s="31"/>
      <c r="N57" s="31"/>
      <c r="O57" s="31"/>
      <c r="P57" s="31"/>
      <c r="Q57" s="31"/>
      <c r="R57" s="31"/>
      <c r="S57" s="31"/>
      <c r="T57" s="31"/>
      <c r="U57" s="31"/>
    </row>
    <row r="58" spans="1:21" s="13" customFormat="1" ht="13.5" customHeight="1">
      <c r="A58" s="11">
        <v>46</v>
      </c>
      <c r="B58" s="15"/>
      <c r="C58" s="15"/>
      <c r="D58" s="32"/>
      <c r="E58" s="32"/>
      <c r="F58" s="32"/>
      <c r="G58" s="32"/>
      <c r="H58" s="32"/>
      <c r="I58" s="32"/>
      <c r="J58" s="32"/>
      <c r="K58" s="32"/>
      <c r="L58" s="32"/>
      <c r="M58" s="32"/>
      <c r="N58" s="32"/>
      <c r="O58" s="32"/>
      <c r="P58" s="32"/>
      <c r="Q58" s="31"/>
      <c r="R58" s="32"/>
      <c r="S58" s="31"/>
      <c r="T58" s="32"/>
      <c r="U58" s="31"/>
    </row>
    <row r="59" spans="1:21" s="13" customFormat="1" ht="13.5" customHeight="1">
      <c r="A59" s="11">
        <v>47</v>
      </c>
      <c r="B59" s="12"/>
      <c r="C59" s="12"/>
      <c r="D59" s="31"/>
      <c r="E59" s="31"/>
      <c r="F59" s="31"/>
      <c r="G59" s="31"/>
      <c r="H59" s="31"/>
      <c r="I59" s="31"/>
      <c r="J59" s="31"/>
      <c r="K59" s="31"/>
      <c r="L59" s="31"/>
      <c r="M59" s="31"/>
      <c r="N59" s="31"/>
      <c r="O59" s="31"/>
      <c r="P59" s="31"/>
      <c r="Q59" s="31"/>
      <c r="R59" s="31"/>
      <c r="S59" s="31"/>
      <c r="T59" s="31"/>
      <c r="U59" s="31"/>
    </row>
    <row r="60" spans="1:21" s="13" customFormat="1" ht="13.5" customHeight="1">
      <c r="A60" s="14">
        <v>48</v>
      </c>
      <c r="B60" s="15"/>
      <c r="C60" s="15"/>
      <c r="D60" s="32"/>
      <c r="E60" s="32"/>
      <c r="F60" s="32"/>
      <c r="G60" s="32"/>
      <c r="H60" s="32"/>
      <c r="I60" s="32"/>
      <c r="J60" s="32"/>
      <c r="K60" s="32"/>
      <c r="L60" s="32"/>
      <c r="M60" s="32"/>
      <c r="N60" s="32"/>
      <c r="O60" s="32"/>
      <c r="P60" s="32"/>
      <c r="Q60" s="31"/>
      <c r="R60" s="32"/>
      <c r="S60" s="31"/>
      <c r="T60" s="32"/>
      <c r="U60" s="31"/>
    </row>
    <row r="61" spans="1:21" s="13" customFormat="1" ht="13.5" customHeight="1">
      <c r="A61" s="11">
        <v>49</v>
      </c>
      <c r="B61" s="12"/>
      <c r="C61" s="12"/>
      <c r="D61" s="31"/>
      <c r="E61" s="31"/>
      <c r="F61" s="31"/>
      <c r="G61" s="31"/>
      <c r="H61" s="31"/>
      <c r="I61" s="31"/>
      <c r="J61" s="31"/>
      <c r="K61" s="31"/>
      <c r="L61" s="31"/>
      <c r="M61" s="31"/>
      <c r="N61" s="31"/>
      <c r="O61" s="31"/>
      <c r="P61" s="31"/>
      <c r="Q61" s="31"/>
      <c r="R61" s="31"/>
      <c r="S61" s="31"/>
      <c r="T61" s="31"/>
      <c r="U61" s="31"/>
    </row>
    <row r="62" spans="1:21" s="13" customFormat="1" ht="13.5" customHeight="1">
      <c r="A62" s="11">
        <v>50</v>
      </c>
      <c r="B62" s="15"/>
      <c r="C62" s="15"/>
      <c r="D62" s="32"/>
      <c r="E62" s="32"/>
      <c r="F62" s="32"/>
      <c r="G62" s="32"/>
      <c r="H62" s="32"/>
      <c r="I62" s="32"/>
      <c r="J62" s="32"/>
      <c r="K62" s="32"/>
      <c r="L62" s="32"/>
      <c r="M62" s="32"/>
      <c r="N62" s="32"/>
      <c r="O62" s="32"/>
      <c r="P62" s="32"/>
      <c r="Q62" s="31"/>
      <c r="R62" s="32"/>
      <c r="S62" s="31"/>
      <c r="T62" s="32"/>
      <c r="U62" s="31"/>
    </row>
    <row r="63" spans="1:21" s="13" customFormat="1" ht="13.5" customHeight="1">
      <c r="A63" s="11">
        <v>51</v>
      </c>
      <c r="B63" s="12"/>
      <c r="C63" s="12"/>
      <c r="D63" s="31"/>
      <c r="E63" s="31"/>
      <c r="F63" s="31"/>
      <c r="G63" s="31"/>
      <c r="H63" s="31"/>
      <c r="I63" s="31"/>
      <c r="J63" s="31"/>
      <c r="K63" s="31"/>
      <c r="L63" s="31"/>
      <c r="M63" s="31"/>
      <c r="N63" s="31"/>
      <c r="O63" s="31"/>
      <c r="P63" s="31"/>
      <c r="Q63" s="31"/>
      <c r="R63" s="31"/>
      <c r="S63" s="31"/>
      <c r="T63" s="31"/>
      <c r="U63" s="31"/>
    </row>
    <row r="64" spans="1:21" s="13" customFormat="1" ht="13.5" customHeight="1">
      <c r="A64" s="14">
        <v>52</v>
      </c>
      <c r="B64" s="15"/>
      <c r="C64" s="15"/>
      <c r="D64" s="32"/>
      <c r="E64" s="32"/>
      <c r="F64" s="32"/>
      <c r="G64" s="32"/>
      <c r="H64" s="32"/>
      <c r="I64" s="32"/>
      <c r="J64" s="32"/>
      <c r="K64" s="32"/>
      <c r="L64" s="32"/>
      <c r="M64" s="32"/>
      <c r="N64" s="32"/>
      <c r="O64" s="32"/>
      <c r="P64" s="32"/>
      <c r="Q64" s="31"/>
      <c r="R64" s="32"/>
      <c r="S64" s="31"/>
      <c r="T64" s="32"/>
      <c r="U64" s="31"/>
    </row>
    <row r="65" spans="1:21" s="13" customFormat="1" ht="13.5" customHeight="1">
      <c r="A65" s="11">
        <v>53</v>
      </c>
      <c r="B65" s="12"/>
      <c r="C65" s="12"/>
      <c r="D65" s="31"/>
      <c r="E65" s="31"/>
      <c r="F65" s="31"/>
      <c r="G65" s="31"/>
      <c r="H65" s="31"/>
      <c r="I65" s="31"/>
      <c r="J65" s="31"/>
      <c r="K65" s="31"/>
      <c r="L65" s="31"/>
      <c r="M65" s="31"/>
      <c r="N65" s="31"/>
      <c r="O65" s="31"/>
      <c r="P65" s="31"/>
      <c r="Q65" s="31"/>
      <c r="R65" s="31"/>
      <c r="S65" s="31"/>
      <c r="T65" s="31"/>
      <c r="U65" s="31"/>
    </row>
    <row r="66" spans="1:21" s="13" customFormat="1" ht="13.5" customHeight="1">
      <c r="A66" s="11">
        <v>54</v>
      </c>
      <c r="B66" s="15"/>
      <c r="C66" s="15"/>
      <c r="D66" s="32"/>
      <c r="E66" s="32"/>
      <c r="F66" s="32"/>
      <c r="G66" s="32"/>
      <c r="H66" s="32"/>
      <c r="I66" s="32"/>
      <c r="J66" s="32"/>
      <c r="K66" s="32"/>
      <c r="L66" s="32"/>
      <c r="M66" s="32"/>
      <c r="N66" s="32"/>
      <c r="O66" s="32"/>
      <c r="P66" s="32"/>
      <c r="Q66" s="31"/>
      <c r="R66" s="32"/>
      <c r="S66" s="31"/>
      <c r="T66" s="32"/>
      <c r="U66" s="31"/>
    </row>
    <row r="67" spans="1:21" s="13" customFormat="1" ht="13.5" customHeight="1">
      <c r="A67" s="11">
        <v>55</v>
      </c>
      <c r="B67" s="12"/>
      <c r="C67" s="12"/>
      <c r="D67" s="31"/>
      <c r="E67" s="31"/>
      <c r="F67" s="31"/>
      <c r="G67" s="31"/>
      <c r="H67" s="31"/>
      <c r="I67" s="31"/>
      <c r="J67" s="31"/>
      <c r="K67" s="31"/>
      <c r="L67" s="31"/>
      <c r="M67" s="31"/>
      <c r="N67" s="31"/>
      <c r="O67" s="31"/>
      <c r="P67" s="31"/>
      <c r="Q67" s="31"/>
      <c r="R67" s="31"/>
      <c r="S67" s="31"/>
      <c r="T67" s="31"/>
      <c r="U67" s="31"/>
    </row>
    <row r="68" spans="1:21" s="13" customFormat="1" ht="13.5" customHeight="1">
      <c r="A68" s="14">
        <v>56</v>
      </c>
      <c r="B68" s="15"/>
      <c r="C68" s="15"/>
      <c r="D68" s="32"/>
      <c r="E68" s="32"/>
      <c r="F68" s="32"/>
      <c r="G68" s="32"/>
      <c r="H68" s="32"/>
      <c r="I68" s="32"/>
      <c r="J68" s="32"/>
      <c r="K68" s="32"/>
      <c r="L68" s="32"/>
      <c r="M68" s="32"/>
      <c r="N68" s="32"/>
      <c r="O68" s="32"/>
      <c r="P68" s="32"/>
      <c r="Q68" s="31"/>
      <c r="R68" s="32"/>
      <c r="S68" s="31"/>
      <c r="T68" s="32"/>
      <c r="U68" s="31"/>
    </row>
    <row r="69" spans="1:21" s="13" customFormat="1" ht="13.5" customHeight="1">
      <c r="A69" s="11">
        <v>57</v>
      </c>
      <c r="B69" s="12"/>
      <c r="C69" s="12"/>
      <c r="D69" s="31"/>
      <c r="E69" s="31"/>
      <c r="F69" s="31"/>
      <c r="G69" s="31"/>
      <c r="H69" s="31"/>
      <c r="I69" s="31"/>
      <c r="J69" s="31"/>
      <c r="K69" s="31"/>
      <c r="L69" s="31"/>
      <c r="M69" s="31"/>
      <c r="N69" s="31"/>
      <c r="O69" s="31"/>
      <c r="P69" s="31"/>
      <c r="Q69" s="31"/>
      <c r="R69" s="31"/>
      <c r="S69" s="31"/>
      <c r="T69" s="31"/>
      <c r="U69" s="31"/>
    </row>
    <row r="70" spans="1:21" s="13" customFormat="1" ht="13.5" customHeight="1">
      <c r="A70" s="11">
        <v>58</v>
      </c>
      <c r="B70" s="15"/>
      <c r="C70" s="15"/>
      <c r="D70" s="32"/>
      <c r="E70" s="32"/>
      <c r="F70" s="32"/>
      <c r="G70" s="32"/>
      <c r="H70" s="32"/>
      <c r="I70" s="32"/>
      <c r="J70" s="32"/>
      <c r="K70" s="32"/>
      <c r="L70" s="32"/>
      <c r="M70" s="32"/>
      <c r="N70" s="32"/>
      <c r="O70" s="32"/>
      <c r="P70" s="32"/>
      <c r="Q70" s="31"/>
      <c r="R70" s="32"/>
      <c r="S70" s="31"/>
      <c r="T70" s="32"/>
      <c r="U70" s="31"/>
    </row>
    <row r="71" spans="1:21" s="13" customFormat="1" ht="13.5" customHeight="1">
      <c r="A71" s="11">
        <v>59</v>
      </c>
      <c r="B71" s="12"/>
      <c r="C71" s="12"/>
      <c r="D71" s="31"/>
      <c r="E71" s="31"/>
      <c r="F71" s="31"/>
      <c r="G71" s="31"/>
      <c r="H71" s="31"/>
      <c r="I71" s="31"/>
      <c r="J71" s="31"/>
      <c r="K71" s="31"/>
      <c r="L71" s="31"/>
      <c r="M71" s="31"/>
      <c r="N71" s="31"/>
      <c r="O71" s="31"/>
      <c r="P71" s="31"/>
      <c r="Q71" s="31"/>
      <c r="R71" s="31"/>
      <c r="S71" s="31"/>
      <c r="T71" s="31"/>
      <c r="U71" s="31"/>
    </row>
    <row r="72" spans="1:21" s="13" customFormat="1" ht="13.5" customHeight="1">
      <c r="A72" s="14">
        <v>60</v>
      </c>
      <c r="B72" s="15"/>
      <c r="C72" s="15"/>
      <c r="D72" s="32"/>
      <c r="E72" s="32"/>
      <c r="F72" s="32"/>
      <c r="G72" s="32"/>
      <c r="H72" s="32"/>
      <c r="I72" s="32"/>
      <c r="J72" s="32"/>
      <c r="K72" s="32"/>
      <c r="L72" s="32"/>
      <c r="M72" s="32"/>
      <c r="N72" s="32"/>
      <c r="O72" s="32"/>
      <c r="P72" s="32"/>
      <c r="Q72" s="31"/>
      <c r="R72" s="32"/>
      <c r="S72" s="31"/>
      <c r="T72" s="32"/>
      <c r="U72" s="31"/>
    </row>
    <row r="73" spans="1:21" s="13" customFormat="1" ht="13.5" customHeight="1">
      <c r="A73" s="11">
        <v>61</v>
      </c>
      <c r="B73" s="12"/>
      <c r="C73" s="12"/>
      <c r="D73" s="31"/>
      <c r="E73" s="31"/>
      <c r="F73" s="31"/>
      <c r="G73" s="31"/>
      <c r="H73" s="31"/>
      <c r="I73" s="31"/>
      <c r="J73" s="31"/>
      <c r="K73" s="31"/>
      <c r="L73" s="31"/>
      <c r="M73" s="31"/>
      <c r="N73" s="31"/>
      <c r="O73" s="31"/>
      <c r="P73" s="31"/>
      <c r="Q73" s="31"/>
      <c r="R73" s="31"/>
      <c r="S73" s="31"/>
      <c r="T73" s="31"/>
      <c r="U73" s="31"/>
    </row>
    <row r="74" spans="1:21" s="13" customFormat="1" ht="13.5" customHeight="1">
      <c r="A74" s="11">
        <v>62</v>
      </c>
      <c r="B74" s="15"/>
      <c r="C74" s="15"/>
      <c r="D74" s="32"/>
      <c r="E74" s="32"/>
      <c r="F74" s="32"/>
      <c r="G74" s="32"/>
      <c r="H74" s="32"/>
      <c r="I74" s="32"/>
      <c r="J74" s="32"/>
      <c r="K74" s="32"/>
      <c r="L74" s="32"/>
      <c r="M74" s="32"/>
      <c r="N74" s="32"/>
      <c r="O74" s="32"/>
      <c r="P74" s="32"/>
      <c r="Q74" s="31"/>
      <c r="R74" s="32"/>
      <c r="S74" s="31"/>
      <c r="T74" s="32"/>
      <c r="U74" s="31"/>
    </row>
    <row r="75" spans="1:21" s="13" customFormat="1" ht="13.5" customHeight="1">
      <c r="A75" s="11">
        <v>63</v>
      </c>
      <c r="B75" s="12"/>
      <c r="C75" s="12"/>
      <c r="D75" s="31"/>
      <c r="E75" s="31"/>
      <c r="F75" s="31"/>
      <c r="G75" s="31"/>
      <c r="H75" s="31"/>
      <c r="I75" s="31"/>
      <c r="J75" s="31"/>
      <c r="K75" s="31"/>
      <c r="L75" s="31"/>
      <c r="M75" s="31"/>
      <c r="N75" s="31"/>
      <c r="O75" s="31"/>
      <c r="P75" s="31"/>
      <c r="Q75" s="31"/>
      <c r="R75" s="31"/>
      <c r="S75" s="31"/>
      <c r="T75" s="31"/>
      <c r="U75" s="31"/>
    </row>
    <row r="76" spans="1:21" s="13" customFormat="1" ht="13.5" customHeight="1">
      <c r="A76" s="14">
        <v>64</v>
      </c>
      <c r="B76" s="15"/>
      <c r="C76" s="15"/>
      <c r="D76" s="32"/>
      <c r="E76" s="32"/>
      <c r="F76" s="32"/>
      <c r="G76" s="32"/>
      <c r="H76" s="32"/>
      <c r="I76" s="32"/>
      <c r="J76" s="32"/>
      <c r="K76" s="32"/>
      <c r="L76" s="32"/>
      <c r="M76" s="32"/>
      <c r="N76" s="32"/>
      <c r="O76" s="32"/>
      <c r="P76" s="32"/>
      <c r="Q76" s="31"/>
      <c r="R76" s="32"/>
      <c r="S76" s="31"/>
      <c r="T76" s="32"/>
      <c r="U76" s="31"/>
    </row>
    <row r="77" spans="1:21" s="13" customFormat="1" ht="13.5" customHeight="1">
      <c r="A77" s="11">
        <v>65</v>
      </c>
      <c r="B77" s="12"/>
      <c r="C77" s="12"/>
      <c r="D77" s="31"/>
      <c r="E77" s="31"/>
      <c r="F77" s="31"/>
      <c r="G77" s="31"/>
      <c r="H77" s="31"/>
      <c r="I77" s="31"/>
      <c r="J77" s="31"/>
      <c r="K77" s="31"/>
      <c r="L77" s="31"/>
      <c r="M77" s="31"/>
      <c r="N77" s="31"/>
      <c r="O77" s="31"/>
      <c r="P77" s="31"/>
      <c r="Q77" s="31"/>
      <c r="R77" s="31"/>
      <c r="S77" s="31"/>
      <c r="T77" s="31"/>
      <c r="U77" s="31"/>
    </row>
    <row r="78" spans="1:21" s="13" customFormat="1" ht="13.5" customHeight="1">
      <c r="A78" s="11">
        <v>66</v>
      </c>
      <c r="B78" s="15"/>
      <c r="C78" s="15"/>
      <c r="D78" s="32"/>
      <c r="E78" s="32"/>
      <c r="F78" s="32"/>
      <c r="G78" s="32"/>
      <c r="H78" s="32"/>
      <c r="I78" s="32"/>
      <c r="J78" s="32"/>
      <c r="K78" s="32"/>
      <c r="L78" s="32"/>
      <c r="M78" s="32"/>
      <c r="N78" s="32"/>
      <c r="O78" s="32"/>
      <c r="P78" s="32"/>
      <c r="Q78" s="31"/>
      <c r="R78" s="32"/>
      <c r="S78" s="31"/>
      <c r="T78" s="32"/>
      <c r="U78" s="31"/>
    </row>
    <row r="79" spans="1:21" s="13" customFormat="1" ht="13.5" customHeight="1">
      <c r="A79" s="11">
        <v>67</v>
      </c>
      <c r="B79" s="12"/>
      <c r="C79" s="12"/>
      <c r="D79" s="31"/>
      <c r="E79" s="31"/>
      <c r="F79" s="31"/>
      <c r="G79" s="31"/>
      <c r="H79" s="31"/>
      <c r="I79" s="31"/>
      <c r="J79" s="31"/>
      <c r="K79" s="31"/>
      <c r="L79" s="31"/>
      <c r="M79" s="31"/>
      <c r="N79" s="31"/>
      <c r="O79" s="31"/>
      <c r="P79" s="31"/>
      <c r="Q79" s="31"/>
      <c r="R79" s="31"/>
      <c r="S79" s="31"/>
      <c r="T79" s="31"/>
      <c r="U79" s="31"/>
    </row>
    <row r="80" spans="1:21" s="13" customFormat="1" ht="13.5" customHeight="1">
      <c r="A80" s="14">
        <v>68</v>
      </c>
      <c r="B80" s="15"/>
      <c r="C80" s="15"/>
      <c r="D80" s="32"/>
      <c r="E80" s="32"/>
      <c r="F80" s="32"/>
      <c r="G80" s="32"/>
      <c r="H80" s="32"/>
      <c r="I80" s="32"/>
      <c r="J80" s="32"/>
      <c r="K80" s="32"/>
      <c r="L80" s="32"/>
      <c r="M80" s="32"/>
      <c r="N80" s="32"/>
      <c r="O80" s="32"/>
      <c r="P80" s="32"/>
      <c r="Q80" s="31"/>
      <c r="R80" s="32"/>
      <c r="S80" s="31"/>
      <c r="T80" s="32"/>
      <c r="U80" s="31"/>
    </row>
    <row r="81" spans="1:21" s="13" customFormat="1" ht="13.5" customHeight="1">
      <c r="A81" s="11">
        <v>69</v>
      </c>
      <c r="B81" s="12"/>
      <c r="C81" s="12"/>
      <c r="D81" s="31"/>
      <c r="E81" s="31"/>
      <c r="F81" s="31"/>
      <c r="G81" s="31"/>
      <c r="H81" s="31"/>
      <c r="I81" s="31"/>
      <c r="J81" s="31"/>
      <c r="K81" s="31"/>
      <c r="L81" s="31"/>
      <c r="M81" s="31"/>
      <c r="N81" s="31"/>
      <c r="O81" s="31"/>
      <c r="P81" s="31"/>
      <c r="Q81" s="31"/>
      <c r="R81" s="31"/>
      <c r="S81" s="31"/>
      <c r="T81" s="31"/>
      <c r="U81" s="31"/>
    </row>
    <row r="82" spans="1:21" s="13" customFormat="1" ht="13.5" customHeight="1">
      <c r="A82" s="11">
        <v>70</v>
      </c>
      <c r="B82" s="15"/>
      <c r="C82" s="15"/>
      <c r="D82" s="32"/>
      <c r="E82" s="32"/>
      <c r="F82" s="32"/>
      <c r="G82" s="32"/>
      <c r="H82" s="32"/>
      <c r="I82" s="32"/>
      <c r="J82" s="32"/>
      <c r="K82" s="32"/>
      <c r="L82" s="32"/>
      <c r="M82" s="32"/>
      <c r="N82" s="32"/>
      <c r="O82" s="32"/>
      <c r="P82" s="32"/>
      <c r="Q82" s="31"/>
      <c r="R82" s="32"/>
      <c r="S82" s="31"/>
      <c r="T82" s="32"/>
      <c r="U82" s="31"/>
    </row>
    <row r="83" spans="1:21" s="13" customFormat="1" ht="13.5" customHeight="1">
      <c r="A83" s="11">
        <v>71</v>
      </c>
      <c r="B83" s="12"/>
      <c r="C83" s="12"/>
      <c r="D83" s="31"/>
      <c r="E83" s="31"/>
      <c r="F83" s="31"/>
      <c r="G83" s="31"/>
      <c r="H83" s="31"/>
      <c r="I83" s="31"/>
      <c r="J83" s="31"/>
      <c r="K83" s="31"/>
      <c r="L83" s="31"/>
      <c r="M83" s="31"/>
      <c r="N83" s="31"/>
      <c r="O83" s="31"/>
      <c r="P83" s="31"/>
      <c r="Q83" s="31"/>
      <c r="R83" s="31"/>
      <c r="S83" s="31"/>
      <c r="T83" s="31"/>
      <c r="U83" s="31"/>
    </row>
    <row r="84" spans="1:21" s="13" customFormat="1" ht="13.5" customHeight="1">
      <c r="A84" s="14">
        <v>72</v>
      </c>
      <c r="B84" s="15"/>
      <c r="C84" s="15"/>
      <c r="D84" s="32"/>
      <c r="E84" s="32"/>
      <c r="F84" s="32"/>
      <c r="G84" s="32"/>
      <c r="H84" s="32"/>
      <c r="I84" s="32"/>
      <c r="J84" s="32"/>
      <c r="K84" s="32"/>
      <c r="L84" s="32"/>
      <c r="M84" s="32"/>
      <c r="N84" s="32"/>
      <c r="O84" s="32"/>
      <c r="P84" s="32"/>
      <c r="Q84" s="31"/>
      <c r="R84" s="32"/>
      <c r="S84" s="31"/>
      <c r="T84" s="32"/>
      <c r="U84" s="31"/>
    </row>
    <row r="85" spans="1:21" s="13" customFormat="1" ht="13.5" customHeight="1">
      <c r="A85" s="11">
        <v>73</v>
      </c>
      <c r="B85" s="12"/>
      <c r="C85" s="12"/>
      <c r="D85" s="31"/>
      <c r="E85" s="31"/>
      <c r="F85" s="31"/>
      <c r="G85" s="31"/>
      <c r="H85" s="31"/>
      <c r="I85" s="31"/>
      <c r="J85" s="31"/>
      <c r="K85" s="31"/>
      <c r="L85" s="31"/>
      <c r="M85" s="31"/>
      <c r="N85" s="31"/>
      <c r="O85" s="31"/>
      <c r="P85" s="31"/>
      <c r="Q85" s="31"/>
      <c r="R85" s="31"/>
      <c r="S85" s="31"/>
      <c r="T85" s="31"/>
      <c r="U85" s="31"/>
    </row>
    <row r="86" spans="1:21" s="13" customFormat="1" ht="13.5" customHeight="1">
      <c r="A86" s="11">
        <v>74</v>
      </c>
      <c r="B86" s="15"/>
      <c r="C86" s="15"/>
      <c r="D86" s="32"/>
      <c r="E86" s="32"/>
      <c r="F86" s="32"/>
      <c r="G86" s="32"/>
      <c r="H86" s="32"/>
      <c r="I86" s="32"/>
      <c r="J86" s="32"/>
      <c r="K86" s="32"/>
      <c r="L86" s="32"/>
      <c r="M86" s="32"/>
      <c r="N86" s="32"/>
      <c r="O86" s="32"/>
      <c r="P86" s="32"/>
      <c r="Q86" s="31"/>
      <c r="R86" s="32"/>
      <c r="S86" s="31"/>
      <c r="T86" s="32"/>
      <c r="U86" s="31"/>
    </row>
    <row r="87" spans="1:21" s="13" customFormat="1" ht="13.5" customHeight="1">
      <c r="A87" s="11">
        <v>75</v>
      </c>
      <c r="B87" s="12"/>
      <c r="C87" s="12"/>
      <c r="D87" s="31"/>
      <c r="E87" s="31"/>
      <c r="F87" s="31"/>
      <c r="G87" s="31"/>
      <c r="H87" s="31"/>
      <c r="I87" s="31"/>
      <c r="J87" s="31"/>
      <c r="K87" s="31"/>
      <c r="L87" s="31"/>
      <c r="M87" s="31"/>
      <c r="N87" s="31"/>
      <c r="O87" s="31"/>
      <c r="P87" s="31"/>
      <c r="Q87" s="31"/>
      <c r="R87" s="31"/>
      <c r="S87" s="31"/>
      <c r="T87" s="31"/>
      <c r="U87" s="31"/>
    </row>
    <row r="88" spans="1:21" s="13" customFormat="1" ht="13.5" customHeight="1">
      <c r="A88" s="14">
        <v>76</v>
      </c>
      <c r="B88" s="15"/>
      <c r="C88" s="15"/>
      <c r="D88" s="32"/>
      <c r="E88" s="32"/>
      <c r="F88" s="32"/>
      <c r="G88" s="32"/>
      <c r="H88" s="32"/>
      <c r="I88" s="32"/>
      <c r="J88" s="32"/>
      <c r="K88" s="32"/>
      <c r="L88" s="32"/>
      <c r="M88" s="32"/>
      <c r="N88" s="32"/>
      <c r="O88" s="32"/>
      <c r="P88" s="32"/>
      <c r="Q88" s="31"/>
      <c r="R88" s="32"/>
      <c r="S88" s="31"/>
      <c r="T88" s="32"/>
      <c r="U88" s="31"/>
    </row>
    <row r="89" spans="1:21" s="13" customFormat="1" ht="13.5" customHeight="1">
      <c r="A89" s="11">
        <v>77</v>
      </c>
      <c r="B89" s="12"/>
      <c r="C89" s="12"/>
      <c r="D89" s="31"/>
      <c r="E89" s="31"/>
      <c r="F89" s="31"/>
      <c r="G89" s="31"/>
      <c r="H89" s="31"/>
      <c r="I89" s="31"/>
      <c r="J89" s="31"/>
      <c r="K89" s="31"/>
      <c r="L89" s="31"/>
      <c r="M89" s="31"/>
      <c r="N89" s="31"/>
      <c r="O89" s="31"/>
      <c r="P89" s="31"/>
      <c r="Q89" s="31"/>
      <c r="R89" s="31"/>
      <c r="S89" s="31"/>
      <c r="T89" s="31"/>
      <c r="U89" s="31"/>
    </row>
    <row r="90" spans="1:21" s="13" customFormat="1" ht="13.5" customHeight="1">
      <c r="A90" s="11">
        <v>78</v>
      </c>
      <c r="B90" s="15"/>
      <c r="C90" s="15"/>
      <c r="D90" s="32"/>
      <c r="E90" s="32"/>
      <c r="F90" s="32"/>
      <c r="G90" s="32"/>
      <c r="H90" s="32"/>
      <c r="I90" s="32"/>
      <c r="J90" s="32"/>
      <c r="K90" s="32"/>
      <c r="L90" s="32"/>
      <c r="M90" s="32"/>
      <c r="N90" s="32"/>
      <c r="O90" s="32"/>
      <c r="P90" s="32"/>
      <c r="Q90" s="31"/>
      <c r="R90" s="32"/>
      <c r="S90" s="31"/>
      <c r="T90" s="32"/>
      <c r="U90" s="31"/>
    </row>
    <row r="91" spans="1:21" s="13" customFormat="1" ht="13.5" customHeight="1">
      <c r="A91" s="11">
        <v>79</v>
      </c>
      <c r="B91" s="12"/>
      <c r="C91" s="12"/>
      <c r="D91" s="31"/>
      <c r="E91" s="31"/>
      <c r="F91" s="31"/>
      <c r="G91" s="31"/>
      <c r="H91" s="31"/>
      <c r="I91" s="31"/>
      <c r="J91" s="31"/>
      <c r="K91" s="31"/>
      <c r="L91" s="31"/>
      <c r="M91" s="31"/>
      <c r="N91" s="31"/>
      <c r="O91" s="31"/>
      <c r="P91" s="31"/>
      <c r="Q91" s="31"/>
      <c r="R91" s="31"/>
      <c r="S91" s="31"/>
      <c r="T91" s="31"/>
      <c r="U91" s="31"/>
    </row>
    <row r="92" spans="1:21" s="13" customFormat="1" ht="13.5" customHeight="1">
      <c r="A92" s="14">
        <v>80</v>
      </c>
      <c r="B92" s="15"/>
      <c r="C92" s="15"/>
      <c r="D92" s="32"/>
      <c r="E92" s="32"/>
      <c r="F92" s="32"/>
      <c r="G92" s="32"/>
      <c r="H92" s="32"/>
      <c r="I92" s="32"/>
      <c r="J92" s="32"/>
      <c r="K92" s="32"/>
      <c r="L92" s="32"/>
      <c r="M92" s="32"/>
      <c r="N92" s="32"/>
      <c r="O92" s="32"/>
      <c r="P92" s="32"/>
      <c r="Q92" s="31"/>
      <c r="R92" s="32"/>
      <c r="S92" s="31"/>
      <c r="T92" s="32"/>
      <c r="U92" s="31"/>
    </row>
    <row r="93" spans="1:21" s="13" customFormat="1" ht="13.5" customHeight="1">
      <c r="A93" s="11">
        <v>81</v>
      </c>
      <c r="B93" s="12"/>
      <c r="C93" s="12"/>
      <c r="D93" s="31"/>
      <c r="E93" s="31"/>
      <c r="F93" s="31"/>
      <c r="G93" s="31"/>
      <c r="H93" s="31"/>
      <c r="I93" s="31"/>
      <c r="J93" s="31"/>
      <c r="K93" s="31"/>
      <c r="L93" s="31"/>
      <c r="M93" s="31"/>
      <c r="N93" s="31"/>
      <c r="O93" s="31"/>
      <c r="P93" s="31"/>
      <c r="Q93" s="31"/>
      <c r="R93" s="31"/>
      <c r="S93" s="31"/>
      <c r="T93" s="31"/>
      <c r="U93" s="31"/>
    </row>
    <row r="94" spans="1:21" s="13" customFormat="1" ht="13.5" customHeight="1">
      <c r="A94" s="11">
        <v>82</v>
      </c>
      <c r="B94" s="15"/>
      <c r="C94" s="15"/>
      <c r="D94" s="32"/>
      <c r="E94" s="32"/>
      <c r="F94" s="32"/>
      <c r="G94" s="32"/>
      <c r="H94" s="32"/>
      <c r="I94" s="32"/>
      <c r="J94" s="32"/>
      <c r="K94" s="32"/>
      <c r="L94" s="32"/>
      <c r="M94" s="32"/>
      <c r="N94" s="32"/>
      <c r="O94" s="32"/>
      <c r="P94" s="32"/>
      <c r="Q94" s="31"/>
      <c r="R94" s="32"/>
      <c r="S94" s="31"/>
      <c r="T94" s="32"/>
      <c r="U94" s="31"/>
    </row>
    <row r="95" spans="1:21" s="13" customFormat="1" ht="13.5" customHeight="1">
      <c r="A95" s="11">
        <v>83</v>
      </c>
      <c r="B95" s="12"/>
      <c r="C95" s="12"/>
      <c r="D95" s="31"/>
      <c r="E95" s="31"/>
      <c r="F95" s="31"/>
      <c r="G95" s="31"/>
      <c r="H95" s="31"/>
      <c r="I95" s="31"/>
      <c r="J95" s="31"/>
      <c r="K95" s="31"/>
      <c r="L95" s="31"/>
      <c r="M95" s="31"/>
      <c r="N95" s="31"/>
      <c r="O95" s="31"/>
      <c r="P95" s="31"/>
      <c r="Q95" s="31"/>
      <c r="R95" s="31"/>
      <c r="S95" s="31"/>
      <c r="T95" s="31"/>
      <c r="U95" s="31"/>
    </row>
    <row r="96" spans="1:21" s="13" customFormat="1" ht="13.5" customHeight="1">
      <c r="A96" s="14">
        <v>84</v>
      </c>
      <c r="B96" s="15"/>
      <c r="C96" s="15"/>
      <c r="D96" s="32"/>
      <c r="E96" s="32"/>
      <c r="F96" s="32"/>
      <c r="G96" s="32"/>
      <c r="H96" s="32"/>
      <c r="I96" s="32"/>
      <c r="J96" s="32"/>
      <c r="K96" s="32"/>
      <c r="L96" s="32"/>
      <c r="M96" s="32"/>
      <c r="N96" s="32"/>
      <c r="O96" s="32"/>
      <c r="P96" s="32"/>
      <c r="Q96" s="31"/>
      <c r="R96" s="32"/>
      <c r="S96" s="31"/>
      <c r="T96" s="32"/>
      <c r="U96" s="31"/>
    </row>
    <row r="97" spans="1:21" s="13" customFormat="1" ht="13.5" customHeight="1">
      <c r="A97" s="11">
        <v>85</v>
      </c>
      <c r="B97" s="12"/>
      <c r="C97" s="12"/>
      <c r="D97" s="31"/>
      <c r="E97" s="31"/>
      <c r="F97" s="31"/>
      <c r="G97" s="31"/>
      <c r="H97" s="31"/>
      <c r="I97" s="31"/>
      <c r="J97" s="31"/>
      <c r="K97" s="31"/>
      <c r="L97" s="31"/>
      <c r="M97" s="31"/>
      <c r="N97" s="31"/>
      <c r="O97" s="31"/>
      <c r="P97" s="31"/>
      <c r="Q97" s="31"/>
      <c r="R97" s="31"/>
      <c r="S97" s="31"/>
      <c r="T97" s="31"/>
      <c r="U97" s="31"/>
    </row>
    <row r="98" spans="1:21" s="13" customFormat="1" ht="13.5" customHeight="1">
      <c r="A98" s="11">
        <v>86</v>
      </c>
      <c r="B98" s="15"/>
      <c r="C98" s="15"/>
      <c r="D98" s="32"/>
      <c r="E98" s="32"/>
      <c r="F98" s="32"/>
      <c r="G98" s="32"/>
      <c r="H98" s="32"/>
      <c r="I98" s="32"/>
      <c r="J98" s="32"/>
      <c r="K98" s="32"/>
      <c r="L98" s="32"/>
      <c r="M98" s="32"/>
      <c r="N98" s="32"/>
      <c r="O98" s="32"/>
      <c r="P98" s="32"/>
      <c r="Q98" s="31"/>
      <c r="R98" s="32"/>
      <c r="S98" s="31"/>
      <c r="T98" s="32"/>
      <c r="U98" s="31"/>
    </row>
    <row r="99" spans="1:21" s="13" customFormat="1" ht="13.5" customHeight="1">
      <c r="A99" s="11">
        <v>87</v>
      </c>
      <c r="B99" s="12"/>
      <c r="C99" s="12"/>
      <c r="D99" s="31"/>
      <c r="E99" s="31"/>
      <c r="F99" s="31"/>
      <c r="G99" s="31"/>
      <c r="H99" s="31"/>
      <c r="I99" s="31"/>
      <c r="J99" s="31"/>
      <c r="K99" s="31"/>
      <c r="L99" s="31"/>
      <c r="M99" s="31"/>
      <c r="N99" s="31"/>
      <c r="O99" s="31"/>
      <c r="P99" s="31"/>
      <c r="Q99" s="31"/>
      <c r="R99" s="31"/>
      <c r="S99" s="31"/>
      <c r="T99" s="31"/>
      <c r="U99" s="31"/>
    </row>
    <row r="100" spans="1:21" s="13" customFormat="1" ht="13.5" customHeight="1">
      <c r="A100" s="14">
        <v>88</v>
      </c>
      <c r="B100" s="15"/>
      <c r="C100" s="15"/>
      <c r="D100" s="32"/>
      <c r="E100" s="32"/>
      <c r="F100" s="32"/>
      <c r="G100" s="32"/>
      <c r="H100" s="32"/>
      <c r="I100" s="32"/>
      <c r="J100" s="32"/>
      <c r="K100" s="32"/>
      <c r="L100" s="32"/>
      <c r="M100" s="32"/>
      <c r="N100" s="32"/>
      <c r="O100" s="32"/>
      <c r="P100" s="32"/>
      <c r="Q100" s="31"/>
      <c r="R100" s="32"/>
      <c r="S100" s="31"/>
      <c r="T100" s="32"/>
      <c r="U100" s="31"/>
    </row>
    <row r="101" spans="1:21" s="13" customFormat="1" ht="13.5" customHeight="1">
      <c r="A101" s="11">
        <v>89</v>
      </c>
      <c r="B101" s="12"/>
      <c r="C101" s="12"/>
      <c r="D101" s="31"/>
      <c r="E101" s="31"/>
      <c r="F101" s="31"/>
      <c r="G101" s="31"/>
      <c r="H101" s="31"/>
      <c r="I101" s="31"/>
      <c r="J101" s="31"/>
      <c r="K101" s="31"/>
      <c r="L101" s="31"/>
      <c r="M101" s="31"/>
      <c r="N101" s="31"/>
      <c r="O101" s="31"/>
      <c r="P101" s="31"/>
      <c r="Q101" s="31"/>
      <c r="R101" s="31"/>
      <c r="S101" s="31"/>
      <c r="T101" s="31"/>
      <c r="U101" s="31"/>
    </row>
    <row r="102" spans="1:21" s="13" customFormat="1" ht="13.5" customHeight="1">
      <c r="A102" s="11">
        <v>90</v>
      </c>
      <c r="B102" s="15"/>
      <c r="C102" s="15"/>
      <c r="D102" s="32"/>
      <c r="E102" s="32"/>
      <c r="F102" s="32"/>
      <c r="G102" s="32"/>
      <c r="H102" s="32"/>
      <c r="I102" s="32"/>
      <c r="J102" s="32"/>
      <c r="K102" s="32"/>
      <c r="L102" s="32"/>
      <c r="M102" s="32"/>
      <c r="N102" s="32"/>
      <c r="O102" s="32"/>
      <c r="P102" s="32"/>
      <c r="Q102" s="31"/>
      <c r="R102" s="32"/>
      <c r="S102" s="31"/>
      <c r="T102" s="32"/>
      <c r="U102" s="31"/>
    </row>
    <row r="103" spans="1:21" s="13" customFormat="1" ht="13.5" customHeight="1">
      <c r="A103" s="11">
        <v>91</v>
      </c>
      <c r="B103" s="12"/>
      <c r="C103" s="12"/>
      <c r="D103" s="31"/>
      <c r="E103" s="31"/>
      <c r="F103" s="31"/>
      <c r="G103" s="31"/>
      <c r="H103" s="31"/>
      <c r="I103" s="31"/>
      <c r="J103" s="31"/>
      <c r="K103" s="31"/>
      <c r="L103" s="31"/>
      <c r="M103" s="31"/>
      <c r="N103" s="31"/>
      <c r="O103" s="31"/>
      <c r="P103" s="31"/>
      <c r="Q103" s="31"/>
      <c r="R103" s="31"/>
      <c r="S103" s="31"/>
      <c r="T103" s="31"/>
      <c r="U103" s="31"/>
    </row>
    <row r="104" spans="1:21" s="13" customFormat="1" ht="13.5" customHeight="1">
      <c r="A104" s="14">
        <v>92</v>
      </c>
      <c r="B104" s="15"/>
      <c r="C104" s="15"/>
      <c r="D104" s="32"/>
      <c r="E104" s="32"/>
      <c r="F104" s="32"/>
      <c r="G104" s="32"/>
      <c r="H104" s="32"/>
      <c r="I104" s="32"/>
      <c r="J104" s="32"/>
      <c r="K104" s="32"/>
      <c r="L104" s="32"/>
      <c r="M104" s="32"/>
      <c r="N104" s="32"/>
      <c r="O104" s="32"/>
      <c r="P104" s="32"/>
      <c r="Q104" s="31"/>
      <c r="R104" s="32"/>
      <c r="S104" s="31"/>
      <c r="T104" s="32"/>
      <c r="U104" s="31"/>
    </row>
    <row r="105" spans="1:21" s="13" customFormat="1" ht="13.5" customHeight="1">
      <c r="A105" s="11">
        <v>93</v>
      </c>
      <c r="B105" s="12"/>
      <c r="C105" s="12"/>
      <c r="D105" s="31"/>
      <c r="E105" s="31"/>
      <c r="F105" s="31"/>
      <c r="G105" s="31"/>
      <c r="H105" s="31"/>
      <c r="I105" s="31"/>
      <c r="J105" s="31"/>
      <c r="K105" s="31"/>
      <c r="L105" s="31"/>
      <c r="M105" s="31"/>
      <c r="N105" s="31"/>
      <c r="O105" s="31"/>
      <c r="P105" s="31"/>
      <c r="Q105" s="31"/>
      <c r="R105" s="31"/>
      <c r="S105" s="31"/>
      <c r="T105" s="31"/>
      <c r="U105" s="31"/>
    </row>
    <row r="106" spans="1:21" s="13" customFormat="1" ht="13.5" customHeight="1">
      <c r="A106" s="11">
        <v>94</v>
      </c>
      <c r="B106" s="15"/>
      <c r="C106" s="15"/>
      <c r="D106" s="32"/>
      <c r="E106" s="32"/>
      <c r="F106" s="32"/>
      <c r="G106" s="32"/>
      <c r="H106" s="32"/>
      <c r="I106" s="32"/>
      <c r="J106" s="32"/>
      <c r="K106" s="32"/>
      <c r="L106" s="32"/>
      <c r="M106" s="32"/>
      <c r="N106" s="32"/>
      <c r="O106" s="32"/>
      <c r="P106" s="32"/>
      <c r="Q106" s="31"/>
      <c r="R106" s="32"/>
      <c r="S106" s="31"/>
      <c r="T106" s="32"/>
      <c r="U106" s="31"/>
    </row>
    <row r="107" spans="1:21" s="13" customFormat="1" ht="13.5" customHeight="1">
      <c r="A107" s="11">
        <v>95</v>
      </c>
      <c r="B107" s="12"/>
      <c r="C107" s="12"/>
      <c r="D107" s="31"/>
      <c r="E107" s="31"/>
      <c r="F107" s="31"/>
      <c r="G107" s="31"/>
      <c r="H107" s="31"/>
      <c r="I107" s="31"/>
      <c r="J107" s="31"/>
      <c r="K107" s="31"/>
      <c r="L107" s="31"/>
      <c r="M107" s="31"/>
      <c r="N107" s="31"/>
      <c r="O107" s="31"/>
      <c r="P107" s="31"/>
      <c r="Q107" s="31"/>
      <c r="R107" s="31"/>
      <c r="S107" s="31"/>
      <c r="T107" s="31"/>
      <c r="U107" s="31"/>
    </row>
    <row r="108" spans="1:21" s="13" customFormat="1" ht="13.5" customHeight="1">
      <c r="A108" s="14">
        <v>96</v>
      </c>
      <c r="B108" s="15"/>
      <c r="C108" s="15"/>
      <c r="D108" s="32"/>
      <c r="E108" s="32"/>
      <c r="F108" s="32"/>
      <c r="G108" s="32"/>
      <c r="H108" s="32"/>
      <c r="I108" s="32"/>
      <c r="J108" s="32"/>
      <c r="K108" s="32"/>
      <c r="L108" s="32"/>
      <c r="M108" s="32"/>
      <c r="N108" s="32"/>
      <c r="O108" s="32"/>
      <c r="P108" s="32"/>
      <c r="Q108" s="31"/>
      <c r="R108" s="32"/>
      <c r="S108" s="31"/>
      <c r="T108" s="32"/>
      <c r="U108" s="31"/>
    </row>
    <row r="109" spans="1:21" s="13" customFormat="1" ht="13.5" customHeight="1">
      <c r="A109" s="11">
        <v>97</v>
      </c>
      <c r="B109" s="12"/>
      <c r="C109" s="12"/>
      <c r="D109" s="31"/>
      <c r="E109" s="31"/>
      <c r="F109" s="31"/>
      <c r="G109" s="31"/>
      <c r="H109" s="31"/>
      <c r="I109" s="31"/>
      <c r="J109" s="31"/>
      <c r="K109" s="31"/>
      <c r="L109" s="31"/>
      <c r="M109" s="31"/>
      <c r="N109" s="31"/>
      <c r="O109" s="31"/>
      <c r="P109" s="31"/>
      <c r="Q109" s="31"/>
      <c r="R109" s="31"/>
      <c r="S109" s="31"/>
      <c r="T109" s="31"/>
      <c r="U109" s="31"/>
    </row>
    <row r="110" spans="1:21" s="13" customFormat="1" ht="13.5" customHeight="1">
      <c r="A110" s="11">
        <v>98</v>
      </c>
      <c r="B110" s="15"/>
      <c r="C110" s="15"/>
      <c r="D110" s="32"/>
      <c r="E110" s="32"/>
      <c r="F110" s="32"/>
      <c r="G110" s="32"/>
      <c r="H110" s="32"/>
      <c r="I110" s="32"/>
      <c r="J110" s="32"/>
      <c r="K110" s="32"/>
      <c r="L110" s="32"/>
      <c r="M110" s="32"/>
      <c r="N110" s="32"/>
      <c r="O110" s="32"/>
      <c r="P110" s="32"/>
      <c r="Q110" s="31"/>
      <c r="R110" s="32"/>
      <c r="S110" s="31"/>
      <c r="T110" s="32"/>
      <c r="U110" s="31"/>
    </row>
    <row r="111" spans="1:21" s="13" customFormat="1" ht="13.5" customHeight="1">
      <c r="A111" s="11">
        <v>99</v>
      </c>
      <c r="B111" s="12"/>
      <c r="C111" s="12"/>
      <c r="D111" s="31"/>
      <c r="E111" s="31"/>
      <c r="F111" s="31"/>
      <c r="G111" s="31"/>
      <c r="H111" s="31"/>
      <c r="I111" s="31"/>
      <c r="J111" s="31"/>
      <c r="K111" s="31"/>
      <c r="L111" s="31"/>
      <c r="M111" s="31"/>
      <c r="N111" s="31"/>
      <c r="O111" s="31"/>
      <c r="P111" s="31"/>
      <c r="Q111" s="31"/>
      <c r="R111" s="31"/>
      <c r="S111" s="31"/>
      <c r="T111" s="31"/>
      <c r="U111" s="31"/>
    </row>
    <row r="112" spans="1:21" s="13" customFormat="1" ht="13.5" customHeight="1">
      <c r="A112" s="14">
        <v>100</v>
      </c>
      <c r="B112" s="15"/>
      <c r="C112" s="15"/>
      <c r="D112" s="32"/>
      <c r="E112" s="32"/>
      <c r="F112" s="32"/>
      <c r="G112" s="32"/>
      <c r="H112" s="32"/>
      <c r="I112" s="32"/>
      <c r="J112" s="32"/>
      <c r="K112" s="32"/>
      <c r="L112" s="32"/>
      <c r="M112" s="32"/>
      <c r="N112" s="32"/>
      <c r="O112" s="32"/>
      <c r="P112" s="32"/>
      <c r="Q112" s="31"/>
      <c r="R112" s="32"/>
      <c r="S112" s="31"/>
      <c r="T112" s="32"/>
      <c r="U112" s="31"/>
    </row>
    <row r="113" spans="1:21" s="13" customFormat="1" ht="13.5" customHeight="1">
      <c r="A113" s="11">
        <v>101</v>
      </c>
      <c r="B113" s="12"/>
      <c r="C113" s="12"/>
      <c r="D113" s="31"/>
      <c r="E113" s="31"/>
      <c r="F113" s="31"/>
      <c r="G113" s="31"/>
      <c r="H113" s="31"/>
      <c r="I113" s="31"/>
      <c r="J113" s="31"/>
      <c r="K113" s="31"/>
      <c r="L113" s="31"/>
      <c r="M113" s="31"/>
      <c r="N113" s="31"/>
      <c r="O113" s="31"/>
      <c r="P113" s="31"/>
      <c r="Q113" s="31"/>
      <c r="R113" s="31"/>
      <c r="S113" s="31"/>
      <c r="T113" s="31"/>
      <c r="U113" s="31"/>
    </row>
    <row r="114" spans="1:21" s="13" customFormat="1" ht="13.5" customHeight="1">
      <c r="A114" s="11">
        <v>102</v>
      </c>
      <c r="B114" s="15"/>
      <c r="C114" s="15"/>
      <c r="D114" s="32"/>
      <c r="E114" s="32"/>
      <c r="F114" s="32"/>
      <c r="G114" s="32"/>
      <c r="H114" s="32"/>
      <c r="I114" s="32"/>
      <c r="J114" s="32"/>
      <c r="K114" s="32"/>
      <c r="L114" s="32"/>
      <c r="M114" s="32"/>
      <c r="N114" s="32"/>
      <c r="O114" s="32"/>
      <c r="P114" s="32"/>
      <c r="Q114" s="31"/>
      <c r="R114" s="32"/>
      <c r="S114" s="31"/>
      <c r="T114" s="32"/>
      <c r="U114" s="31"/>
    </row>
    <row r="115" spans="1:21" s="13" customFormat="1" ht="13.5" customHeight="1">
      <c r="A115" s="11">
        <v>103</v>
      </c>
      <c r="B115" s="12"/>
      <c r="C115" s="12"/>
      <c r="D115" s="31"/>
      <c r="E115" s="31"/>
      <c r="F115" s="31"/>
      <c r="G115" s="31"/>
      <c r="H115" s="31"/>
      <c r="I115" s="31"/>
      <c r="J115" s="31"/>
      <c r="K115" s="31"/>
      <c r="L115" s="31"/>
      <c r="M115" s="31"/>
      <c r="N115" s="31"/>
      <c r="O115" s="31"/>
      <c r="P115" s="31"/>
      <c r="Q115" s="31"/>
      <c r="R115" s="31"/>
      <c r="S115" s="31"/>
      <c r="T115" s="31"/>
      <c r="U115" s="31"/>
    </row>
    <row r="116" spans="1:21" s="13" customFormat="1" ht="13.5" customHeight="1">
      <c r="A116" s="14">
        <v>104</v>
      </c>
      <c r="B116" s="15"/>
      <c r="C116" s="15"/>
      <c r="D116" s="32"/>
      <c r="E116" s="32"/>
      <c r="F116" s="32"/>
      <c r="G116" s="32"/>
      <c r="H116" s="32"/>
      <c r="I116" s="32"/>
      <c r="J116" s="32"/>
      <c r="K116" s="32"/>
      <c r="L116" s="32"/>
      <c r="M116" s="32"/>
      <c r="N116" s="32"/>
      <c r="O116" s="32"/>
      <c r="P116" s="32"/>
      <c r="Q116" s="31"/>
      <c r="R116" s="32"/>
      <c r="S116" s="31"/>
      <c r="T116" s="32"/>
      <c r="U116" s="31"/>
    </row>
    <row r="117" spans="1:21" s="13" customFormat="1" ht="13.5" customHeight="1">
      <c r="A117" s="11">
        <v>105</v>
      </c>
      <c r="B117" s="12"/>
      <c r="C117" s="12"/>
      <c r="D117" s="31"/>
      <c r="E117" s="31"/>
      <c r="F117" s="31"/>
      <c r="G117" s="31"/>
      <c r="H117" s="31"/>
      <c r="I117" s="31"/>
      <c r="J117" s="31"/>
      <c r="K117" s="31"/>
      <c r="L117" s="31"/>
      <c r="M117" s="31"/>
      <c r="N117" s="31"/>
      <c r="O117" s="31"/>
      <c r="P117" s="31"/>
      <c r="Q117" s="31"/>
      <c r="R117" s="31"/>
      <c r="S117" s="31"/>
      <c r="T117" s="31"/>
      <c r="U117" s="31"/>
    </row>
    <row r="118" spans="1:21" s="13" customFormat="1" ht="13.5" customHeight="1">
      <c r="A118" s="11">
        <v>106</v>
      </c>
      <c r="B118" s="15"/>
      <c r="C118" s="15"/>
      <c r="D118" s="32"/>
      <c r="E118" s="32"/>
      <c r="F118" s="32"/>
      <c r="G118" s="32"/>
      <c r="H118" s="32"/>
      <c r="I118" s="32"/>
      <c r="J118" s="32"/>
      <c r="K118" s="32"/>
      <c r="L118" s="32"/>
      <c r="M118" s="32"/>
      <c r="N118" s="32"/>
      <c r="O118" s="32"/>
      <c r="P118" s="32"/>
      <c r="Q118" s="31"/>
      <c r="R118" s="32"/>
      <c r="S118" s="31"/>
      <c r="T118" s="32"/>
      <c r="U118" s="31"/>
    </row>
    <row r="119" spans="1:21" s="13" customFormat="1" ht="13.5" customHeight="1">
      <c r="A119" s="11">
        <v>107</v>
      </c>
      <c r="B119" s="12"/>
      <c r="C119" s="12"/>
      <c r="D119" s="31"/>
      <c r="E119" s="31"/>
      <c r="F119" s="31"/>
      <c r="G119" s="31"/>
      <c r="H119" s="31"/>
      <c r="I119" s="31"/>
      <c r="J119" s="31"/>
      <c r="K119" s="31"/>
      <c r="L119" s="31"/>
      <c r="M119" s="31"/>
      <c r="N119" s="31"/>
      <c r="O119" s="31"/>
      <c r="P119" s="31"/>
      <c r="Q119" s="31"/>
      <c r="R119" s="31"/>
      <c r="S119" s="31"/>
      <c r="T119" s="31"/>
      <c r="U119" s="31"/>
    </row>
    <row r="120" spans="1:21" s="13" customFormat="1" ht="13.5" customHeight="1">
      <c r="A120" s="14">
        <v>108</v>
      </c>
      <c r="B120" s="15"/>
      <c r="C120" s="15"/>
      <c r="D120" s="32"/>
      <c r="E120" s="32"/>
      <c r="F120" s="32"/>
      <c r="G120" s="32"/>
      <c r="H120" s="32"/>
      <c r="I120" s="32"/>
      <c r="J120" s="32"/>
      <c r="K120" s="32"/>
      <c r="L120" s="32"/>
      <c r="M120" s="32"/>
      <c r="N120" s="32"/>
      <c r="O120" s="32"/>
      <c r="P120" s="32"/>
      <c r="Q120" s="31"/>
      <c r="R120" s="32"/>
      <c r="S120" s="31"/>
      <c r="T120" s="32"/>
      <c r="U120" s="31"/>
    </row>
    <row r="121" spans="1:21" s="13" customFormat="1" ht="13.5" customHeight="1">
      <c r="A121" s="11">
        <v>109</v>
      </c>
      <c r="B121" s="12"/>
      <c r="C121" s="12"/>
      <c r="D121" s="31"/>
      <c r="E121" s="31"/>
      <c r="F121" s="31"/>
      <c r="G121" s="31"/>
      <c r="H121" s="31"/>
      <c r="I121" s="31"/>
      <c r="J121" s="31"/>
      <c r="K121" s="31"/>
      <c r="L121" s="31"/>
      <c r="M121" s="31"/>
      <c r="N121" s="31"/>
      <c r="O121" s="31"/>
      <c r="P121" s="31"/>
      <c r="Q121" s="31"/>
      <c r="R121" s="31"/>
      <c r="S121" s="31"/>
      <c r="T121" s="31"/>
      <c r="U121" s="31"/>
    </row>
    <row r="122" spans="1:21" s="13" customFormat="1" ht="13.5" customHeight="1">
      <c r="A122" s="11">
        <v>110</v>
      </c>
      <c r="B122" s="15"/>
      <c r="C122" s="15"/>
      <c r="D122" s="32"/>
      <c r="E122" s="32"/>
      <c r="F122" s="32"/>
      <c r="G122" s="32"/>
      <c r="H122" s="32"/>
      <c r="I122" s="32"/>
      <c r="J122" s="32"/>
      <c r="K122" s="32"/>
      <c r="L122" s="32"/>
      <c r="M122" s="32"/>
      <c r="N122" s="32"/>
      <c r="O122" s="32"/>
      <c r="P122" s="32"/>
      <c r="Q122" s="31"/>
      <c r="R122" s="32"/>
      <c r="S122" s="31"/>
      <c r="T122" s="32"/>
      <c r="U122" s="31"/>
    </row>
    <row r="123" spans="1:21" s="13" customFormat="1" ht="13.5" customHeight="1">
      <c r="A123" s="11">
        <v>111</v>
      </c>
      <c r="B123" s="12"/>
      <c r="C123" s="12"/>
      <c r="D123" s="31"/>
      <c r="E123" s="31"/>
      <c r="F123" s="31"/>
      <c r="G123" s="31"/>
      <c r="H123" s="31"/>
      <c r="I123" s="31"/>
      <c r="J123" s="31"/>
      <c r="K123" s="31"/>
      <c r="L123" s="31"/>
      <c r="M123" s="31"/>
      <c r="N123" s="31"/>
      <c r="O123" s="31"/>
      <c r="P123" s="31"/>
      <c r="Q123" s="31"/>
      <c r="R123" s="31"/>
      <c r="S123" s="31"/>
      <c r="T123" s="31"/>
      <c r="U123" s="31"/>
    </row>
    <row r="124" spans="1:21" s="13" customFormat="1" ht="13.5" customHeight="1">
      <c r="A124" s="14">
        <v>112</v>
      </c>
      <c r="B124" s="15"/>
      <c r="C124" s="15"/>
      <c r="D124" s="32"/>
      <c r="E124" s="32"/>
      <c r="F124" s="32"/>
      <c r="G124" s="32"/>
      <c r="H124" s="32"/>
      <c r="I124" s="32"/>
      <c r="J124" s="32"/>
      <c r="K124" s="32"/>
      <c r="L124" s="32"/>
      <c r="M124" s="32"/>
      <c r="N124" s="32"/>
      <c r="O124" s="32"/>
      <c r="P124" s="32"/>
      <c r="Q124" s="31"/>
      <c r="R124" s="32"/>
      <c r="S124" s="31"/>
      <c r="T124" s="32"/>
      <c r="U124" s="31"/>
    </row>
    <row r="125" spans="1:21" s="13" customFormat="1" ht="13.5" customHeight="1">
      <c r="A125" s="11">
        <v>113</v>
      </c>
      <c r="B125" s="12"/>
      <c r="C125" s="12"/>
      <c r="D125" s="31"/>
      <c r="E125" s="31"/>
      <c r="F125" s="31"/>
      <c r="G125" s="31"/>
      <c r="H125" s="31"/>
      <c r="I125" s="31"/>
      <c r="J125" s="31"/>
      <c r="K125" s="31"/>
      <c r="L125" s="31"/>
      <c r="M125" s="31"/>
      <c r="N125" s="31"/>
      <c r="O125" s="31"/>
      <c r="P125" s="31"/>
      <c r="Q125" s="31"/>
      <c r="R125" s="31"/>
      <c r="S125" s="31"/>
      <c r="T125" s="31"/>
      <c r="U125" s="31"/>
    </row>
    <row r="126" spans="1:21" s="13" customFormat="1" ht="13.5" customHeight="1">
      <c r="A126" s="11">
        <v>114</v>
      </c>
      <c r="B126" s="15"/>
      <c r="C126" s="15"/>
      <c r="D126" s="32"/>
      <c r="E126" s="32"/>
      <c r="F126" s="32"/>
      <c r="G126" s="32"/>
      <c r="H126" s="32"/>
      <c r="I126" s="32"/>
      <c r="J126" s="32"/>
      <c r="K126" s="32"/>
      <c r="L126" s="32"/>
      <c r="M126" s="32"/>
      <c r="N126" s="32"/>
      <c r="O126" s="32"/>
      <c r="P126" s="32"/>
      <c r="Q126" s="31"/>
      <c r="R126" s="32"/>
      <c r="S126" s="31"/>
      <c r="T126" s="32"/>
      <c r="U126" s="31"/>
    </row>
    <row r="127" spans="1:21" s="13" customFormat="1" ht="13.5" customHeight="1">
      <c r="A127" s="11">
        <v>115</v>
      </c>
      <c r="B127" s="12"/>
      <c r="C127" s="12"/>
      <c r="D127" s="31"/>
      <c r="E127" s="31"/>
      <c r="F127" s="31"/>
      <c r="G127" s="31"/>
      <c r="H127" s="31"/>
      <c r="I127" s="31"/>
      <c r="J127" s="31"/>
      <c r="K127" s="31"/>
      <c r="L127" s="31"/>
      <c r="M127" s="31"/>
      <c r="N127" s="31"/>
      <c r="O127" s="31"/>
      <c r="P127" s="31"/>
      <c r="Q127" s="31"/>
      <c r="R127" s="31"/>
      <c r="S127" s="31"/>
      <c r="T127" s="31"/>
      <c r="U127" s="31"/>
    </row>
    <row r="128" spans="1:21" s="13" customFormat="1" ht="13.5" customHeight="1">
      <c r="A128" s="14">
        <v>116</v>
      </c>
      <c r="B128" s="15"/>
      <c r="C128" s="15"/>
      <c r="D128" s="32"/>
      <c r="E128" s="32"/>
      <c r="F128" s="32"/>
      <c r="G128" s="32"/>
      <c r="H128" s="32"/>
      <c r="I128" s="32"/>
      <c r="J128" s="32"/>
      <c r="K128" s="32"/>
      <c r="L128" s="32"/>
      <c r="M128" s="32"/>
      <c r="N128" s="32"/>
      <c r="O128" s="32"/>
      <c r="P128" s="32"/>
      <c r="Q128" s="31"/>
      <c r="R128" s="32"/>
      <c r="S128" s="31"/>
      <c r="T128" s="32"/>
      <c r="U128" s="31"/>
    </row>
    <row r="129" spans="1:21" s="13" customFormat="1" ht="13.5" customHeight="1">
      <c r="A129" s="11">
        <v>117</v>
      </c>
      <c r="B129" s="12"/>
      <c r="C129" s="12"/>
      <c r="D129" s="31"/>
      <c r="E129" s="31"/>
      <c r="F129" s="31"/>
      <c r="G129" s="31"/>
      <c r="H129" s="31"/>
      <c r="I129" s="31"/>
      <c r="J129" s="31"/>
      <c r="K129" s="31"/>
      <c r="L129" s="31"/>
      <c r="M129" s="31"/>
      <c r="N129" s="31"/>
      <c r="O129" s="31"/>
      <c r="P129" s="31"/>
      <c r="Q129" s="31"/>
      <c r="R129" s="31"/>
      <c r="S129" s="31"/>
      <c r="T129" s="31"/>
      <c r="U129" s="31"/>
    </row>
    <row r="130" spans="1:21" s="13" customFormat="1" ht="13.5" customHeight="1">
      <c r="A130" s="11">
        <v>118</v>
      </c>
      <c r="B130" s="15"/>
      <c r="C130" s="15"/>
      <c r="D130" s="32"/>
      <c r="E130" s="32"/>
      <c r="F130" s="32"/>
      <c r="G130" s="32"/>
      <c r="H130" s="32"/>
      <c r="I130" s="32"/>
      <c r="J130" s="32"/>
      <c r="K130" s="32"/>
      <c r="L130" s="32"/>
      <c r="M130" s="32"/>
      <c r="N130" s="32"/>
      <c r="O130" s="32"/>
      <c r="P130" s="32"/>
      <c r="Q130" s="31"/>
      <c r="R130" s="32"/>
      <c r="S130" s="31"/>
      <c r="T130" s="32"/>
      <c r="U130" s="31"/>
    </row>
    <row r="131" spans="1:21" s="13" customFormat="1" ht="13.5" customHeight="1">
      <c r="A131" s="11">
        <v>119</v>
      </c>
      <c r="B131" s="12"/>
      <c r="C131" s="12"/>
      <c r="D131" s="31"/>
      <c r="E131" s="31"/>
      <c r="F131" s="31"/>
      <c r="G131" s="31"/>
      <c r="H131" s="31"/>
      <c r="I131" s="31"/>
      <c r="J131" s="31"/>
      <c r="K131" s="31"/>
      <c r="L131" s="31"/>
      <c r="M131" s="31"/>
      <c r="N131" s="31"/>
      <c r="O131" s="31"/>
      <c r="P131" s="31"/>
      <c r="Q131" s="31"/>
      <c r="R131" s="31"/>
      <c r="S131" s="31"/>
      <c r="T131" s="31"/>
      <c r="U131" s="31"/>
    </row>
    <row r="132" spans="1:21" s="13" customFormat="1" ht="13.5" customHeight="1">
      <c r="A132" s="14">
        <v>120</v>
      </c>
      <c r="B132" s="15"/>
      <c r="C132" s="15"/>
      <c r="D132" s="32"/>
      <c r="E132" s="32"/>
      <c r="F132" s="32"/>
      <c r="G132" s="32"/>
      <c r="H132" s="32"/>
      <c r="I132" s="32"/>
      <c r="J132" s="32"/>
      <c r="K132" s="32"/>
      <c r="L132" s="32"/>
      <c r="M132" s="32"/>
      <c r="N132" s="32"/>
      <c r="O132" s="32"/>
      <c r="P132" s="32"/>
      <c r="Q132" s="31"/>
      <c r="R132" s="32"/>
      <c r="S132" s="31"/>
      <c r="T132" s="32"/>
      <c r="U132" s="31"/>
    </row>
    <row r="133" spans="1:21" s="13" customFormat="1" ht="13.5" customHeight="1">
      <c r="A133" s="11">
        <v>121</v>
      </c>
      <c r="B133" s="12"/>
      <c r="C133" s="12"/>
      <c r="D133" s="31"/>
      <c r="E133" s="31"/>
      <c r="F133" s="31"/>
      <c r="G133" s="31"/>
      <c r="H133" s="31"/>
      <c r="I133" s="31"/>
      <c r="J133" s="31"/>
      <c r="K133" s="31"/>
      <c r="L133" s="31"/>
      <c r="M133" s="31"/>
      <c r="N133" s="31"/>
      <c r="O133" s="31"/>
      <c r="P133" s="31"/>
      <c r="Q133" s="31"/>
      <c r="R133" s="31"/>
      <c r="S133" s="31"/>
      <c r="T133" s="31"/>
      <c r="U133" s="31"/>
    </row>
    <row r="134" spans="1:21" s="13" customFormat="1" ht="13.5" customHeight="1">
      <c r="A134" s="11">
        <v>122</v>
      </c>
      <c r="B134" s="15"/>
      <c r="C134" s="15"/>
      <c r="D134" s="32"/>
      <c r="E134" s="32"/>
      <c r="F134" s="32"/>
      <c r="G134" s="32"/>
      <c r="H134" s="32"/>
      <c r="I134" s="32"/>
      <c r="J134" s="32"/>
      <c r="K134" s="32"/>
      <c r="L134" s="32"/>
      <c r="M134" s="32"/>
      <c r="N134" s="32"/>
      <c r="O134" s="32"/>
      <c r="P134" s="32"/>
      <c r="Q134" s="31"/>
      <c r="R134" s="32"/>
      <c r="S134" s="31"/>
      <c r="T134" s="32"/>
      <c r="U134" s="31"/>
    </row>
    <row r="135" spans="1:21" s="13" customFormat="1" ht="13.5" customHeight="1">
      <c r="A135" s="11">
        <v>123</v>
      </c>
      <c r="B135" s="12"/>
      <c r="C135" s="12"/>
      <c r="D135" s="31"/>
      <c r="E135" s="31"/>
      <c r="F135" s="31"/>
      <c r="G135" s="31"/>
      <c r="H135" s="31"/>
      <c r="I135" s="31"/>
      <c r="J135" s="31"/>
      <c r="K135" s="31"/>
      <c r="L135" s="31"/>
      <c r="M135" s="31"/>
      <c r="N135" s="31"/>
      <c r="O135" s="31"/>
      <c r="P135" s="31"/>
      <c r="Q135" s="31"/>
      <c r="R135" s="31"/>
      <c r="S135" s="31"/>
      <c r="T135" s="31"/>
      <c r="U135" s="31"/>
    </row>
    <row r="136" spans="1:21" s="13" customFormat="1" ht="13.5" customHeight="1">
      <c r="A136" s="14">
        <v>124</v>
      </c>
      <c r="B136" s="15"/>
      <c r="C136" s="15"/>
      <c r="D136" s="32"/>
      <c r="E136" s="32"/>
      <c r="F136" s="32"/>
      <c r="G136" s="32"/>
      <c r="H136" s="32"/>
      <c r="I136" s="32"/>
      <c r="J136" s="32"/>
      <c r="K136" s="32"/>
      <c r="L136" s="32"/>
      <c r="M136" s="32"/>
      <c r="N136" s="32"/>
      <c r="O136" s="32"/>
      <c r="P136" s="32"/>
      <c r="Q136" s="31"/>
      <c r="R136" s="32"/>
      <c r="S136" s="31"/>
      <c r="T136" s="32"/>
      <c r="U136" s="31"/>
    </row>
    <row r="137" spans="1:21" s="13" customFormat="1" ht="13.5" customHeight="1">
      <c r="A137" s="11">
        <v>125</v>
      </c>
      <c r="B137" s="12"/>
      <c r="C137" s="12"/>
      <c r="D137" s="31"/>
      <c r="E137" s="31"/>
      <c r="F137" s="31"/>
      <c r="G137" s="31"/>
      <c r="H137" s="31"/>
      <c r="I137" s="31"/>
      <c r="J137" s="31"/>
      <c r="K137" s="31"/>
      <c r="L137" s="31"/>
      <c r="M137" s="31"/>
      <c r="N137" s="31"/>
      <c r="O137" s="31"/>
      <c r="P137" s="31"/>
      <c r="Q137" s="31"/>
      <c r="R137" s="31"/>
      <c r="S137" s="31"/>
      <c r="T137" s="31"/>
      <c r="U137" s="31"/>
    </row>
    <row r="138" spans="1:21" s="13" customFormat="1" ht="13.5" customHeight="1">
      <c r="A138" s="11">
        <v>126</v>
      </c>
      <c r="B138" s="15"/>
      <c r="C138" s="15"/>
      <c r="D138" s="32"/>
      <c r="E138" s="32"/>
      <c r="F138" s="32"/>
      <c r="G138" s="32"/>
      <c r="H138" s="32"/>
      <c r="I138" s="32"/>
      <c r="J138" s="32"/>
      <c r="K138" s="32"/>
      <c r="L138" s="32"/>
      <c r="M138" s="32"/>
      <c r="N138" s="32"/>
      <c r="O138" s="32"/>
      <c r="P138" s="32"/>
      <c r="Q138" s="31"/>
      <c r="R138" s="32"/>
      <c r="S138" s="31"/>
      <c r="T138" s="32"/>
      <c r="U138" s="31"/>
    </row>
    <row r="139" spans="1:21" s="13" customFormat="1" ht="13.5" customHeight="1">
      <c r="A139" s="11">
        <v>127</v>
      </c>
      <c r="B139" s="12"/>
      <c r="C139" s="12"/>
      <c r="D139" s="31"/>
      <c r="E139" s="31"/>
      <c r="F139" s="31"/>
      <c r="G139" s="31"/>
      <c r="H139" s="31"/>
      <c r="I139" s="31"/>
      <c r="J139" s="31"/>
      <c r="K139" s="31"/>
      <c r="L139" s="31"/>
      <c r="M139" s="31"/>
      <c r="N139" s="31"/>
      <c r="O139" s="31"/>
      <c r="P139" s="31"/>
      <c r="Q139" s="31"/>
      <c r="R139" s="31"/>
      <c r="S139" s="31"/>
      <c r="T139" s="31"/>
      <c r="U139" s="31"/>
    </row>
    <row r="140" spans="1:21" s="13" customFormat="1" ht="13.5" customHeight="1">
      <c r="A140" s="14">
        <v>128</v>
      </c>
      <c r="B140" s="15"/>
      <c r="C140" s="15"/>
      <c r="D140" s="32"/>
      <c r="E140" s="32"/>
      <c r="F140" s="32"/>
      <c r="G140" s="32"/>
      <c r="H140" s="32"/>
      <c r="I140" s="32"/>
      <c r="J140" s="32"/>
      <c r="K140" s="32"/>
      <c r="L140" s="32"/>
      <c r="M140" s="32"/>
      <c r="N140" s="32"/>
      <c r="O140" s="32"/>
      <c r="P140" s="32"/>
      <c r="Q140" s="31"/>
      <c r="R140" s="32"/>
      <c r="S140" s="31"/>
      <c r="T140" s="32"/>
      <c r="U140" s="31"/>
    </row>
    <row r="141" spans="1:21" s="13" customFormat="1" ht="13.5" customHeight="1">
      <c r="A141" s="11">
        <v>129</v>
      </c>
      <c r="B141" s="12"/>
      <c r="C141" s="12"/>
      <c r="D141" s="31"/>
      <c r="E141" s="31"/>
      <c r="F141" s="31"/>
      <c r="G141" s="31"/>
      <c r="H141" s="31"/>
      <c r="I141" s="31"/>
      <c r="J141" s="31"/>
      <c r="K141" s="31"/>
      <c r="L141" s="31"/>
      <c r="M141" s="31"/>
      <c r="N141" s="31"/>
      <c r="O141" s="31"/>
      <c r="P141" s="31"/>
      <c r="Q141" s="31"/>
      <c r="R141" s="31"/>
      <c r="S141" s="31"/>
      <c r="T141" s="31"/>
      <c r="U141" s="31"/>
    </row>
    <row r="142" spans="1:21" s="13" customFormat="1" ht="13.5" customHeight="1">
      <c r="A142" s="11">
        <v>130</v>
      </c>
      <c r="B142" s="15"/>
      <c r="C142" s="15"/>
      <c r="D142" s="32"/>
      <c r="E142" s="32"/>
      <c r="F142" s="32"/>
      <c r="G142" s="32"/>
      <c r="H142" s="32"/>
      <c r="I142" s="32"/>
      <c r="J142" s="32"/>
      <c r="K142" s="32"/>
      <c r="L142" s="32"/>
      <c r="M142" s="32"/>
      <c r="N142" s="32"/>
      <c r="O142" s="32"/>
      <c r="P142" s="32"/>
      <c r="Q142" s="31"/>
      <c r="R142" s="32"/>
      <c r="S142" s="31"/>
      <c r="T142" s="32"/>
      <c r="U142" s="31"/>
    </row>
    <row r="143" spans="1:21" s="13" customFormat="1" ht="13.5" customHeight="1">
      <c r="A143" s="11">
        <v>131</v>
      </c>
      <c r="B143" s="12"/>
      <c r="C143" s="12"/>
      <c r="D143" s="31"/>
      <c r="E143" s="31"/>
      <c r="F143" s="31"/>
      <c r="G143" s="31"/>
      <c r="H143" s="31"/>
      <c r="I143" s="31"/>
      <c r="J143" s="31"/>
      <c r="K143" s="31"/>
      <c r="L143" s="31"/>
      <c r="M143" s="31"/>
      <c r="N143" s="31"/>
      <c r="O143" s="31"/>
      <c r="P143" s="31"/>
      <c r="Q143" s="31"/>
      <c r="R143" s="31"/>
      <c r="S143" s="31"/>
      <c r="T143" s="31"/>
      <c r="U143" s="31"/>
    </row>
    <row r="144" spans="1:21" s="13" customFormat="1" ht="13.5" customHeight="1">
      <c r="A144" s="14">
        <v>132</v>
      </c>
      <c r="B144" s="15"/>
      <c r="C144" s="15"/>
      <c r="D144" s="32"/>
      <c r="E144" s="32"/>
      <c r="F144" s="32"/>
      <c r="G144" s="32"/>
      <c r="H144" s="32"/>
      <c r="I144" s="32"/>
      <c r="J144" s="32"/>
      <c r="K144" s="32"/>
      <c r="L144" s="32"/>
      <c r="M144" s="32"/>
      <c r="N144" s="32"/>
      <c r="O144" s="32"/>
      <c r="P144" s="32"/>
      <c r="Q144" s="31"/>
      <c r="R144" s="32"/>
      <c r="S144" s="31"/>
      <c r="T144" s="32"/>
      <c r="U144" s="31"/>
    </row>
    <row r="145" spans="1:21" s="13" customFormat="1" ht="13.5" customHeight="1">
      <c r="A145" s="11">
        <v>133</v>
      </c>
      <c r="B145" s="12"/>
      <c r="C145" s="12"/>
      <c r="D145" s="31"/>
      <c r="E145" s="31"/>
      <c r="F145" s="31"/>
      <c r="G145" s="31"/>
      <c r="H145" s="31"/>
      <c r="I145" s="31"/>
      <c r="J145" s="31"/>
      <c r="K145" s="31"/>
      <c r="L145" s="31"/>
      <c r="M145" s="31"/>
      <c r="N145" s="31"/>
      <c r="O145" s="31"/>
      <c r="P145" s="31"/>
      <c r="Q145" s="31"/>
      <c r="R145" s="31"/>
      <c r="S145" s="31"/>
      <c r="T145" s="31"/>
      <c r="U145" s="31"/>
    </row>
    <row r="146" spans="1:21" s="13" customFormat="1" ht="13.5" customHeight="1">
      <c r="A146" s="11">
        <v>134</v>
      </c>
      <c r="B146" s="15"/>
      <c r="C146" s="15"/>
      <c r="D146" s="32"/>
      <c r="E146" s="32"/>
      <c r="F146" s="32"/>
      <c r="G146" s="32"/>
      <c r="H146" s="32"/>
      <c r="I146" s="32"/>
      <c r="J146" s="32"/>
      <c r="K146" s="32"/>
      <c r="L146" s="32"/>
      <c r="M146" s="32"/>
      <c r="N146" s="32"/>
      <c r="O146" s="32"/>
      <c r="P146" s="32"/>
      <c r="Q146" s="31"/>
      <c r="R146" s="32"/>
      <c r="S146" s="31"/>
      <c r="T146" s="32"/>
      <c r="U146" s="31"/>
    </row>
    <row r="147" spans="1:21" s="13" customFormat="1" ht="13.5" customHeight="1">
      <c r="A147" s="11">
        <v>135</v>
      </c>
      <c r="B147" s="12"/>
      <c r="C147" s="12"/>
      <c r="D147" s="31"/>
      <c r="E147" s="31"/>
      <c r="F147" s="31"/>
      <c r="G147" s="31"/>
      <c r="H147" s="31"/>
      <c r="I147" s="31"/>
      <c r="J147" s="31"/>
      <c r="K147" s="31"/>
      <c r="L147" s="31"/>
      <c r="M147" s="31"/>
      <c r="N147" s="31"/>
      <c r="O147" s="31"/>
      <c r="P147" s="31"/>
      <c r="Q147" s="31"/>
      <c r="R147" s="31"/>
      <c r="S147" s="31"/>
      <c r="T147" s="31"/>
      <c r="U147" s="31"/>
    </row>
    <row r="148" spans="1:21" s="13" customFormat="1" ht="13.5" customHeight="1">
      <c r="A148" s="14">
        <v>136</v>
      </c>
      <c r="B148" s="15"/>
      <c r="C148" s="15"/>
      <c r="D148" s="32"/>
      <c r="E148" s="32"/>
      <c r="F148" s="32"/>
      <c r="G148" s="32"/>
      <c r="H148" s="32"/>
      <c r="I148" s="32"/>
      <c r="J148" s="32"/>
      <c r="K148" s="32"/>
      <c r="L148" s="32"/>
      <c r="M148" s="32"/>
      <c r="N148" s="32"/>
      <c r="O148" s="32"/>
      <c r="P148" s="32"/>
      <c r="Q148" s="31"/>
      <c r="R148" s="32"/>
      <c r="S148" s="31"/>
      <c r="T148" s="32"/>
      <c r="U148" s="31"/>
    </row>
    <row r="149" spans="1:21" s="13" customFormat="1" ht="13.5" customHeight="1">
      <c r="A149" s="11">
        <v>137</v>
      </c>
      <c r="B149" s="12"/>
      <c r="C149" s="12"/>
      <c r="D149" s="31"/>
      <c r="E149" s="31"/>
      <c r="F149" s="31"/>
      <c r="G149" s="31"/>
      <c r="H149" s="31"/>
      <c r="I149" s="31"/>
      <c r="J149" s="31"/>
      <c r="K149" s="31"/>
      <c r="L149" s="31"/>
      <c r="M149" s="31"/>
      <c r="N149" s="31"/>
      <c r="O149" s="31"/>
      <c r="P149" s="31"/>
      <c r="Q149" s="31"/>
      <c r="R149" s="31"/>
      <c r="S149" s="31"/>
      <c r="T149" s="31"/>
      <c r="U149" s="31"/>
    </row>
    <row r="150" spans="1:21" s="13" customFormat="1" ht="13.5" customHeight="1">
      <c r="A150" s="11">
        <v>138</v>
      </c>
      <c r="B150" s="15"/>
      <c r="C150" s="15"/>
      <c r="D150" s="32"/>
      <c r="E150" s="32"/>
      <c r="F150" s="32"/>
      <c r="G150" s="32"/>
      <c r="H150" s="32"/>
      <c r="I150" s="32"/>
      <c r="J150" s="32"/>
      <c r="K150" s="32"/>
      <c r="L150" s="32"/>
      <c r="M150" s="32"/>
      <c r="N150" s="32"/>
      <c r="O150" s="32"/>
      <c r="P150" s="32"/>
      <c r="Q150" s="31"/>
      <c r="R150" s="32"/>
      <c r="S150" s="31"/>
      <c r="T150" s="32"/>
      <c r="U150" s="31"/>
    </row>
    <row r="151" spans="1:21" s="13" customFormat="1" ht="13.5" customHeight="1">
      <c r="A151" s="11">
        <v>139</v>
      </c>
      <c r="B151" s="12"/>
      <c r="C151" s="12"/>
      <c r="D151" s="31"/>
      <c r="E151" s="31"/>
      <c r="F151" s="31"/>
      <c r="G151" s="31"/>
      <c r="H151" s="31"/>
      <c r="I151" s="31"/>
      <c r="J151" s="31"/>
      <c r="K151" s="31"/>
      <c r="L151" s="31"/>
      <c r="M151" s="31"/>
      <c r="N151" s="31"/>
      <c r="O151" s="31"/>
      <c r="P151" s="31"/>
      <c r="Q151" s="31"/>
      <c r="R151" s="31"/>
      <c r="S151" s="31"/>
      <c r="T151" s="31"/>
      <c r="U151" s="31"/>
    </row>
    <row r="152" spans="1:21" s="13" customFormat="1" ht="13.5" customHeight="1">
      <c r="A152" s="14">
        <v>140</v>
      </c>
      <c r="B152" s="15"/>
      <c r="C152" s="15"/>
      <c r="D152" s="32"/>
      <c r="E152" s="32"/>
      <c r="F152" s="32"/>
      <c r="G152" s="32"/>
      <c r="H152" s="32"/>
      <c r="I152" s="32"/>
      <c r="J152" s="32"/>
      <c r="K152" s="32"/>
      <c r="L152" s="32"/>
      <c r="M152" s="32"/>
      <c r="N152" s="32"/>
      <c r="O152" s="32"/>
      <c r="P152" s="32"/>
      <c r="Q152" s="31"/>
      <c r="R152" s="32"/>
      <c r="S152" s="31"/>
      <c r="T152" s="32"/>
      <c r="U152" s="31"/>
    </row>
    <row r="153" spans="1:21" s="13" customFormat="1" ht="13.5" customHeight="1">
      <c r="A153" s="11">
        <v>141</v>
      </c>
      <c r="B153" s="12"/>
      <c r="C153" s="12"/>
      <c r="D153" s="31"/>
      <c r="E153" s="31"/>
      <c r="F153" s="31"/>
      <c r="G153" s="31"/>
      <c r="H153" s="31"/>
      <c r="I153" s="31"/>
      <c r="J153" s="31"/>
      <c r="K153" s="31"/>
      <c r="L153" s="31"/>
      <c r="M153" s="31"/>
      <c r="N153" s="31"/>
      <c r="O153" s="31"/>
      <c r="P153" s="31"/>
      <c r="Q153" s="31"/>
      <c r="R153" s="31"/>
      <c r="S153" s="31"/>
      <c r="T153" s="31"/>
      <c r="U153" s="31"/>
    </row>
    <row r="154" spans="1:21" s="13" customFormat="1" ht="13.5" customHeight="1">
      <c r="A154" s="11">
        <v>142</v>
      </c>
      <c r="B154" s="15"/>
      <c r="C154" s="15"/>
      <c r="D154" s="32"/>
      <c r="E154" s="32"/>
      <c r="F154" s="32"/>
      <c r="G154" s="32"/>
      <c r="H154" s="32"/>
      <c r="I154" s="32"/>
      <c r="J154" s="32"/>
      <c r="K154" s="32"/>
      <c r="L154" s="32"/>
      <c r="M154" s="32"/>
      <c r="N154" s="32"/>
      <c r="O154" s="32"/>
      <c r="P154" s="32"/>
      <c r="Q154" s="31"/>
      <c r="R154" s="32"/>
      <c r="S154" s="31"/>
      <c r="T154" s="32"/>
      <c r="U154" s="31"/>
    </row>
    <row r="155" spans="1:21" s="13" customFormat="1" ht="13.5" customHeight="1">
      <c r="A155" s="11">
        <v>143</v>
      </c>
      <c r="B155" s="12"/>
      <c r="C155" s="12"/>
      <c r="D155" s="31"/>
      <c r="E155" s="31"/>
      <c r="F155" s="31"/>
      <c r="G155" s="31"/>
      <c r="H155" s="31"/>
      <c r="I155" s="31"/>
      <c r="J155" s="31"/>
      <c r="K155" s="31"/>
      <c r="L155" s="31"/>
      <c r="M155" s="31"/>
      <c r="N155" s="31"/>
      <c r="O155" s="31"/>
      <c r="P155" s="31"/>
      <c r="Q155" s="31"/>
      <c r="R155" s="31"/>
      <c r="S155" s="31"/>
      <c r="T155" s="31"/>
      <c r="U155" s="31"/>
    </row>
    <row r="156" spans="1:21" s="13" customFormat="1" ht="13.5" customHeight="1">
      <c r="A156" s="14">
        <v>144</v>
      </c>
      <c r="B156" s="15"/>
      <c r="C156" s="15"/>
      <c r="D156" s="32"/>
      <c r="E156" s="32"/>
      <c r="F156" s="32"/>
      <c r="G156" s="32"/>
      <c r="H156" s="32"/>
      <c r="I156" s="32"/>
      <c r="J156" s="32"/>
      <c r="K156" s="32"/>
      <c r="L156" s="32"/>
      <c r="M156" s="32"/>
      <c r="N156" s="32"/>
      <c r="O156" s="32"/>
      <c r="P156" s="32"/>
      <c r="Q156" s="31"/>
      <c r="R156" s="32"/>
      <c r="S156" s="31"/>
      <c r="T156" s="32"/>
      <c r="U156" s="31"/>
    </row>
    <row r="157" spans="1:21" s="13" customFormat="1" ht="13.5" customHeight="1">
      <c r="A157" s="11">
        <v>145</v>
      </c>
      <c r="B157" s="12"/>
      <c r="C157" s="12"/>
      <c r="D157" s="31"/>
      <c r="E157" s="31"/>
      <c r="F157" s="31"/>
      <c r="G157" s="31"/>
      <c r="H157" s="31"/>
      <c r="I157" s="31"/>
      <c r="J157" s="31"/>
      <c r="K157" s="31"/>
      <c r="L157" s="31"/>
      <c r="M157" s="31"/>
      <c r="N157" s="31"/>
      <c r="O157" s="31"/>
      <c r="P157" s="31"/>
      <c r="Q157" s="31"/>
      <c r="R157" s="31"/>
      <c r="S157" s="31"/>
      <c r="T157" s="31"/>
      <c r="U157" s="31"/>
    </row>
    <row r="158" spans="1:21" s="13" customFormat="1" ht="13.5" customHeight="1">
      <c r="A158" s="11">
        <v>146</v>
      </c>
      <c r="B158" s="15"/>
      <c r="C158" s="15"/>
      <c r="D158" s="32"/>
      <c r="E158" s="32"/>
      <c r="F158" s="32"/>
      <c r="G158" s="32"/>
      <c r="H158" s="32"/>
      <c r="I158" s="32"/>
      <c r="J158" s="32"/>
      <c r="K158" s="32"/>
      <c r="L158" s="32"/>
      <c r="M158" s="32"/>
      <c r="N158" s="32"/>
      <c r="O158" s="32"/>
      <c r="P158" s="32"/>
      <c r="Q158" s="31"/>
      <c r="R158" s="32"/>
      <c r="S158" s="31"/>
      <c r="T158" s="32"/>
      <c r="U158" s="31"/>
    </row>
    <row r="159" spans="1:21" s="13" customFormat="1" ht="13.5" customHeight="1">
      <c r="A159" s="11">
        <v>147</v>
      </c>
      <c r="B159" s="12"/>
      <c r="C159" s="12"/>
      <c r="D159" s="31"/>
      <c r="E159" s="31"/>
      <c r="F159" s="31"/>
      <c r="G159" s="31"/>
      <c r="H159" s="31"/>
      <c r="I159" s="31"/>
      <c r="J159" s="31"/>
      <c r="K159" s="31"/>
      <c r="L159" s="31"/>
      <c r="M159" s="31"/>
      <c r="N159" s="31"/>
      <c r="O159" s="31"/>
      <c r="P159" s="31"/>
      <c r="Q159" s="31"/>
      <c r="R159" s="31"/>
      <c r="S159" s="31"/>
      <c r="T159" s="31"/>
      <c r="U159" s="31"/>
    </row>
    <row r="160" spans="1:21" s="13" customFormat="1" ht="13.5" customHeight="1">
      <c r="A160" s="14">
        <v>148</v>
      </c>
      <c r="B160" s="15"/>
      <c r="C160" s="15"/>
      <c r="D160" s="32"/>
      <c r="E160" s="32"/>
      <c r="F160" s="32"/>
      <c r="G160" s="32"/>
      <c r="H160" s="32"/>
      <c r="I160" s="32"/>
      <c r="J160" s="32"/>
      <c r="K160" s="32"/>
      <c r="L160" s="32"/>
      <c r="M160" s="32"/>
      <c r="N160" s="32"/>
      <c r="O160" s="32"/>
      <c r="P160" s="32"/>
      <c r="Q160" s="31"/>
      <c r="R160" s="32"/>
      <c r="S160" s="31"/>
      <c r="T160" s="32"/>
      <c r="U160" s="31"/>
    </row>
    <row r="161" spans="1:21" s="13" customFormat="1" ht="13.5" customHeight="1">
      <c r="A161" s="11">
        <v>149</v>
      </c>
      <c r="B161" s="12"/>
      <c r="C161" s="12"/>
      <c r="D161" s="31"/>
      <c r="E161" s="31"/>
      <c r="F161" s="31"/>
      <c r="G161" s="31"/>
      <c r="H161" s="31"/>
      <c r="I161" s="31"/>
      <c r="J161" s="31"/>
      <c r="K161" s="31"/>
      <c r="L161" s="31"/>
      <c r="M161" s="31"/>
      <c r="N161" s="31"/>
      <c r="O161" s="31"/>
      <c r="P161" s="31"/>
      <c r="Q161" s="31"/>
      <c r="R161" s="31"/>
      <c r="S161" s="31"/>
      <c r="T161" s="31"/>
      <c r="U161" s="31"/>
    </row>
    <row r="162" spans="1:21" s="13" customFormat="1" ht="13.5" customHeight="1">
      <c r="A162" s="11">
        <v>150</v>
      </c>
      <c r="B162" s="15"/>
      <c r="C162" s="15"/>
      <c r="D162" s="32"/>
      <c r="E162" s="32"/>
      <c r="F162" s="32"/>
      <c r="G162" s="32"/>
      <c r="H162" s="32"/>
      <c r="I162" s="32"/>
      <c r="J162" s="32"/>
      <c r="K162" s="32"/>
      <c r="L162" s="32"/>
      <c r="M162" s="32"/>
      <c r="N162" s="32"/>
      <c r="O162" s="32"/>
      <c r="P162" s="32"/>
      <c r="Q162" s="31"/>
      <c r="R162" s="32"/>
      <c r="S162" s="31"/>
      <c r="T162" s="32"/>
      <c r="U162" s="31"/>
    </row>
    <row r="163" spans="1:21" s="13" customFormat="1" ht="13.5" customHeight="1">
      <c r="A163" s="11">
        <v>151</v>
      </c>
      <c r="B163" s="12"/>
      <c r="C163" s="12"/>
      <c r="D163" s="31"/>
      <c r="E163" s="31"/>
      <c r="F163" s="31"/>
      <c r="G163" s="31"/>
      <c r="H163" s="31"/>
      <c r="I163" s="31"/>
      <c r="J163" s="31"/>
      <c r="K163" s="31"/>
      <c r="L163" s="31"/>
      <c r="M163" s="31"/>
      <c r="N163" s="31"/>
      <c r="O163" s="31"/>
      <c r="P163" s="31"/>
      <c r="Q163" s="31"/>
      <c r="R163" s="31"/>
      <c r="S163" s="31"/>
      <c r="T163" s="31"/>
      <c r="U163" s="31"/>
    </row>
    <row r="164" spans="1:21" s="13" customFormat="1" ht="13.5" customHeight="1">
      <c r="A164" s="14">
        <v>152</v>
      </c>
      <c r="B164" s="15"/>
      <c r="C164" s="15"/>
      <c r="D164" s="32"/>
      <c r="E164" s="32"/>
      <c r="F164" s="32"/>
      <c r="G164" s="32"/>
      <c r="H164" s="32"/>
      <c r="I164" s="32"/>
      <c r="J164" s="32"/>
      <c r="K164" s="32"/>
      <c r="L164" s="32"/>
      <c r="M164" s="32"/>
      <c r="N164" s="32"/>
      <c r="O164" s="32"/>
      <c r="P164" s="32"/>
      <c r="Q164" s="31"/>
      <c r="R164" s="32"/>
      <c r="S164" s="31"/>
      <c r="T164" s="32"/>
      <c r="U164" s="31"/>
    </row>
    <row r="165" spans="1:21" s="13" customFormat="1" ht="13.5" customHeight="1">
      <c r="A165" s="11">
        <v>153</v>
      </c>
      <c r="B165" s="12"/>
      <c r="C165" s="12"/>
      <c r="D165" s="31"/>
      <c r="E165" s="31"/>
      <c r="F165" s="31"/>
      <c r="G165" s="31"/>
      <c r="H165" s="31"/>
      <c r="I165" s="31"/>
      <c r="J165" s="31"/>
      <c r="K165" s="31"/>
      <c r="L165" s="31"/>
      <c r="M165" s="31"/>
      <c r="N165" s="31"/>
      <c r="O165" s="31"/>
      <c r="P165" s="31"/>
      <c r="Q165" s="31"/>
      <c r="R165" s="31"/>
      <c r="S165" s="31"/>
      <c r="T165" s="31"/>
      <c r="U165" s="31"/>
    </row>
    <row r="166" spans="1:21" s="13" customFormat="1" ht="13.5" customHeight="1">
      <c r="A166" s="11">
        <v>154</v>
      </c>
      <c r="B166" s="15"/>
      <c r="C166" s="15"/>
      <c r="D166" s="32"/>
      <c r="E166" s="32"/>
      <c r="F166" s="32"/>
      <c r="G166" s="32"/>
      <c r="H166" s="32"/>
      <c r="I166" s="32"/>
      <c r="J166" s="32"/>
      <c r="K166" s="32"/>
      <c r="L166" s="32"/>
      <c r="M166" s="32"/>
      <c r="N166" s="32"/>
      <c r="O166" s="32"/>
      <c r="P166" s="32"/>
      <c r="Q166" s="31"/>
      <c r="R166" s="32"/>
      <c r="S166" s="31"/>
      <c r="T166" s="32"/>
      <c r="U166" s="31"/>
    </row>
    <row r="167" spans="1:21" s="13" customFormat="1" ht="13.5" customHeight="1">
      <c r="A167" s="11">
        <v>155</v>
      </c>
      <c r="B167" s="12"/>
      <c r="C167" s="12"/>
      <c r="D167" s="31"/>
      <c r="E167" s="31"/>
      <c r="F167" s="31"/>
      <c r="G167" s="31"/>
      <c r="H167" s="31"/>
      <c r="I167" s="31"/>
      <c r="J167" s="31"/>
      <c r="K167" s="31"/>
      <c r="L167" s="31"/>
      <c r="M167" s="31"/>
      <c r="N167" s="31"/>
      <c r="O167" s="31"/>
      <c r="P167" s="31"/>
      <c r="Q167" s="31"/>
      <c r="R167" s="31"/>
      <c r="S167" s="31"/>
      <c r="T167" s="31"/>
      <c r="U167" s="31"/>
    </row>
    <row r="168" spans="1:21" s="13" customFormat="1" ht="13.5" customHeight="1">
      <c r="A168" s="14">
        <v>156</v>
      </c>
      <c r="B168" s="15"/>
      <c r="C168" s="15"/>
      <c r="D168" s="32"/>
      <c r="E168" s="32"/>
      <c r="F168" s="32"/>
      <c r="G168" s="32"/>
      <c r="H168" s="32"/>
      <c r="I168" s="32"/>
      <c r="J168" s="32"/>
      <c r="K168" s="32"/>
      <c r="L168" s="32"/>
      <c r="M168" s="32"/>
      <c r="N168" s="32"/>
      <c r="O168" s="32"/>
      <c r="P168" s="32"/>
      <c r="Q168" s="31"/>
      <c r="R168" s="32"/>
      <c r="S168" s="31"/>
      <c r="T168" s="32"/>
      <c r="U168" s="31"/>
    </row>
    <row r="169" spans="1:21" s="13" customFormat="1" ht="13.5" customHeight="1">
      <c r="A169" s="11">
        <v>157</v>
      </c>
      <c r="B169" s="12"/>
      <c r="C169" s="12"/>
      <c r="D169" s="31"/>
      <c r="E169" s="31"/>
      <c r="F169" s="31"/>
      <c r="G169" s="31"/>
      <c r="H169" s="31"/>
      <c r="I169" s="31"/>
      <c r="J169" s="31"/>
      <c r="K169" s="31"/>
      <c r="L169" s="31"/>
      <c r="M169" s="31"/>
      <c r="N169" s="31"/>
      <c r="O169" s="31"/>
      <c r="P169" s="31"/>
      <c r="Q169" s="31"/>
      <c r="R169" s="31"/>
      <c r="S169" s="31"/>
      <c r="T169" s="31"/>
      <c r="U169" s="31"/>
    </row>
    <row r="170" spans="1:21" s="13" customFormat="1" ht="13.5" customHeight="1">
      <c r="A170" s="11">
        <v>158</v>
      </c>
      <c r="B170" s="15"/>
      <c r="C170" s="15"/>
      <c r="D170" s="32"/>
      <c r="E170" s="32"/>
      <c r="F170" s="32"/>
      <c r="G170" s="32"/>
      <c r="H170" s="32"/>
      <c r="I170" s="32"/>
      <c r="J170" s="32"/>
      <c r="K170" s="32"/>
      <c r="L170" s="32"/>
      <c r="M170" s="32"/>
      <c r="N170" s="32"/>
      <c r="O170" s="32"/>
      <c r="P170" s="32"/>
      <c r="Q170" s="31"/>
      <c r="R170" s="32"/>
      <c r="S170" s="31"/>
      <c r="T170" s="32"/>
      <c r="U170" s="31"/>
    </row>
    <row r="171" spans="1:21" s="13" customFormat="1" ht="13.5" customHeight="1">
      <c r="A171" s="11">
        <v>159</v>
      </c>
      <c r="B171" s="12"/>
      <c r="C171" s="12"/>
      <c r="D171" s="31"/>
      <c r="E171" s="31"/>
      <c r="F171" s="31"/>
      <c r="G171" s="31"/>
      <c r="H171" s="31"/>
      <c r="I171" s="31"/>
      <c r="J171" s="31"/>
      <c r="K171" s="31"/>
      <c r="L171" s="31"/>
      <c r="M171" s="31"/>
      <c r="N171" s="31"/>
      <c r="O171" s="31"/>
      <c r="P171" s="31"/>
      <c r="Q171" s="31"/>
      <c r="R171" s="31"/>
      <c r="S171" s="31"/>
      <c r="T171" s="31"/>
      <c r="U171" s="31"/>
    </row>
    <row r="172" spans="1:21" s="13" customFormat="1" ht="13.5" customHeight="1">
      <c r="A172" s="14">
        <v>160</v>
      </c>
      <c r="B172" s="15"/>
      <c r="C172" s="15"/>
      <c r="D172" s="32"/>
      <c r="E172" s="32"/>
      <c r="F172" s="32"/>
      <c r="G172" s="32"/>
      <c r="H172" s="32"/>
      <c r="I172" s="32"/>
      <c r="J172" s="32"/>
      <c r="K172" s="32"/>
      <c r="L172" s="32"/>
      <c r="M172" s="32"/>
      <c r="N172" s="32"/>
      <c r="O172" s="32"/>
      <c r="P172" s="32"/>
      <c r="Q172" s="31"/>
      <c r="R172" s="32"/>
      <c r="S172" s="31"/>
      <c r="T172" s="32"/>
      <c r="U172" s="31"/>
    </row>
    <row r="173" spans="1:21" s="13" customFormat="1" ht="13.5" customHeight="1">
      <c r="A173" s="11">
        <v>161</v>
      </c>
      <c r="B173" s="12"/>
      <c r="C173" s="12"/>
      <c r="D173" s="31"/>
      <c r="E173" s="31"/>
      <c r="F173" s="31"/>
      <c r="G173" s="31"/>
      <c r="H173" s="31"/>
      <c r="I173" s="31"/>
      <c r="J173" s="31"/>
      <c r="K173" s="31"/>
      <c r="L173" s="31"/>
      <c r="M173" s="31"/>
      <c r="N173" s="31"/>
      <c r="O173" s="31"/>
      <c r="P173" s="31"/>
      <c r="Q173" s="31"/>
      <c r="R173" s="31"/>
      <c r="S173" s="31"/>
      <c r="T173" s="31"/>
      <c r="U173" s="31"/>
    </row>
    <row r="174" spans="1:21" s="13" customFormat="1" ht="13.5" customHeight="1">
      <c r="A174" s="11">
        <v>162</v>
      </c>
      <c r="B174" s="15"/>
      <c r="C174" s="15"/>
      <c r="D174" s="32"/>
      <c r="E174" s="32"/>
      <c r="F174" s="32"/>
      <c r="G174" s="32"/>
      <c r="H174" s="32"/>
      <c r="I174" s="32"/>
      <c r="J174" s="32"/>
      <c r="K174" s="32"/>
      <c r="L174" s="32"/>
      <c r="M174" s="32"/>
      <c r="N174" s="32"/>
      <c r="O174" s="32"/>
      <c r="P174" s="32"/>
      <c r="Q174" s="31"/>
      <c r="R174" s="32"/>
      <c r="S174" s="31"/>
      <c r="T174" s="32"/>
      <c r="U174" s="31"/>
    </row>
    <row r="175" spans="1:21" s="13" customFormat="1" ht="13.5" customHeight="1">
      <c r="A175" s="11">
        <v>163</v>
      </c>
      <c r="B175" s="12"/>
      <c r="C175" s="12"/>
      <c r="D175" s="31"/>
      <c r="E175" s="31"/>
      <c r="F175" s="31"/>
      <c r="G175" s="31"/>
      <c r="H175" s="31"/>
      <c r="I175" s="31"/>
      <c r="J175" s="31"/>
      <c r="K175" s="31"/>
      <c r="L175" s="31"/>
      <c r="M175" s="31"/>
      <c r="N175" s="31"/>
      <c r="O175" s="31"/>
      <c r="P175" s="31"/>
      <c r="Q175" s="31"/>
      <c r="R175" s="31"/>
      <c r="S175" s="31"/>
      <c r="T175" s="31"/>
      <c r="U175" s="31"/>
    </row>
    <row r="176" spans="1:21" s="13" customFormat="1" ht="13.5" customHeight="1">
      <c r="A176" s="14">
        <v>164</v>
      </c>
      <c r="B176" s="15"/>
      <c r="C176" s="15"/>
      <c r="D176" s="32"/>
      <c r="E176" s="32"/>
      <c r="F176" s="32"/>
      <c r="G176" s="32"/>
      <c r="H176" s="32"/>
      <c r="I176" s="32"/>
      <c r="J176" s="32"/>
      <c r="K176" s="32"/>
      <c r="L176" s="32"/>
      <c r="M176" s="32"/>
      <c r="N176" s="32"/>
      <c r="O176" s="32"/>
      <c r="P176" s="32"/>
      <c r="Q176" s="31"/>
      <c r="R176" s="32"/>
      <c r="S176" s="31"/>
      <c r="T176" s="32"/>
      <c r="U176" s="31"/>
    </row>
    <row r="177" spans="1:21" s="13" customFormat="1" ht="13.5" customHeight="1">
      <c r="A177" s="11">
        <v>165</v>
      </c>
      <c r="B177" s="12"/>
      <c r="C177" s="12"/>
      <c r="D177" s="31"/>
      <c r="E177" s="31"/>
      <c r="F177" s="31"/>
      <c r="G177" s="31"/>
      <c r="H177" s="31"/>
      <c r="I177" s="31"/>
      <c r="J177" s="31"/>
      <c r="K177" s="31"/>
      <c r="L177" s="31"/>
      <c r="M177" s="31"/>
      <c r="N177" s="31"/>
      <c r="O177" s="31"/>
      <c r="P177" s="31"/>
      <c r="Q177" s="31"/>
      <c r="R177" s="31"/>
      <c r="S177" s="31"/>
      <c r="T177" s="31"/>
      <c r="U177" s="31"/>
    </row>
    <row r="178" spans="1:21" s="13" customFormat="1" ht="13.5" customHeight="1">
      <c r="A178" s="11">
        <v>166</v>
      </c>
      <c r="B178" s="15"/>
      <c r="C178" s="15"/>
      <c r="D178" s="32"/>
      <c r="E178" s="32"/>
      <c r="F178" s="32"/>
      <c r="G178" s="32"/>
      <c r="H178" s="32"/>
      <c r="I178" s="32"/>
      <c r="J178" s="32"/>
      <c r="K178" s="32"/>
      <c r="L178" s="32"/>
      <c r="M178" s="32"/>
      <c r="N178" s="32"/>
      <c r="O178" s="32"/>
      <c r="P178" s="32"/>
      <c r="Q178" s="31"/>
      <c r="R178" s="32"/>
      <c r="S178" s="31"/>
      <c r="T178" s="32"/>
      <c r="U178" s="31"/>
    </row>
    <row r="179" spans="1:21" s="13" customFormat="1" ht="13.5" customHeight="1">
      <c r="A179" s="11">
        <v>167</v>
      </c>
      <c r="B179" s="12"/>
      <c r="C179" s="12"/>
      <c r="D179" s="31"/>
      <c r="E179" s="31"/>
      <c r="F179" s="31"/>
      <c r="G179" s="31"/>
      <c r="H179" s="31"/>
      <c r="I179" s="31"/>
      <c r="J179" s="31"/>
      <c r="K179" s="31"/>
      <c r="L179" s="31"/>
      <c r="M179" s="31"/>
      <c r="N179" s="31"/>
      <c r="O179" s="31"/>
      <c r="P179" s="31"/>
      <c r="Q179" s="31"/>
      <c r="R179" s="31"/>
      <c r="S179" s="31"/>
      <c r="T179" s="31"/>
      <c r="U179" s="31"/>
    </row>
    <row r="180" spans="1:21" s="13" customFormat="1" ht="13.5" customHeight="1">
      <c r="A180" s="14">
        <v>168</v>
      </c>
      <c r="B180" s="15"/>
      <c r="C180" s="15"/>
      <c r="D180" s="32"/>
      <c r="E180" s="32"/>
      <c r="F180" s="32"/>
      <c r="G180" s="32"/>
      <c r="H180" s="32"/>
      <c r="I180" s="32"/>
      <c r="J180" s="32"/>
      <c r="K180" s="32"/>
      <c r="L180" s="32"/>
      <c r="M180" s="32"/>
      <c r="N180" s="32"/>
      <c r="O180" s="32"/>
      <c r="P180" s="32"/>
      <c r="Q180" s="31"/>
      <c r="R180" s="32"/>
      <c r="S180" s="31"/>
      <c r="T180" s="32"/>
      <c r="U180" s="31"/>
    </row>
    <row r="181" spans="1:21" s="13" customFormat="1" ht="13.5" customHeight="1">
      <c r="A181" s="11">
        <v>169</v>
      </c>
      <c r="B181" s="12"/>
      <c r="C181" s="12"/>
      <c r="D181" s="31"/>
      <c r="E181" s="31"/>
      <c r="F181" s="31"/>
      <c r="G181" s="31"/>
      <c r="H181" s="31"/>
      <c r="I181" s="31"/>
      <c r="J181" s="31"/>
      <c r="K181" s="31"/>
      <c r="L181" s="31"/>
      <c r="M181" s="31"/>
      <c r="N181" s="31"/>
      <c r="O181" s="31"/>
      <c r="P181" s="31"/>
      <c r="Q181" s="31"/>
      <c r="R181" s="31"/>
      <c r="S181" s="31"/>
      <c r="T181" s="31"/>
      <c r="U181" s="31"/>
    </row>
    <row r="182" spans="1:21" s="13" customFormat="1" ht="13.5" customHeight="1">
      <c r="A182" s="11">
        <v>170</v>
      </c>
      <c r="B182" s="15"/>
      <c r="C182" s="15"/>
      <c r="D182" s="32"/>
      <c r="E182" s="32"/>
      <c r="F182" s="32"/>
      <c r="G182" s="32"/>
      <c r="H182" s="32"/>
      <c r="I182" s="32"/>
      <c r="J182" s="32"/>
      <c r="K182" s="32"/>
      <c r="L182" s="32"/>
      <c r="M182" s="32"/>
      <c r="N182" s="32"/>
      <c r="O182" s="32"/>
      <c r="P182" s="32"/>
      <c r="Q182" s="31"/>
      <c r="R182" s="32"/>
      <c r="S182" s="31"/>
      <c r="T182" s="32"/>
      <c r="U182" s="31"/>
    </row>
    <row r="183" spans="1:21" s="13" customFormat="1" ht="13.5" customHeight="1">
      <c r="A183" s="11">
        <v>171</v>
      </c>
      <c r="B183" s="12"/>
      <c r="C183" s="12"/>
      <c r="D183" s="31"/>
      <c r="E183" s="31"/>
      <c r="F183" s="31"/>
      <c r="G183" s="31"/>
      <c r="H183" s="31"/>
      <c r="I183" s="31"/>
      <c r="J183" s="31"/>
      <c r="K183" s="31"/>
      <c r="L183" s="31"/>
      <c r="M183" s="31"/>
      <c r="N183" s="31"/>
      <c r="O183" s="31"/>
      <c r="P183" s="31"/>
      <c r="Q183" s="31"/>
      <c r="R183" s="31"/>
      <c r="S183" s="31"/>
      <c r="T183" s="31"/>
      <c r="U183" s="31"/>
    </row>
    <row r="184" spans="1:21" s="13" customFormat="1" ht="13.5" customHeight="1">
      <c r="A184" s="14">
        <v>172</v>
      </c>
      <c r="B184" s="15"/>
      <c r="C184" s="15"/>
      <c r="D184" s="32"/>
      <c r="E184" s="32"/>
      <c r="F184" s="32"/>
      <c r="G184" s="32"/>
      <c r="H184" s="32"/>
      <c r="I184" s="32"/>
      <c r="J184" s="32"/>
      <c r="K184" s="32"/>
      <c r="L184" s="32"/>
      <c r="M184" s="32"/>
      <c r="N184" s="32"/>
      <c r="O184" s="32"/>
      <c r="P184" s="32"/>
      <c r="Q184" s="31"/>
      <c r="R184" s="32"/>
      <c r="S184" s="31"/>
      <c r="T184" s="32"/>
      <c r="U184" s="31"/>
    </row>
    <row r="185" spans="1:21" s="13" customFormat="1" ht="13.5" customHeight="1">
      <c r="A185" s="11">
        <v>173</v>
      </c>
      <c r="B185" s="12"/>
      <c r="C185" s="12"/>
      <c r="D185" s="31"/>
      <c r="E185" s="31"/>
      <c r="F185" s="31"/>
      <c r="G185" s="31"/>
      <c r="H185" s="31"/>
      <c r="I185" s="31"/>
      <c r="J185" s="31"/>
      <c r="K185" s="31"/>
      <c r="L185" s="31"/>
      <c r="M185" s="31"/>
      <c r="N185" s="31"/>
      <c r="O185" s="31"/>
      <c r="P185" s="31"/>
      <c r="Q185" s="31"/>
      <c r="R185" s="31"/>
      <c r="S185" s="31"/>
      <c r="T185" s="31"/>
      <c r="U185" s="31"/>
    </row>
    <row r="186" spans="1:21" s="13" customFormat="1" ht="13.5" customHeight="1">
      <c r="A186" s="11">
        <v>174</v>
      </c>
      <c r="B186" s="15"/>
      <c r="C186" s="15"/>
      <c r="D186" s="32"/>
      <c r="E186" s="32"/>
      <c r="F186" s="32"/>
      <c r="G186" s="32"/>
      <c r="H186" s="32"/>
      <c r="I186" s="32"/>
      <c r="J186" s="32"/>
      <c r="K186" s="32"/>
      <c r="L186" s="32"/>
      <c r="M186" s="32"/>
      <c r="N186" s="32"/>
      <c r="O186" s="32"/>
      <c r="P186" s="32"/>
      <c r="Q186" s="31"/>
      <c r="R186" s="32"/>
      <c r="S186" s="31"/>
      <c r="T186" s="32"/>
      <c r="U186" s="31"/>
    </row>
    <row r="187" spans="1:21" s="13" customFormat="1" ht="13.5" customHeight="1">
      <c r="A187" s="11">
        <v>175</v>
      </c>
      <c r="B187" s="12"/>
      <c r="C187" s="12"/>
      <c r="D187" s="31"/>
      <c r="E187" s="31"/>
      <c r="F187" s="31"/>
      <c r="G187" s="31"/>
      <c r="H187" s="31"/>
      <c r="I187" s="31"/>
      <c r="J187" s="31"/>
      <c r="K187" s="31"/>
      <c r="L187" s="31"/>
      <c r="M187" s="31"/>
      <c r="N187" s="31"/>
      <c r="O187" s="31"/>
      <c r="P187" s="31"/>
      <c r="Q187" s="31"/>
      <c r="R187" s="31"/>
      <c r="S187" s="31"/>
      <c r="T187" s="31"/>
      <c r="U187" s="31"/>
    </row>
    <row r="188" spans="1:21" s="13" customFormat="1" ht="13.5" customHeight="1">
      <c r="A188" s="14">
        <v>176</v>
      </c>
      <c r="B188" s="15"/>
      <c r="C188" s="15"/>
      <c r="D188" s="32"/>
      <c r="E188" s="32"/>
      <c r="F188" s="32"/>
      <c r="G188" s="32"/>
      <c r="H188" s="32"/>
      <c r="I188" s="32"/>
      <c r="J188" s="32"/>
      <c r="K188" s="32"/>
      <c r="L188" s="32"/>
      <c r="M188" s="32"/>
      <c r="N188" s="32"/>
      <c r="O188" s="32"/>
      <c r="P188" s="32"/>
      <c r="Q188" s="31"/>
      <c r="R188" s="32"/>
      <c r="S188" s="31"/>
      <c r="T188" s="32"/>
      <c r="U188" s="31"/>
    </row>
    <row r="189" spans="1:21" s="13" customFormat="1" ht="13.5" customHeight="1">
      <c r="A189" s="11">
        <v>177</v>
      </c>
      <c r="B189" s="12"/>
      <c r="C189" s="12"/>
      <c r="D189" s="31"/>
      <c r="E189" s="31"/>
      <c r="F189" s="31"/>
      <c r="G189" s="31"/>
      <c r="H189" s="31"/>
      <c r="I189" s="31"/>
      <c r="J189" s="31"/>
      <c r="K189" s="31"/>
      <c r="L189" s="31"/>
      <c r="M189" s="31"/>
      <c r="N189" s="31"/>
      <c r="O189" s="31"/>
      <c r="P189" s="31"/>
      <c r="Q189" s="31"/>
      <c r="R189" s="31"/>
      <c r="S189" s="31"/>
      <c r="T189" s="31"/>
      <c r="U189" s="31"/>
    </row>
    <row r="190" spans="1:21" s="13" customFormat="1" ht="13.5" customHeight="1">
      <c r="A190" s="11">
        <v>178</v>
      </c>
      <c r="B190" s="15"/>
      <c r="C190" s="15"/>
      <c r="D190" s="32"/>
      <c r="E190" s="32"/>
      <c r="F190" s="32"/>
      <c r="G190" s="32"/>
      <c r="H190" s="32"/>
      <c r="I190" s="32"/>
      <c r="J190" s="32"/>
      <c r="K190" s="32"/>
      <c r="L190" s="32"/>
      <c r="M190" s="32"/>
      <c r="N190" s="32"/>
      <c r="O190" s="32"/>
      <c r="P190" s="32"/>
      <c r="Q190" s="31"/>
      <c r="R190" s="32"/>
      <c r="S190" s="31"/>
      <c r="T190" s="32"/>
      <c r="U190" s="31"/>
    </row>
    <row r="191" spans="1:21" s="13" customFormat="1" ht="13.5" customHeight="1">
      <c r="A191" s="11">
        <v>179</v>
      </c>
      <c r="B191" s="12"/>
      <c r="C191" s="12"/>
      <c r="D191" s="31"/>
      <c r="E191" s="31"/>
      <c r="F191" s="31"/>
      <c r="G191" s="31"/>
      <c r="H191" s="31"/>
      <c r="I191" s="31"/>
      <c r="J191" s="31"/>
      <c r="K191" s="31"/>
      <c r="L191" s="31"/>
      <c r="M191" s="31"/>
      <c r="N191" s="31"/>
      <c r="O191" s="31"/>
      <c r="P191" s="31"/>
      <c r="Q191" s="31"/>
      <c r="R191" s="31"/>
      <c r="S191" s="31"/>
      <c r="T191" s="31"/>
      <c r="U191" s="31"/>
    </row>
    <row r="192" spans="1:21" s="13" customFormat="1" ht="13.5" customHeight="1">
      <c r="A192" s="14">
        <v>180</v>
      </c>
      <c r="B192" s="15"/>
      <c r="C192" s="15"/>
      <c r="D192" s="32"/>
      <c r="E192" s="32"/>
      <c r="F192" s="32"/>
      <c r="G192" s="32"/>
      <c r="H192" s="32"/>
      <c r="I192" s="32"/>
      <c r="J192" s="32"/>
      <c r="K192" s="32"/>
      <c r="L192" s="32"/>
      <c r="M192" s="32"/>
      <c r="N192" s="32"/>
      <c r="O192" s="32"/>
      <c r="P192" s="32"/>
      <c r="Q192" s="31"/>
      <c r="R192" s="32"/>
      <c r="S192" s="31"/>
      <c r="T192" s="32"/>
      <c r="U192" s="31"/>
    </row>
    <row r="193" spans="1:21" s="13" customFormat="1" ht="13.5" customHeight="1">
      <c r="A193" s="11">
        <v>181</v>
      </c>
      <c r="B193" s="12"/>
      <c r="C193" s="12"/>
      <c r="D193" s="31"/>
      <c r="E193" s="31"/>
      <c r="F193" s="31"/>
      <c r="G193" s="31"/>
      <c r="H193" s="31"/>
      <c r="I193" s="31"/>
      <c r="J193" s="31"/>
      <c r="K193" s="31"/>
      <c r="L193" s="31"/>
      <c r="M193" s="31"/>
      <c r="N193" s="31"/>
      <c r="O193" s="31"/>
      <c r="P193" s="31"/>
      <c r="Q193" s="31"/>
      <c r="R193" s="31"/>
      <c r="S193" s="31"/>
      <c r="T193" s="31"/>
      <c r="U193" s="31"/>
    </row>
    <row r="194" spans="1:21" s="13" customFormat="1" ht="13.5" customHeight="1">
      <c r="A194" s="11">
        <v>182</v>
      </c>
      <c r="B194" s="15"/>
      <c r="C194" s="15"/>
      <c r="D194" s="32"/>
      <c r="E194" s="32"/>
      <c r="F194" s="32"/>
      <c r="G194" s="32"/>
      <c r="H194" s="32"/>
      <c r="I194" s="32"/>
      <c r="J194" s="32"/>
      <c r="K194" s="32"/>
      <c r="L194" s="32"/>
      <c r="M194" s="32"/>
      <c r="N194" s="32"/>
      <c r="O194" s="32"/>
      <c r="P194" s="32"/>
      <c r="Q194" s="31"/>
      <c r="R194" s="32"/>
      <c r="S194" s="31"/>
      <c r="T194" s="32"/>
      <c r="U194" s="31"/>
    </row>
    <row r="195" spans="1:21" s="13" customFormat="1" ht="13.5" customHeight="1">
      <c r="A195" s="11">
        <v>183</v>
      </c>
      <c r="B195" s="12"/>
      <c r="C195" s="12"/>
      <c r="D195" s="31"/>
      <c r="E195" s="31"/>
      <c r="F195" s="31"/>
      <c r="G195" s="31"/>
      <c r="H195" s="31"/>
      <c r="I195" s="31"/>
      <c r="J195" s="31"/>
      <c r="K195" s="31"/>
      <c r="L195" s="31"/>
      <c r="M195" s="31"/>
      <c r="N195" s="31"/>
      <c r="O195" s="31"/>
      <c r="P195" s="31"/>
      <c r="Q195" s="31"/>
      <c r="R195" s="31"/>
      <c r="S195" s="31"/>
      <c r="T195" s="31"/>
      <c r="U195" s="31"/>
    </row>
    <row r="196" spans="1:21" s="13" customFormat="1" ht="13.5" customHeight="1">
      <c r="A196" s="14">
        <v>184</v>
      </c>
      <c r="B196" s="15"/>
      <c r="C196" s="15"/>
      <c r="D196" s="32"/>
      <c r="E196" s="32"/>
      <c r="F196" s="32"/>
      <c r="G196" s="32"/>
      <c r="H196" s="32"/>
      <c r="I196" s="32"/>
      <c r="J196" s="32"/>
      <c r="K196" s="32"/>
      <c r="L196" s="32"/>
      <c r="M196" s="32"/>
      <c r="N196" s="32"/>
      <c r="O196" s="32"/>
      <c r="P196" s="32"/>
      <c r="Q196" s="31"/>
      <c r="R196" s="32"/>
      <c r="S196" s="31"/>
      <c r="T196" s="32"/>
      <c r="U196" s="31"/>
    </row>
    <row r="197" spans="1:21" s="13" customFormat="1" ht="13.5" customHeight="1">
      <c r="A197" s="11">
        <v>185</v>
      </c>
      <c r="B197" s="12"/>
      <c r="C197" s="12"/>
      <c r="D197" s="31"/>
      <c r="E197" s="31"/>
      <c r="F197" s="31"/>
      <c r="G197" s="31"/>
      <c r="H197" s="31"/>
      <c r="I197" s="31"/>
      <c r="J197" s="31"/>
      <c r="K197" s="31"/>
      <c r="L197" s="31"/>
      <c r="M197" s="31"/>
      <c r="N197" s="31"/>
      <c r="O197" s="31"/>
      <c r="P197" s="31"/>
      <c r="Q197" s="31"/>
      <c r="R197" s="31"/>
      <c r="S197" s="31"/>
      <c r="T197" s="31"/>
      <c r="U197" s="31"/>
    </row>
    <row r="198" spans="1:21" s="13" customFormat="1" ht="13.5" customHeight="1">
      <c r="A198" s="11">
        <v>186</v>
      </c>
      <c r="B198" s="15"/>
      <c r="C198" s="15"/>
      <c r="D198" s="32"/>
      <c r="E198" s="32"/>
      <c r="F198" s="32"/>
      <c r="G198" s="32"/>
      <c r="H198" s="32"/>
      <c r="I198" s="32"/>
      <c r="J198" s="32"/>
      <c r="K198" s="32"/>
      <c r="L198" s="32"/>
      <c r="M198" s="32"/>
      <c r="N198" s="32"/>
      <c r="O198" s="32"/>
      <c r="P198" s="32"/>
      <c r="Q198" s="31"/>
      <c r="R198" s="32"/>
      <c r="S198" s="31"/>
      <c r="T198" s="32"/>
      <c r="U198" s="31"/>
    </row>
    <row r="199" spans="1:21" s="13" customFormat="1" ht="13.5" customHeight="1">
      <c r="A199" s="11">
        <v>187</v>
      </c>
      <c r="B199" s="12"/>
      <c r="C199" s="12"/>
      <c r="D199" s="31"/>
      <c r="E199" s="31"/>
      <c r="F199" s="31"/>
      <c r="G199" s="31"/>
      <c r="H199" s="31"/>
      <c r="I199" s="31"/>
      <c r="J199" s="31"/>
      <c r="K199" s="31"/>
      <c r="L199" s="31"/>
      <c r="M199" s="31"/>
      <c r="N199" s="31"/>
      <c r="O199" s="31"/>
      <c r="P199" s="31"/>
      <c r="Q199" s="31"/>
      <c r="R199" s="31"/>
      <c r="S199" s="31"/>
      <c r="T199" s="31"/>
      <c r="U199" s="31"/>
    </row>
    <row r="200" spans="1:21" s="13" customFormat="1" ht="13.5" customHeight="1">
      <c r="A200" s="14">
        <v>188</v>
      </c>
      <c r="B200" s="15"/>
      <c r="C200" s="15"/>
      <c r="D200" s="32"/>
      <c r="E200" s="32"/>
      <c r="F200" s="32"/>
      <c r="G200" s="32"/>
      <c r="H200" s="32"/>
      <c r="I200" s="32"/>
      <c r="J200" s="32"/>
      <c r="K200" s="32"/>
      <c r="L200" s="32"/>
      <c r="M200" s="32"/>
      <c r="N200" s="32"/>
      <c r="O200" s="32"/>
      <c r="P200" s="32"/>
      <c r="Q200" s="31"/>
      <c r="R200" s="32"/>
      <c r="S200" s="31"/>
      <c r="T200" s="32"/>
      <c r="U200" s="31"/>
    </row>
    <row r="201" spans="1:21" s="13" customFormat="1" ht="13.5" customHeight="1">
      <c r="A201" s="11">
        <v>189</v>
      </c>
      <c r="B201" s="12"/>
      <c r="C201" s="12"/>
      <c r="D201" s="31"/>
      <c r="E201" s="31"/>
      <c r="F201" s="31"/>
      <c r="G201" s="31"/>
      <c r="H201" s="31"/>
      <c r="I201" s="31"/>
      <c r="J201" s="31"/>
      <c r="K201" s="31"/>
      <c r="L201" s="31"/>
      <c r="M201" s="31"/>
      <c r="N201" s="31"/>
      <c r="O201" s="31"/>
      <c r="P201" s="31"/>
      <c r="Q201" s="31"/>
      <c r="R201" s="31"/>
      <c r="S201" s="31"/>
      <c r="T201" s="31"/>
      <c r="U201" s="31"/>
    </row>
    <row r="202" spans="1:21" s="13" customFormat="1" ht="13.5" customHeight="1">
      <c r="A202" s="11">
        <v>190</v>
      </c>
      <c r="B202" s="15"/>
      <c r="C202" s="15"/>
      <c r="D202" s="32"/>
      <c r="E202" s="32"/>
      <c r="F202" s="32"/>
      <c r="G202" s="32"/>
      <c r="H202" s="32"/>
      <c r="I202" s="32"/>
      <c r="J202" s="32"/>
      <c r="K202" s="32"/>
      <c r="L202" s="32"/>
      <c r="M202" s="32"/>
      <c r="N202" s="32"/>
      <c r="O202" s="32"/>
      <c r="P202" s="32"/>
      <c r="Q202" s="31"/>
      <c r="R202" s="32"/>
      <c r="S202" s="31"/>
      <c r="T202" s="32"/>
      <c r="U202" s="31"/>
    </row>
    <row r="203" spans="1:21" s="13" customFormat="1" ht="13.5" customHeight="1">
      <c r="A203" s="11">
        <v>191</v>
      </c>
      <c r="B203" s="12"/>
      <c r="C203" s="12"/>
      <c r="D203" s="31"/>
      <c r="E203" s="31"/>
      <c r="F203" s="31"/>
      <c r="G203" s="31"/>
      <c r="H203" s="31"/>
      <c r="I203" s="31"/>
      <c r="J203" s="31"/>
      <c r="K203" s="31"/>
      <c r="L203" s="31"/>
      <c r="M203" s="31"/>
      <c r="N203" s="31"/>
      <c r="O203" s="31"/>
      <c r="P203" s="31"/>
      <c r="Q203" s="31"/>
      <c r="R203" s="31"/>
      <c r="S203" s="31"/>
      <c r="T203" s="31"/>
      <c r="U203" s="31"/>
    </row>
    <row r="204" spans="1:21" s="13" customFormat="1" ht="13.5" customHeight="1">
      <c r="A204" s="14">
        <v>192</v>
      </c>
      <c r="B204" s="15"/>
      <c r="C204" s="15"/>
      <c r="D204" s="32"/>
      <c r="E204" s="32"/>
      <c r="F204" s="32"/>
      <c r="G204" s="32"/>
      <c r="H204" s="32"/>
      <c r="I204" s="32"/>
      <c r="J204" s="32"/>
      <c r="K204" s="32"/>
      <c r="L204" s="32"/>
      <c r="M204" s="32"/>
      <c r="N204" s="32"/>
      <c r="O204" s="32"/>
      <c r="P204" s="32"/>
      <c r="Q204" s="31"/>
      <c r="R204" s="32"/>
      <c r="S204" s="31"/>
      <c r="T204" s="32"/>
      <c r="U204" s="31"/>
    </row>
    <row r="205" spans="1:21" s="13" customFormat="1" ht="13.5" customHeight="1">
      <c r="A205" s="11">
        <v>193</v>
      </c>
      <c r="B205" s="12"/>
      <c r="C205" s="12"/>
      <c r="D205" s="31"/>
      <c r="E205" s="31"/>
      <c r="F205" s="31"/>
      <c r="G205" s="31"/>
      <c r="H205" s="31"/>
      <c r="I205" s="31"/>
      <c r="J205" s="31"/>
      <c r="K205" s="31"/>
      <c r="L205" s="31"/>
      <c r="M205" s="31"/>
      <c r="N205" s="31"/>
      <c r="O205" s="31"/>
      <c r="P205" s="31"/>
      <c r="Q205" s="31"/>
      <c r="R205" s="31"/>
      <c r="S205" s="31"/>
      <c r="T205" s="31"/>
      <c r="U205" s="31"/>
    </row>
    <row r="206" spans="1:21" s="13" customFormat="1" ht="13.5" customHeight="1">
      <c r="A206" s="11">
        <v>194</v>
      </c>
      <c r="B206" s="15"/>
      <c r="C206" s="15"/>
      <c r="D206" s="32"/>
      <c r="E206" s="32"/>
      <c r="F206" s="32"/>
      <c r="G206" s="32"/>
      <c r="H206" s="32"/>
      <c r="I206" s="32"/>
      <c r="J206" s="32"/>
      <c r="K206" s="32"/>
      <c r="L206" s="32"/>
      <c r="M206" s="32"/>
      <c r="N206" s="32"/>
      <c r="O206" s="32"/>
      <c r="P206" s="32"/>
      <c r="Q206" s="31"/>
      <c r="R206" s="32"/>
      <c r="S206" s="31"/>
      <c r="T206" s="32"/>
      <c r="U206" s="31"/>
    </row>
    <row r="207" spans="1:21" s="13" customFormat="1" ht="13.5" customHeight="1">
      <c r="A207" s="11">
        <v>195</v>
      </c>
      <c r="B207" s="12"/>
      <c r="C207" s="12"/>
      <c r="D207" s="31"/>
      <c r="E207" s="31"/>
      <c r="F207" s="31"/>
      <c r="G207" s="31"/>
      <c r="H207" s="31"/>
      <c r="I207" s="31"/>
      <c r="J207" s="31"/>
      <c r="K207" s="31"/>
      <c r="L207" s="31"/>
      <c r="M207" s="31"/>
      <c r="N207" s="31"/>
      <c r="O207" s="31"/>
      <c r="P207" s="31"/>
      <c r="Q207" s="31"/>
      <c r="R207" s="31"/>
      <c r="S207" s="31"/>
      <c r="T207" s="31"/>
      <c r="U207" s="31"/>
    </row>
    <row r="208" spans="1:21" s="13" customFormat="1" ht="13.5" customHeight="1">
      <c r="A208" s="14">
        <v>196</v>
      </c>
      <c r="B208" s="15"/>
      <c r="C208" s="15"/>
      <c r="D208" s="32"/>
      <c r="E208" s="32"/>
      <c r="F208" s="32"/>
      <c r="G208" s="32"/>
      <c r="H208" s="32"/>
      <c r="I208" s="32"/>
      <c r="J208" s="32"/>
      <c r="K208" s="32"/>
      <c r="L208" s="32"/>
      <c r="M208" s="32"/>
      <c r="N208" s="32"/>
      <c r="O208" s="32"/>
      <c r="P208" s="32"/>
      <c r="Q208" s="31"/>
      <c r="R208" s="32"/>
      <c r="S208" s="31"/>
      <c r="T208" s="32"/>
      <c r="U208" s="31"/>
    </row>
    <row r="209" spans="1:21" s="13" customFormat="1" ht="13.5" customHeight="1">
      <c r="A209" s="11">
        <v>197</v>
      </c>
      <c r="B209" s="12"/>
      <c r="C209" s="12"/>
      <c r="D209" s="31"/>
      <c r="E209" s="31"/>
      <c r="F209" s="31"/>
      <c r="G209" s="31"/>
      <c r="H209" s="31"/>
      <c r="I209" s="31"/>
      <c r="J209" s="31"/>
      <c r="K209" s="31"/>
      <c r="L209" s="31"/>
      <c r="M209" s="31"/>
      <c r="N209" s="31"/>
      <c r="O209" s="31"/>
      <c r="P209" s="31"/>
      <c r="Q209" s="31"/>
      <c r="R209" s="31"/>
      <c r="S209" s="31"/>
      <c r="T209" s="31"/>
      <c r="U209" s="31"/>
    </row>
    <row r="210" spans="1:21" s="13" customFormat="1" ht="13.5" customHeight="1">
      <c r="A210" s="11">
        <v>198</v>
      </c>
      <c r="B210" s="15"/>
      <c r="C210" s="15"/>
      <c r="D210" s="32"/>
      <c r="E210" s="32"/>
      <c r="F210" s="32"/>
      <c r="G210" s="32"/>
      <c r="H210" s="32"/>
      <c r="I210" s="32"/>
      <c r="J210" s="32"/>
      <c r="K210" s="32"/>
      <c r="L210" s="32"/>
      <c r="M210" s="32"/>
      <c r="N210" s="32"/>
      <c r="O210" s="32"/>
      <c r="P210" s="32"/>
      <c r="Q210" s="31"/>
      <c r="R210" s="32"/>
      <c r="S210" s="31"/>
      <c r="T210" s="32"/>
      <c r="U210" s="31"/>
    </row>
    <row r="211" spans="1:21" s="13" customFormat="1" ht="13.5" customHeight="1">
      <c r="A211" s="11">
        <v>199</v>
      </c>
      <c r="B211" s="12"/>
      <c r="C211" s="12"/>
      <c r="D211" s="31"/>
      <c r="E211" s="31"/>
      <c r="F211" s="31"/>
      <c r="G211" s="31"/>
      <c r="H211" s="31"/>
      <c r="I211" s="31"/>
      <c r="J211" s="31"/>
      <c r="K211" s="31"/>
      <c r="L211" s="31"/>
      <c r="M211" s="31"/>
      <c r="N211" s="31"/>
      <c r="O211" s="31"/>
      <c r="P211" s="31"/>
      <c r="Q211" s="31"/>
      <c r="R211" s="31"/>
      <c r="S211" s="31"/>
      <c r="T211" s="31"/>
      <c r="U211" s="31"/>
    </row>
    <row r="212" spans="1:21" s="13" customFormat="1" ht="13.5" customHeight="1">
      <c r="A212" s="14">
        <v>200</v>
      </c>
      <c r="B212" s="15"/>
      <c r="C212" s="15"/>
      <c r="D212" s="32"/>
      <c r="E212" s="32"/>
      <c r="F212" s="32"/>
      <c r="G212" s="32"/>
      <c r="H212" s="32"/>
      <c r="I212" s="32"/>
      <c r="J212" s="32"/>
      <c r="K212" s="32"/>
      <c r="L212" s="32"/>
      <c r="M212" s="32"/>
      <c r="N212" s="32"/>
      <c r="O212" s="32"/>
      <c r="P212" s="32"/>
      <c r="Q212" s="31"/>
      <c r="R212" s="32"/>
      <c r="S212" s="31"/>
      <c r="T212" s="32"/>
      <c r="U212" s="31"/>
    </row>
    <row r="214" spans="1:21" s="2" customFormat="1" ht="55.5" customHeight="1">
      <c r="A214" s="80" t="s">
        <v>574</v>
      </c>
      <c r="B214" s="80"/>
      <c r="C214" s="80"/>
      <c r="D214" s="80"/>
      <c r="E214" s="80"/>
      <c r="F214" s="80"/>
      <c r="G214" s="80"/>
      <c r="H214" s="80"/>
      <c r="I214" s="80"/>
      <c r="J214" s="80"/>
      <c r="K214" s="80"/>
      <c r="L214" s="80"/>
      <c r="M214" s="80"/>
      <c r="N214" s="80"/>
      <c r="O214" s="80"/>
      <c r="P214" s="80"/>
      <c r="Q214" s="80"/>
      <c r="R214" s="80"/>
      <c r="S214" s="80"/>
      <c r="T214" s="80"/>
      <c r="U214" s="80"/>
    </row>
  </sheetData>
  <mergeCells count="27">
    <mergeCell ref="U11:U12"/>
    <mergeCell ref="L11:L12"/>
    <mergeCell ref="Q11:Q12"/>
    <mergeCell ref="R11:R12"/>
    <mergeCell ref="S11:S12"/>
    <mergeCell ref="T11:T12"/>
    <mergeCell ref="G11:G12"/>
    <mergeCell ref="H11:H12"/>
    <mergeCell ref="I11:I12"/>
    <mergeCell ref="J11:J12"/>
    <mergeCell ref="K11:K12"/>
    <mergeCell ref="C5:K5"/>
    <mergeCell ref="A1:B3"/>
    <mergeCell ref="C1:S3"/>
    <mergeCell ref="T3:U3"/>
    <mergeCell ref="A214:U214"/>
    <mergeCell ref="C7:K7"/>
    <mergeCell ref="M7:P7"/>
    <mergeCell ref="Q7:R7"/>
    <mergeCell ref="M10:P10"/>
    <mergeCell ref="M11:P11"/>
    <mergeCell ref="A10:A12"/>
    <mergeCell ref="B10:B12"/>
    <mergeCell ref="C10:C12"/>
    <mergeCell ref="D11:D12"/>
    <mergeCell ref="E11:E12"/>
    <mergeCell ref="F11:F12"/>
  </mergeCells>
  <conditionalFormatting sqref="C15:D212">
    <cfRule type="expression" dxfId="52" priority="61">
      <formula>$C$5="RENDICIÓN PÚBLICA DE CUENTAS"</formula>
    </cfRule>
  </conditionalFormatting>
  <conditionalFormatting sqref="C14:E14 E15:E52 E54:E212">
    <cfRule type="expression" dxfId="51" priority="123">
      <formula>$C$5="RENDICIÓN PÚBLICA DE CUENTAS"</formula>
    </cfRule>
  </conditionalFormatting>
  <conditionalFormatting sqref="C5:J5">
    <cfRule type="expression" dxfId="50" priority="248">
      <formula>#REF!="X"</formula>
    </cfRule>
  </conditionalFormatting>
  <conditionalFormatting sqref="C7:J7">
    <cfRule type="containsBlanks" dxfId="49" priority="249">
      <formula>LEN(TRIM(C7))=0</formula>
    </cfRule>
  </conditionalFormatting>
  <conditionalFormatting sqref="C5:K5">
    <cfRule type="containsBlanks" dxfId="48" priority="247">
      <formula>LEN(TRIM(C5))=0</formula>
    </cfRule>
  </conditionalFormatting>
  <conditionalFormatting sqref="C13:T13">
    <cfRule type="expression" dxfId="47" priority="239">
      <formula>$C$5="RENDICIÓN PÚBLICA DE CUENTAS"</formula>
    </cfRule>
  </conditionalFormatting>
  <conditionalFormatting sqref="E53:T53">
    <cfRule type="expression" dxfId="46" priority="68">
      <formula>$C$5="RENDICIÓN PÚBLICA DE CUENTAS"</formula>
    </cfRule>
  </conditionalFormatting>
  <conditionalFormatting sqref="F15:I15">
    <cfRule type="expression" dxfId="45" priority="72">
      <formula>$C$5="RENDICIÓN PÚBLICA DE CUENTAS"</formula>
    </cfRule>
  </conditionalFormatting>
  <conditionalFormatting sqref="F17:I17">
    <cfRule type="expression" dxfId="44" priority="8">
      <formula>$C$5="RENDICIÓN PÚBLICA DE CUENTAS"</formula>
    </cfRule>
  </conditionalFormatting>
  <conditionalFormatting sqref="F19:I19">
    <cfRule type="expression" dxfId="43" priority="7">
      <formula>$C$5="RENDICIÓN PÚBLICA DE CUENTAS"</formula>
    </cfRule>
  </conditionalFormatting>
  <conditionalFormatting sqref="F21:I21">
    <cfRule type="expression" dxfId="42" priority="71">
      <formula>$C$5="RENDICIÓN PÚBLICA DE CUENTAS"</formula>
    </cfRule>
  </conditionalFormatting>
  <conditionalFormatting sqref="F23:I23 F25:I25 F29:I29 F31:I31 F35:I35 F37:I37 F39:I39 F41:I41 F43:I43 F45:I45 F47:I47 F49:I49 F51:I51 F57:I57 F59:I59 F63:I63 F65:I65 F69:I69 F71:I71 F75:I75 F77:I77 F79:I79 F81:I81 F83:I83 F85:I85 F87:I87 F89:I89 F91:I91 F93:I93 F95:I95 F97:I97 F99:I99 F101:I101 F103:I103 F105:I105 F107:I107 F109:I109 F111:I111 F113:I113 F115:I115 F117:I117 F119:I119 F121:I121 F123:I123 F125:I125 F127:I127 F129:I129 F131:I131 F133:I133 F135:I135 F137:I137 F139:I139 F141:I141 F143:I143 F145:I145 F147:I147 F149:I149 F151:I151 F153:I153 F155:I155 F157:I157 F159:I159 F161:I161 F163:I163 F165:I165 F167:I167 F169:I169 F171:I171 F173:I173 F175:I175 F177:I177 F179:I179 F181:I181 F183:I183 F185:I185 F187:I187 F189:I189 F191:I191 F193:I193 F195:I195 F197:I197 F199:I199 F201:I201 F203:I203 F205:I205 F207:I207 F209:I209 F211:I211">
    <cfRule type="expression" dxfId="41" priority="241">
      <formula>$C$5="RENDICIÓN PÚBLICA DE CUENTAS"</formula>
    </cfRule>
  </conditionalFormatting>
  <conditionalFormatting sqref="F27:I27">
    <cfRule type="expression" dxfId="40" priority="70">
      <formula>$C$5="RENDICIÓN PÚBLICA DE CUENTAS"</formula>
    </cfRule>
  </conditionalFormatting>
  <conditionalFormatting sqref="F33:I33">
    <cfRule type="expression" dxfId="39" priority="69">
      <formula>$C$5="RENDICIÓN PÚBLICA DE CUENTAS"</formula>
    </cfRule>
  </conditionalFormatting>
  <conditionalFormatting sqref="F55:I55">
    <cfRule type="expression" dxfId="38" priority="65">
      <formula>$C$5="RENDICIÓN PÚBLICA DE CUENTAS"</formula>
    </cfRule>
  </conditionalFormatting>
  <conditionalFormatting sqref="F61:I61">
    <cfRule type="expression" dxfId="37" priority="64">
      <formula>$C$5="RENDICIÓN PÚBLICA DE CUENTAS"</formula>
    </cfRule>
  </conditionalFormatting>
  <conditionalFormatting sqref="F67:I67">
    <cfRule type="expression" dxfId="36" priority="63">
      <formula>$C$5="RENDICIÓN PÚBLICA DE CUENTAS"</formula>
    </cfRule>
  </conditionalFormatting>
  <conditionalFormatting sqref="F73:I73">
    <cfRule type="expression" dxfId="35" priority="62">
      <formula>$C$5="RENDICIÓN PÚBLICA DE CUENTAS"</formula>
    </cfRule>
  </conditionalFormatting>
  <conditionalFormatting sqref="J14:J52">
    <cfRule type="expression" dxfId="34" priority="6">
      <formula>$C$5="RENDICIÓN PÚBLICA DE CUENTAS"</formula>
    </cfRule>
  </conditionalFormatting>
  <conditionalFormatting sqref="J54:J212">
    <cfRule type="expression" dxfId="33" priority="74">
      <formula>$C$5="RENDICIÓN PÚBLICA DE CUENTAS"</formula>
    </cfRule>
  </conditionalFormatting>
  <conditionalFormatting sqref="K17:P17">
    <cfRule type="expression" dxfId="32" priority="2">
      <formula>$C$5="RENDICIÓN PÚBLICA DE CUENTAS"</formula>
    </cfRule>
  </conditionalFormatting>
  <conditionalFormatting sqref="K19:P19">
    <cfRule type="expression" dxfId="31" priority="1">
      <formula>$C$5="RENDICIÓN PÚBLICA DE CUENTAS"</formula>
    </cfRule>
  </conditionalFormatting>
  <conditionalFormatting sqref="K15:R15">
    <cfRule type="expression" dxfId="30" priority="5">
      <formula>$C$5="RENDICIÓN PÚBLICA DE CUENTAS"</formula>
    </cfRule>
  </conditionalFormatting>
  <conditionalFormatting sqref="K21:R21">
    <cfRule type="expression" dxfId="29" priority="40">
      <formula>$C$5="RENDICIÓN PÚBLICA DE CUENTAS"</formula>
    </cfRule>
  </conditionalFormatting>
  <conditionalFormatting sqref="K27:R27">
    <cfRule type="expression" dxfId="28" priority="39">
      <formula>$C$5="RENDICIÓN PÚBLICA DE CUENTAS"</formula>
    </cfRule>
  </conditionalFormatting>
  <conditionalFormatting sqref="K33:R33">
    <cfRule type="expression" dxfId="27" priority="38">
      <formula>$C$5="RENDICIÓN PÚBLICA DE CUENTAS"</formula>
    </cfRule>
  </conditionalFormatting>
  <conditionalFormatting sqref="K55:R55">
    <cfRule type="expression" dxfId="26" priority="37">
      <formula>$C$5="RENDICIÓN PÚBLICA DE CUENTAS"</formula>
    </cfRule>
  </conditionalFormatting>
  <conditionalFormatting sqref="K61:R61">
    <cfRule type="expression" dxfId="25" priority="36">
      <formula>$C$5="RENDICIÓN PÚBLICA DE CUENTAS"</formula>
    </cfRule>
  </conditionalFormatting>
  <conditionalFormatting sqref="K67:R67">
    <cfRule type="expression" dxfId="24" priority="35">
      <formula>$C$5="RENDICIÓN PÚBLICA DE CUENTAS"</formula>
    </cfRule>
  </conditionalFormatting>
  <conditionalFormatting sqref="K73:R73">
    <cfRule type="expression" dxfId="23" priority="34">
      <formula>$C$5="RENDICIÓN PÚBLICA DE CUENTAS"</formula>
    </cfRule>
  </conditionalFormatting>
  <conditionalFormatting sqref="M7">
    <cfRule type="expression" dxfId="22" priority="246" stopIfTrue="1">
      <formula>$C$5="RENDICIÓN PÚBLICA DE CUENTAS"</formula>
    </cfRule>
  </conditionalFormatting>
  <conditionalFormatting sqref="Q7">
    <cfRule type="containsBlanks" dxfId="21" priority="243">
      <formula>LEN(TRIM(Q7))=0</formula>
    </cfRule>
  </conditionalFormatting>
  <conditionalFormatting sqref="Q13:Q212 R14:T14 R16:T16 R18:T18 R20:T20 R22:T22 R24:T24 R26:T26 R28:T28 R30:T30 R32:T32 R34:T34 R36:T36 R38:T38 R40:T40 R42:T42 R44:T44 R46:T46 R48:T48 R50:T50 R52:T52 R54:T54 R56:T56 R58:T58 R60:T60 R62:T62 R64:T64 R66:T66 R68:T68 R70:T70 R72:T72 R74:T74 R76:T76 R78:T78 R80:T80 R82:T82 R84:T84 R86:T86 R88:T88 R90:T90 R92:T92 R94:T94 R96:T96 R98:T98 R100:T100 R102:T102 R104:T104 R106:T106 R108:T108 R110:T110 R112:T112 R114:T114 R116:T116 R118:T118 R120:T120 R122:T122 R124:T124 R126:T126 R128:T128 R130:T130 R132:T132 R134:T134 R136:T136 R138:T138 R140:T140 R142:T142 R144:T144 R146:T146 R148:T148 R150:T150 R152:T152 R154:T154 R156:T156 R158:T158 R160:T160 R162:T162 R164:T164 R166:T166 R168:T168 R170:T170 R172:T172 R174:T174 R176:T176 R178:T178 R180:T180 R182:T182 R184:T184 R186:T186 R188:T188 R190:T190 R192:T192 R194:T194 R196:T196 R198:T198 R200:T200 R202:T202 R204:T204 R206:T206 R208:T208 R210:T210 R212:T212 F14:I14 K14:P14 F16:I16 K16:P16 F18:I18 K18:P18 F20:I20 K20:P20 F22:I22 K22:P22 F24:I24 K24:P24 F26:I26 K26:P26 F28:I28 K28:P28 F30:I30 K30:P30 F32:I32 K32:P32 F34:I34 K34:P34 F36:I36 K36:P36 F38:I38 K38:P38 F40:I40 K40:P40 F42:I42 K42:P42 F44:I44 K44:P44 F46:I46 K46:P46 F48:I48 K48:P48 F50:I50 K50:P50 F52:I52 K52:P52 F54:I54 K54:P54 F56:I56 K56:P56 F58:I58 K58:P58 F60:I60 K60:P60 F62:I62 K62:P62 F64:I64 K64:P64 F66:I66 K66:P66 F68:I68 K68:P68 F70:I70 K70:P70 F72:I72 K72:P72 F74:I74 K74:P74 F76:I76 K76:P76 F78:I78 K78:P78 F80:I80 K80:P80 F82:I82 K82:P82 F84:I84 K84:P84 F86:I86 K86:P86 F88:I88 K88:P88 F90:I90 K90:P90 F92:I92 K92:P92 F94:I94 K94:P94 F96:I96 K96:P96 F98:I98 K98:P98 F100:I100 K100:P100 F102:I102 K102:P102 F104:I104 K104:P104 F106:I106 K106:P106 F108:I108 K108:P108 F110:I110 K110:P110 F112:I112 K112:P112 F114:I114 K114:P114 F116:I116 K116:P116 F118:I118 K118:P118 F120:I120 K120:P120 F122:I122 K122:P122 F124:I124 K124:P124 F126:I126 K126:P126 F128:I128 K128:P128 F130:I130 K130:P130 F132:I132 K132:P132 F134:I134 K134:P134 F136:I136 K136:P136 F138:I138 K138:P138 F140:I140 K140:P140 F142:I142 K142:P142 F144:I144 K144:P144 F146:I146 K146:P146 F148:I148 K148:P148 F150:I150 K150:P150 F152:I152 K152:P152 F154:I154 K154:P154 F156:I156 K156:P156 F158:I158 K158:P158 F160:I160 K160:P160 F162:I162 K162:P162 F164:I164 K164:P164 F166:I166 K166:P166 F168:I168 K168:P168 F170:I170 K170:P170 F172:I172 K172:P172 F174:I174 K174:P174 F176:I176 K176:P176 F178:I178 K178:P178 F180:I180 K180:P180 F182:I182 K182:P182 F184:I184 K184:P184 F186:I186 K186:P186 F188:I188 K188:P188 F190:I190 K190:P190 F192:I192 K192:P192 F194:I194 K194:P194 F196:I196 K196:P196 F198:I198 K198:P198 F200:I200 K200:P200 F202:I202 K202:P202 F204:I204 K204:P204 F206:I206 K206:P206 F208:I208 K208:P208 F210:I210 K210:P210 F212:I212 K212:P212">
    <cfRule type="expression" dxfId="20" priority="245">
      <formula>$C$5="RENDICIÓN PÚBLICA DE CUENTAS"</formula>
    </cfRule>
  </conditionalFormatting>
  <conditionalFormatting sqref="Q14:Q212">
    <cfRule type="expression" dxfId="19" priority="15">
      <formula>$C$5="RENDICIÓN PÚBLICA DE CUENTAS"</formula>
    </cfRule>
  </conditionalFormatting>
  <conditionalFormatting sqref="Q7:R7">
    <cfRule type="expression" dxfId="18" priority="242" stopIfTrue="1">
      <formula>$C$5="RENDICIÓN PÚBLICA DE CUENTAS"</formula>
    </cfRule>
  </conditionalFormatting>
  <conditionalFormatting sqref="R17 R19 K23:R23 K25:R25 K29:R29 K31:R31 K35:R35 K37:R37 K39:R39 K41:R41 K43:R43 K45:R45 K47:R47 K49:R49 K51:R51 K57:R57 K59:R59 K63:R63 K65:R65 K69:R69 K71:R71 K75:R75 K77:R77 K79:R79 K81:R81 K83:R83 K85:R85 K87:R87 K89:R89 K91:R91 K93:R93 K95:R95 K97:R97 K99:R99 K101:R101 K103:R103 K105:R105 K107:R107 K109:R109 K111:R111 K113:R113 K115:R115 K117:R117 K119:R119 K121:R121 K123:R123 K125:R125 K127:R127 K129:R129 K131:R131 K133:R133 K135:R135 K137:R137 K139:R139 K141:R141 K143:R143 K145:R145 K147:R147 K149:R149 K151:R151 K153:R153 K155:R155 K157:R157 K159:R159 K161:R161 K163:R163 K165:R165 K167:R167 K169:R169 K171:R171 K173:R173 K175:R175 K177:R177 K179:R179 K181:R181 K183:R183 K185:R185 K187:R187 K189:R189 K191:R191 K193:R193 K195:R195 K197:R197 K199:R199 K201:R201 K203:R203 K205:R205 K207:R207 K209:R209 K211:R211">
    <cfRule type="expression" dxfId="17" priority="42">
      <formula>$C$5="RENDICIÓN PÚBLICA DE CUENTAS"</formula>
    </cfRule>
  </conditionalFormatting>
  <conditionalFormatting sqref="S13:S212">
    <cfRule type="expression" dxfId="16" priority="25">
      <formula>$C$5="RENDICIÓN PÚBLICA DE CUENTAS"</formula>
    </cfRule>
  </conditionalFormatting>
  <conditionalFormatting sqref="T15">
    <cfRule type="expression" dxfId="15" priority="23">
      <formula>$C$5="RENDICIÓN PÚBLICA DE CUENTAS"</formula>
    </cfRule>
  </conditionalFormatting>
  <conditionalFormatting sqref="T17 T19 T23 T25 T29 T31 T35 T37 T39 T41 T43 T45 T47 T49 T51 T57 T59 T63 T65 T69 T71 T75 T77 T79 T81 T83 T85 T87 T89 T91 T93 T95 T97 T99 T101 T103 T105 T107 T109 T111 T113 T115 T117 T119 T121 T123 T125 T127 T129 T131 T133 T135 T137 T139 T141 T143 T145 T147 T149 T151 T153 T155 T157 T159 T161 T163 T165 T167 T169 T171 T173 T175 T177 T179 T181 T183 T185 T187 T189 T191 T193 T195 T197 T199 T201 T203 T205 T207 T209 T211">
    <cfRule type="expression" dxfId="14" priority="24">
      <formula>$C$5="RENDICIÓN PÚBLICA DE CUENTAS"</formula>
    </cfRule>
  </conditionalFormatting>
  <conditionalFormatting sqref="T21">
    <cfRule type="expression" dxfId="13" priority="22">
      <formula>$C$5="RENDICIÓN PÚBLICA DE CUENTAS"</formula>
    </cfRule>
  </conditionalFormatting>
  <conditionalFormatting sqref="T27">
    <cfRule type="expression" dxfId="12" priority="21">
      <formula>$C$5="RENDICIÓN PÚBLICA DE CUENTAS"</formula>
    </cfRule>
  </conditionalFormatting>
  <conditionalFormatting sqref="T33">
    <cfRule type="expression" dxfId="11" priority="20">
      <formula>$C$5="RENDICIÓN PÚBLICA DE CUENTAS"</formula>
    </cfRule>
  </conditionalFormatting>
  <conditionalFormatting sqref="T55">
    <cfRule type="expression" dxfId="10" priority="19">
      <formula>$C$5="RENDICIÓN PÚBLICA DE CUENTAS"</formula>
    </cfRule>
  </conditionalFormatting>
  <conditionalFormatting sqref="T61">
    <cfRule type="expression" dxfId="9" priority="18">
      <formula>$C$5="RENDICIÓN PÚBLICA DE CUENTAS"</formula>
    </cfRule>
  </conditionalFormatting>
  <conditionalFormatting sqref="T67">
    <cfRule type="expression" dxfId="8" priority="17">
      <formula>$C$5="RENDICIÓN PÚBLICA DE CUENTAS"</formula>
    </cfRule>
  </conditionalFormatting>
  <conditionalFormatting sqref="T73">
    <cfRule type="expression" dxfId="7" priority="16">
      <formula>$C$5="RENDICIÓN PÚBLICA DE CUENTAS"</formula>
    </cfRule>
  </conditionalFormatting>
  <conditionalFormatting sqref="U13:U212">
    <cfRule type="expression" dxfId="6" priority="244">
      <formula>$C$5="RENDICIÓN PÚBLICA DE CUENTAS"</formula>
    </cfRule>
  </conditionalFormatting>
  <dataValidations count="2">
    <dataValidation type="list" allowBlank="1" showInputMessage="1" showErrorMessage="1" sqref="C13:C212" xr:uid="{A6A09AAA-00E3-41D2-8E3C-56BEDD5D5335}">
      <formula1>INDIRECT(B13)</formula1>
    </dataValidation>
    <dataValidation type="list" allowBlank="1" showInputMessage="1" showErrorMessage="1" sqref="Q7:R7" xr:uid="{F008E85D-B9E8-4B86-B9AC-33582255B38E}">
      <formula1>INDIRECT($C$7)</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alignWithMargins="0"/>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EE937341-0E6C-4EE2-90BD-BE5EAAB9308D}">
          <x14:formula1>
            <xm:f>Listas!$R$3:$R$35</xm:f>
          </x14:formula1>
          <xm:sqref>C7:K7 B13:B212</xm:sqref>
        </x14:dataValidation>
        <x14:dataValidation type="list" allowBlank="1" showInputMessage="1" showErrorMessage="1" xr:uid="{49843852-94C0-4B06-B262-4F1AF8DFBC8E}">
          <x14:formula1>
            <xm:f>Listas!#REF!</xm:f>
          </x14:formula1>
          <xm:sqref>C5:J5</xm:sqref>
        </x14:dataValidation>
        <x14:dataValidation type="list" allowBlank="1" showInputMessage="1" showErrorMessage="1" xr:uid="{BBAEFE34-BFFB-4556-836C-B1652C42CA2C}">
          <x14:formula1>
            <xm:f>Listas!$H$3:$H$6</xm:f>
          </x14:formula1>
          <xm:sqref>J13:J212</xm:sqref>
        </x14:dataValidation>
        <x14:dataValidation type="list" allowBlank="1" showInputMessage="1" showErrorMessage="1" xr:uid="{C1312410-3183-4844-906C-C1370BCCE7F0}">
          <x14:formula1>
            <xm:f>Listas!$J$3:$J$7</xm:f>
          </x14:formula1>
          <xm:sqref>M13:P212</xm:sqref>
        </x14:dataValidation>
        <x14:dataValidation type="list" allowBlank="1" showInputMessage="1" showErrorMessage="1" xr:uid="{BFAE5E8C-E2BA-409F-A669-FF7FC8A5FD98}">
          <x14:formula1>
            <xm:f>Listas!$B$3:$B$10</xm:f>
          </x14:formula1>
          <xm:sqref>D13:D212</xm:sqref>
        </x14:dataValidation>
        <x14:dataValidation type="list" allowBlank="1" showInputMessage="1" showErrorMessage="1" xr:uid="{947ECFFC-B4CB-4966-A089-84B3E709CBC7}">
          <x14:formula1>
            <xm:f>Listas!$D$3:$D$9</xm:f>
          </x14:formula1>
          <xm:sqref>E13:E212</xm:sqref>
        </x14:dataValidation>
        <x14:dataValidation type="list" allowBlank="1" showInputMessage="1" showErrorMessage="1" xr:uid="{D498A59E-92B3-4CE4-B0E1-D1862A80B212}">
          <x14:formula1>
            <xm:f>Listas!$F$3:$F$6</xm:f>
          </x14:formula1>
          <xm:sqref>T13:T212 F13:I212 R13:R212 K13:L212</xm:sqref>
        </x14:dataValidation>
        <x14:dataValidation type="list" allowBlank="1" showInputMessage="1" showErrorMessage="1" xr:uid="{DFDF9927-5C92-4CD9-B88C-B872270B3F45}">
          <x14:formula1>
            <xm:f>Listas!$L$3:$L$7</xm:f>
          </x14:formula1>
          <xm:sqref>Q13:Q212</xm:sqref>
        </x14:dataValidation>
        <x14:dataValidation type="list" allowBlank="1" showInputMessage="1" showErrorMessage="1" xr:uid="{DE08E83D-BB5A-49E2-9A3C-EB625839D255}">
          <x14:formula1>
            <xm:f>Listas!$P$11:$P$15</xm:f>
          </x14:formula1>
          <xm:sqref>S13:S212</xm:sqref>
        </x14:dataValidation>
        <x14:dataValidation type="list" allowBlank="1" showInputMessage="1" showErrorMessage="1" xr:uid="{5294EB20-C456-41FA-8B47-B992A183AB29}">
          <x14:formula1>
            <xm:f>Listas!$P$3:$P$6</xm:f>
          </x14:formula1>
          <xm:sqref>U13:U212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N261"/>
  <sheetViews>
    <sheetView zoomScale="115" zoomScaleNormal="115" workbookViewId="0">
      <selection activeCell="K2" sqref="K2:L2"/>
    </sheetView>
  </sheetViews>
  <sheetFormatPr baseColWidth="10" defaultColWidth="11.42578125" defaultRowHeight="13.5"/>
  <cols>
    <col min="1" max="1" width="32.28515625" style="45" customWidth="1"/>
    <col min="2" max="2" width="43.28515625" style="45" customWidth="1"/>
    <col min="3" max="3" width="28.42578125" style="45" customWidth="1"/>
    <col min="4" max="4" width="13.42578125" style="45" customWidth="1"/>
    <col min="5" max="5" width="11.28515625" style="45" customWidth="1"/>
    <col min="6" max="6" width="8" style="45" customWidth="1"/>
    <col min="7" max="7" width="16.42578125" style="45" customWidth="1"/>
    <col min="8" max="11" width="11.42578125" style="45"/>
    <col min="12" max="13" width="12.42578125" style="45" bestFit="1" customWidth="1"/>
    <col min="14" max="16" width="11.42578125" style="45"/>
    <col min="17" max="17" width="11.42578125" style="48"/>
    <col min="18" max="16384" width="11.42578125" style="45"/>
  </cols>
  <sheetData>
    <row r="1" spans="1:40" s="36" customFormat="1" ht="22.5" customHeight="1">
      <c r="A1" s="102"/>
      <c r="B1" s="103" t="s">
        <v>264</v>
      </c>
      <c r="C1" s="103"/>
      <c r="D1" s="103"/>
      <c r="E1" s="103"/>
      <c r="F1" s="103"/>
      <c r="G1" s="103"/>
      <c r="H1" s="103"/>
      <c r="I1" s="68" t="s">
        <v>241</v>
      </c>
      <c r="J1" s="68"/>
      <c r="K1" s="101">
        <v>45882</v>
      </c>
      <c r="L1" s="101"/>
      <c r="M1" s="34"/>
      <c r="N1" s="34"/>
      <c r="O1" s="34"/>
      <c r="P1" s="34"/>
      <c r="Q1" s="35"/>
    </row>
    <row r="2" spans="1:40" s="36" customFormat="1" ht="22.5" customHeight="1">
      <c r="A2" s="102"/>
      <c r="B2" s="103"/>
      <c r="C2" s="103"/>
      <c r="D2" s="103"/>
      <c r="E2" s="103"/>
      <c r="F2" s="103"/>
      <c r="G2" s="103"/>
      <c r="H2" s="103"/>
      <c r="I2" s="68" t="s">
        <v>599</v>
      </c>
      <c r="J2" s="68"/>
      <c r="K2" s="68" t="s">
        <v>223</v>
      </c>
      <c r="L2" s="68"/>
      <c r="M2" s="34"/>
      <c r="N2" s="34"/>
      <c r="O2" s="34"/>
      <c r="P2" s="34"/>
      <c r="Q2" s="35"/>
    </row>
    <row r="3" spans="1:40" s="36" customFormat="1" ht="22.5" customHeight="1">
      <c r="A3" s="102"/>
      <c r="B3" s="103"/>
      <c r="C3" s="103"/>
      <c r="D3" s="103"/>
      <c r="E3" s="103"/>
      <c r="F3" s="103"/>
      <c r="G3" s="103"/>
      <c r="H3" s="103"/>
      <c r="I3" s="68" t="s">
        <v>221</v>
      </c>
      <c r="J3" s="68"/>
      <c r="K3" s="68"/>
      <c r="L3" s="68"/>
      <c r="M3" s="34"/>
      <c r="N3" s="34"/>
      <c r="O3" s="34"/>
      <c r="P3" s="34"/>
      <c r="Q3" s="35"/>
    </row>
    <row r="4" spans="1:40" s="36" customFormat="1">
      <c r="A4" s="55"/>
      <c r="B4" s="55"/>
      <c r="C4" s="57"/>
      <c r="D4" s="57"/>
      <c r="E4" s="55"/>
      <c r="F4" s="55"/>
      <c r="G4" s="55"/>
      <c r="H4" s="55"/>
      <c r="I4" s="55"/>
      <c r="J4" s="57"/>
      <c r="K4" s="57"/>
      <c r="L4" s="57"/>
      <c r="M4" s="34"/>
      <c r="Q4" s="35"/>
    </row>
    <row r="5" spans="1:40" s="36" customFormat="1">
      <c r="A5" s="55"/>
      <c r="B5" s="55"/>
      <c r="C5" s="57"/>
      <c r="D5" s="57"/>
      <c r="E5" s="55"/>
      <c r="F5" s="55"/>
      <c r="G5" s="55"/>
      <c r="H5" s="55"/>
      <c r="I5" s="55"/>
      <c r="J5" s="57"/>
      <c r="K5" s="57"/>
      <c r="L5" s="57"/>
      <c r="M5" s="34"/>
      <c r="Q5" s="35"/>
    </row>
    <row r="6" spans="1:40" s="36" customFormat="1" ht="13.35" customHeight="1">
      <c r="A6" s="53" t="s">
        <v>222</v>
      </c>
      <c r="B6" s="54"/>
      <c r="C6" s="55"/>
      <c r="D6" s="56" t="s">
        <v>2</v>
      </c>
      <c r="E6" s="105"/>
      <c r="F6" s="105"/>
      <c r="G6" s="105"/>
      <c r="H6" s="55"/>
      <c r="I6" s="106" t="s">
        <v>283</v>
      </c>
      <c r="J6" s="106"/>
      <c r="K6" s="104"/>
      <c r="L6" s="104"/>
      <c r="M6" s="34"/>
      <c r="Q6" s="35"/>
    </row>
    <row r="7" spans="1:40" s="36" customFormat="1">
      <c r="A7" s="55"/>
      <c r="B7" s="55"/>
      <c r="C7" s="57"/>
      <c r="D7" s="57"/>
      <c r="E7" s="55"/>
      <c r="F7" s="55"/>
      <c r="G7" s="55"/>
      <c r="H7" s="55"/>
      <c r="I7" s="55"/>
      <c r="J7" s="57"/>
      <c r="K7" s="57"/>
      <c r="L7" s="57"/>
      <c r="M7" s="34"/>
      <c r="Q7" s="35"/>
    </row>
    <row r="8" spans="1:40" s="36" customFormat="1">
      <c r="A8" s="55"/>
      <c r="B8" s="55"/>
      <c r="C8" s="57"/>
      <c r="D8" s="57"/>
      <c r="E8" s="57"/>
      <c r="F8" s="57"/>
      <c r="G8" s="55"/>
      <c r="H8" s="55"/>
      <c r="I8" s="55"/>
      <c r="J8" s="57"/>
      <c r="K8" s="57"/>
      <c r="L8" s="57"/>
      <c r="M8" s="34"/>
      <c r="Q8" s="35"/>
    </row>
    <row r="9" spans="1:40" s="36" customFormat="1" ht="12.75" customHeight="1">
      <c r="A9" s="110" t="s">
        <v>232</v>
      </c>
      <c r="B9" s="110"/>
      <c r="C9" s="110"/>
      <c r="D9" s="58">
        <v>30</v>
      </c>
      <c r="E9" s="59">
        <v>1</v>
      </c>
      <c r="F9" s="55"/>
      <c r="G9" s="107" t="str">
        <f>IF(DATOS!C5="RENDICIÓN PÚBLICA DE CUENTAS",CONCATENATE("Regional ",B6),CONCATENATE("Regional ",B6," / ",E6))</f>
        <v xml:space="preserve">Regional  / </v>
      </c>
      <c r="H9" s="108"/>
      <c r="I9" s="108"/>
      <c r="J9" s="108"/>
      <c r="K9" s="108"/>
      <c r="L9" s="109"/>
      <c r="M9" s="34"/>
      <c r="Q9" s="35"/>
    </row>
    <row r="10" spans="1:40" s="36" customFormat="1">
      <c r="A10" s="55"/>
      <c r="B10" s="55"/>
      <c r="C10" s="57"/>
      <c r="D10" s="57"/>
      <c r="E10" s="55"/>
      <c r="F10" s="55"/>
      <c r="G10" s="55"/>
      <c r="H10" s="55"/>
      <c r="I10" s="55"/>
      <c r="J10" s="57"/>
      <c r="K10" s="57"/>
      <c r="L10" s="57"/>
      <c r="M10" s="34"/>
      <c r="O10" s="37"/>
      <c r="P10" s="37"/>
      <c r="Q10" s="38"/>
      <c r="R10" s="37"/>
      <c r="S10" s="37"/>
      <c r="T10" s="37"/>
      <c r="U10" s="37"/>
    </row>
    <row r="11" spans="1:40" s="36" customFormat="1">
      <c r="A11" s="60" t="s">
        <v>3</v>
      </c>
      <c r="B11" s="60" t="s">
        <v>233</v>
      </c>
      <c r="C11" s="56" t="s">
        <v>234</v>
      </c>
      <c r="D11" s="60" t="s">
        <v>219</v>
      </c>
      <c r="E11" s="53" t="s">
        <v>220</v>
      </c>
      <c r="F11" s="55"/>
      <c r="G11" s="55"/>
      <c r="H11" s="55"/>
      <c r="I11" s="55"/>
      <c r="J11" s="57"/>
      <c r="K11" s="57"/>
      <c r="L11" s="57"/>
      <c r="M11" s="39"/>
      <c r="N11" s="40"/>
      <c r="O11" s="37"/>
      <c r="P11" s="37"/>
      <c r="Q11" s="38"/>
      <c r="R11" s="37"/>
      <c r="S11" s="37"/>
      <c r="T11" s="37"/>
      <c r="U11" s="37"/>
      <c r="V11" s="40"/>
      <c r="W11" s="40"/>
      <c r="X11" s="40"/>
      <c r="Y11" s="40"/>
      <c r="Z11" s="40"/>
      <c r="AA11" s="40"/>
      <c r="AB11" s="40"/>
      <c r="AC11" s="40"/>
      <c r="AD11" s="40"/>
      <c r="AE11" s="40"/>
      <c r="AF11" s="40"/>
      <c r="AG11" s="40"/>
      <c r="AH11" s="40"/>
      <c r="AI11" s="40"/>
      <c r="AJ11" s="40"/>
      <c r="AK11" s="40"/>
      <c r="AL11" s="40"/>
      <c r="AM11" s="40"/>
      <c r="AN11" s="40"/>
    </row>
    <row r="12" spans="1:40" s="36" customFormat="1">
      <c r="C12" s="34"/>
      <c r="D12" s="34"/>
      <c r="E12" s="37" t="s">
        <v>235</v>
      </c>
      <c r="J12" s="34"/>
      <c r="K12" s="34"/>
      <c r="L12" s="34"/>
      <c r="M12" s="39"/>
      <c r="N12" s="40"/>
      <c r="O12" s="37"/>
      <c r="P12" s="41"/>
      <c r="Q12" s="38" t="str">
        <f t="shared" ref="Q12:Q21" si="0">E12</f>
        <v>Tipo de organización</v>
      </c>
      <c r="R12" s="37"/>
      <c r="S12" s="37"/>
      <c r="T12" s="37"/>
      <c r="U12" s="37"/>
      <c r="V12" s="40"/>
      <c r="W12" s="40"/>
      <c r="X12" s="40"/>
      <c r="Y12" s="40"/>
      <c r="Z12" s="40"/>
      <c r="AA12" s="40"/>
      <c r="AB12" s="40"/>
      <c r="AC12" s="40"/>
      <c r="AD12" s="40"/>
      <c r="AE12" s="40"/>
      <c r="AF12" s="40"/>
      <c r="AG12" s="40"/>
      <c r="AH12" s="40"/>
      <c r="AI12" s="40"/>
      <c r="AJ12" s="40"/>
      <c r="AK12" s="40"/>
      <c r="AL12" s="40"/>
      <c r="AM12" s="40"/>
      <c r="AN12" s="40"/>
    </row>
    <row r="13" spans="1:40" s="36" customFormat="1" ht="45" customHeight="1">
      <c r="A13" s="97">
        <v>4</v>
      </c>
      <c r="B13" s="96" t="s">
        <v>253</v>
      </c>
      <c r="C13" s="50" t="s">
        <v>243</v>
      </c>
      <c r="D13" s="51">
        <f>+COUNTIF(DATOS!$D$13:$D$212,C13)</f>
        <v>0</v>
      </c>
      <c r="E13" s="52">
        <f>IFERROR(D13/$D$9,0)</f>
        <v>0</v>
      </c>
      <c r="J13" s="34"/>
      <c r="K13" s="34"/>
      <c r="L13" s="34"/>
      <c r="M13" s="39"/>
      <c r="N13" s="40"/>
      <c r="O13" s="37"/>
      <c r="P13" s="41" t="str">
        <f t="shared" ref="P13:P20" si="1">C13</f>
        <v>Usuarios</v>
      </c>
      <c r="Q13" s="38">
        <f t="shared" si="0"/>
        <v>0</v>
      </c>
      <c r="R13" s="37"/>
      <c r="S13" s="37"/>
      <c r="T13" s="37"/>
      <c r="U13" s="37"/>
      <c r="V13" s="40"/>
      <c r="W13" s="40"/>
      <c r="X13" s="40"/>
      <c r="Y13" s="40"/>
      <c r="Z13" s="40"/>
      <c r="AA13" s="40"/>
      <c r="AB13" s="40"/>
      <c r="AC13" s="40"/>
      <c r="AD13" s="40"/>
      <c r="AE13" s="40"/>
      <c r="AF13" s="40"/>
      <c r="AG13" s="40"/>
      <c r="AH13" s="40"/>
      <c r="AI13" s="40"/>
      <c r="AJ13" s="40"/>
      <c r="AK13" s="40"/>
      <c r="AL13" s="40"/>
      <c r="AM13" s="40"/>
      <c r="AN13" s="40"/>
    </row>
    <row r="14" spans="1:40" s="36" customFormat="1" ht="39" customHeight="1">
      <c r="A14" s="97"/>
      <c r="B14" s="96"/>
      <c r="C14" s="50" t="s">
        <v>244</v>
      </c>
      <c r="D14" s="51">
        <f>+COUNTIF(DATOS!$D$13:$D$212,C14)</f>
        <v>0</v>
      </c>
      <c r="E14" s="52">
        <f t="shared" ref="E14:E20" si="2">IFERROR(D14/$D$9,0)</f>
        <v>0</v>
      </c>
      <c r="J14" s="34"/>
      <c r="K14" s="34"/>
      <c r="L14" s="34"/>
      <c r="M14" s="39"/>
      <c r="N14" s="40"/>
      <c r="O14" s="37"/>
      <c r="P14" s="41" t="str">
        <f t="shared" si="1"/>
        <v>Proveedores</v>
      </c>
      <c r="Q14" s="38">
        <f t="shared" si="0"/>
        <v>0</v>
      </c>
      <c r="R14" s="37"/>
      <c r="S14" s="37"/>
      <c r="T14" s="37"/>
      <c r="U14" s="37"/>
      <c r="V14" s="40"/>
      <c r="W14" s="40"/>
      <c r="X14" s="40"/>
      <c r="Y14" s="40"/>
      <c r="Z14" s="40"/>
      <c r="AA14" s="40"/>
      <c r="AB14" s="40"/>
      <c r="AC14" s="40"/>
      <c r="AD14" s="40"/>
      <c r="AE14" s="40"/>
      <c r="AF14" s="40"/>
      <c r="AG14" s="40"/>
      <c r="AH14" s="40"/>
      <c r="AI14" s="40"/>
      <c r="AJ14" s="40"/>
      <c r="AK14" s="40"/>
      <c r="AL14" s="40"/>
      <c r="AM14" s="40"/>
      <c r="AN14" s="40"/>
    </row>
    <row r="15" spans="1:40" s="36" customFormat="1" ht="27.75" customHeight="1">
      <c r="A15" s="97"/>
      <c r="B15" s="96"/>
      <c r="C15" s="50" t="s">
        <v>245</v>
      </c>
      <c r="D15" s="51">
        <f>+COUNTIF(DATOS!$D$13:$D$212,C15)</f>
        <v>0</v>
      </c>
      <c r="E15" s="52">
        <f t="shared" si="2"/>
        <v>0</v>
      </c>
      <c r="J15" s="34"/>
      <c r="K15" s="34"/>
      <c r="L15" s="34"/>
      <c r="M15" s="39"/>
      <c r="N15" s="40"/>
      <c r="O15" s="37"/>
      <c r="P15" s="41" t="str">
        <f t="shared" si="1"/>
        <v>Comunidad</v>
      </c>
      <c r="Q15" s="38">
        <f t="shared" si="0"/>
        <v>0</v>
      </c>
      <c r="R15" s="37"/>
      <c r="S15" s="37"/>
      <c r="T15" s="37"/>
      <c r="U15" s="37"/>
      <c r="V15" s="40"/>
      <c r="W15" s="40"/>
      <c r="X15" s="40"/>
      <c r="Y15" s="40"/>
      <c r="Z15" s="40"/>
      <c r="AA15" s="40"/>
      <c r="AB15" s="40"/>
      <c r="AC15" s="40"/>
      <c r="AD15" s="40"/>
      <c r="AE15" s="40"/>
      <c r="AF15" s="40"/>
      <c r="AG15" s="40"/>
      <c r="AH15" s="40"/>
      <c r="AI15" s="40"/>
      <c r="AJ15" s="40"/>
      <c r="AK15" s="40"/>
      <c r="AL15" s="40"/>
      <c r="AM15" s="40"/>
      <c r="AN15" s="40"/>
    </row>
    <row r="16" spans="1:40" s="36" customFormat="1" ht="27.75" customHeight="1">
      <c r="A16" s="97"/>
      <c r="B16" s="96"/>
      <c r="C16" s="50" t="s">
        <v>246</v>
      </c>
      <c r="D16" s="51">
        <f>+COUNTIF(DATOS!$D$13:$D$212,C16)</f>
        <v>0</v>
      </c>
      <c r="E16" s="52">
        <f t="shared" si="2"/>
        <v>0</v>
      </c>
      <c r="J16" s="34"/>
      <c r="K16" s="34"/>
      <c r="L16" s="34"/>
      <c r="M16" s="39"/>
      <c r="N16" s="40"/>
      <c r="O16" s="37"/>
      <c r="P16" s="41" t="str">
        <f t="shared" si="1"/>
        <v>Sociedad (veedurías-medios de comunicación)</v>
      </c>
      <c r="Q16" s="38">
        <f t="shared" si="0"/>
        <v>0</v>
      </c>
      <c r="R16" s="37"/>
      <c r="S16" s="37"/>
      <c r="T16" s="37"/>
      <c r="U16" s="37"/>
      <c r="V16" s="40"/>
      <c r="W16" s="40"/>
      <c r="X16" s="40"/>
      <c r="Y16" s="40"/>
      <c r="Z16" s="40"/>
      <c r="AA16" s="40"/>
      <c r="AB16" s="40"/>
      <c r="AC16" s="40"/>
      <c r="AD16" s="40"/>
      <c r="AE16" s="40"/>
      <c r="AF16" s="40"/>
      <c r="AG16" s="40"/>
      <c r="AH16" s="40"/>
      <c r="AI16" s="40"/>
      <c r="AJ16" s="40"/>
      <c r="AK16" s="40"/>
      <c r="AL16" s="40"/>
      <c r="AM16" s="40"/>
      <c r="AN16" s="40"/>
    </row>
    <row r="17" spans="1:40" s="36" customFormat="1" ht="27.75" customHeight="1">
      <c r="A17" s="97"/>
      <c r="B17" s="96"/>
      <c r="C17" s="50" t="s">
        <v>279</v>
      </c>
      <c r="D17" s="51">
        <f>+COUNTIF(DATOS!$D$13:$D$212,C17)</f>
        <v>0</v>
      </c>
      <c r="E17" s="52">
        <f t="shared" si="2"/>
        <v>0</v>
      </c>
      <c r="J17" s="34"/>
      <c r="K17" s="34"/>
      <c r="L17" s="34"/>
      <c r="M17" s="39"/>
      <c r="N17" s="40"/>
      <c r="O17" s="37"/>
      <c r="P17" s="41" t="str">
        <f t="shared" si="1"/>
        <v>Aliados Estratégicos</v>
      </c>
      <c r="Q17" s="38">
        <f t="shared" si="0"/>
        <v>0</v>
      </c>
      <c r="R17" s="37"/>
      <c r="S17" s="37"/>
      <c r="T17" s="37"/>
      <c r="U17" s="37"/>
      <c r="V17" s="40"/>
      <c r="W17" s="40"/>
      <c r="X17" s="40"/>
      <c r="Y17" s="40"/>
      <c r="Z17" s="40"/>
      <c r="AA17" s="40"/>
      <c r="AB17" s="40"/>
      <c r="AC17" s="40"/>
      <c r="AD17" s="40"/>
      <c r="AE17" s="40"/>
      <c r="AF17" s="40"/>
      <c r="AG17" s="40"/>
      <c r="AH17" s="40"/>
      <c r="AI17" s="40"/>
      <c r="AJ17" s="40"/>
      <c r="AK17" s="40"/>
      <c r="AL17" s="40"/>
      <c r="AM17" s="40"/>
      <c r="AN17" s="40"/>
    </row>
    <row r="18" spans="1:40" s="36" customFormat="1" ht="27.75" customHeight="1">
      <c r="A18" s="97"/>
      <c r="B18" s="96"/>
      <c r="C18" s="50" t="s">
        <v>280</v>
      </c>
      <c r="D18" s="51">
        <f>+COUNTIF(DATOS!$D$13:$D$212,C18)</f>
        <v>0</v>
      </c>
      <c r="E18" s="52">
        <f t="shared" si="2"/>
        <v>0</v>
      </c>
      <c r="J18" s="34"/>
      <c r="K18" s="34"/>
      <c r="L18" s="34"/>
      <c r="M18" s="39"/>
      <c r="N18" s="40"/>
      <c r="O18" s="37"/>
      <c r="P18" s="41" t="str">
        <f>C18</f>
        <v>Estado</v>
      </c>
      <c r="Q18" s="38">
        <f t="shared" si="0"/>
        <v>0</v>
      </c>
      <c r="R18" s="37"/>
      <c r="S18" s="37"/>
      <c r="T18" s="37"/>
      <c r="U18" s="37"/>
      <c r="V18" s="40"/>
      <c r="W18" s="40"/>
      <c r="X18" s="40"/>
      <c r="Y18" s="40"/>
      <c r="Z18" s="40"/>
      <c r="AA18" s="40"/>
      <c r="AB18" s="40"/>
      <c r="AC18" s="40"/>
      <c r="AD18" s="40"/>
      <c r="AE18" s="40"/>
      <c r="AF18" s="40"/>
      <c r="AG18" s="40"/>
      <c r="AH18" s="40"/>
      <c r="AI18" s="40"/>
      <c r="AJ18" s="40"/>
      <c r="AK18" s="40"/>
      <c r="AL18" s="40"/>
      <c r="AM18" s="40"/>
      <c r="AN18" s="40"/>
    </row>
    <row r="19" spans="1:40" s="36" customFormat="1" ht="27.75" customHeight="1">
      <c r="A19" s="97"/>
      <c r="B19" s="96"/>
      <c r="C19" s="50" t="s">
        <v>281</v>
      </c>
      <c r="D19" s="51">
        <f>+COUNTIF(DATOS!$D$13:$D$212,C19)</f>
        <v>0</v>
      </c>
      <c r="E19" s="52">
        <f t="shared" si="2"/>
        <v>0</v>
      </c>
      <c r="J19" s="34"/>
      <c r="K19" s="34"/>
      <c r="L19" s="34"/>
      <c r="M19" s="39"/>
      <c r="N19" s="40"/>
      <c r="O19" s="37"/>
      <c r="P19" s="41" t="str">
        <f t="shared" si="1"/>
        <v>Colaboradores</v>
      </c>
      <c r="Q19" s="38">
        <f t="shared" si="0"/>
        <v>0</v>
      </c>
      <c r="R19" s="37"/>
      <c r="S19" s="37"/>
      <c r="T19" s="37"/>
      <c r="U19" s="37"/>
      <c r="V19" s="40"/>
      <c r="W19" s="40"/>
      <c r="X19" s="40"/>
      <c r="Y19" s="40"/>
      <c r="Z19" s="40"/>
      <c r="AA19" s="40"/>
      <c r="AB19" s="40"/>
      <c r="AC19" s="40"/>
      <c r="AD19" s="40"/>
      <c r="AE19" s="40"/>
      <c r="AF19" s="40"/>
      <c r="AG19" s="40"/>
      <c r="AH19" s="40"/>
      <c r="AI19" s="40"/>
      <c r="AJ19" s="40"/>
      <c r="AK19" s="40"/>
      <c r="AL19" s="40"/>
      <c r="AM19" s="40"/>
      <c r="AN19" s="40"/>
    </row>
    <row r="20" spans="1:40" s="36" customFormat="1">
      <c r="A20" s="97"/>
      <c r="B20" s="96"/>
      <c r="C20" s="50" t="s">
        <v>282</v>
      </c>
      <c r="D20" s="51">
        <f>+COUNTIF(DATOS!$D$13:$D$212,C20)</f>
        <v>0</v>
      </c>
      <c r="E20" s="52">
        <f t="shared" si="2"/>
        <v>0</v>
      </c>
      <c r="J20" s="34"/>
      <c r="K20" s="34"/>
      <c r="L20" s="34"/>
      <c r="M20" s="39"/>
      <c r="N20" s="40"/>
      <c r="O20" s="37"/>
      <c r="P20" s="41" t="str">
        <f t="shared" si="1"/>
        <v>Peticionarios</v>
      </c>
      <c r="Q20" s="38">
        <f t="shared" si="0"/>
        <v>0</v>
      </c>
      <c r="R20" s="37"/>
      <c r="S20" s="37"/>
      <c r="T20" s="37"/>
      <c r="U20" s="37"/>
      <c r="V20" s="40"/>
      <c r="W20" s="40"/>
      <c r="X20" s="40"/>
      <c r="Y20" s="40"/>
      <c r="Z20" s="40"/>
      <c r="AA20" s="40"/>
      <c r="AB20" s="40"/>
      <c r="AC20" s="40"/>
      <c r="AD20" s="40"/>
      <c r="AE20" s="40"/>
      <c r="AF20" s="40"/>
      <c r="AG20" s="40"/>
      <c r="AH20" s="40"/>
      <c r="AI20" s="40"/>
      <c r="AJ20" s="40"/>
      <c r="AK20" s="40"/>
      <c r="AL20" s="40"/>
      <c r="AM20" s="40"/>
      <c r="AN20" s="40"/>
    </row>
    <row r="21" spans="1:40" s="36" customFormat="1" ht="39.75" customHeight="1">
      <c r="D21" s="34"/>
      <c r="E21" s="34"/>
      <c r="J21" s="34"/>
      <c r="K21" s="34"/>
      <c r="L21" s="34"/>
      <c r="M21" s="39"/>
      <c r="N21" s="40"/>
      <c r="O21" s="37"/>
      <c r="P21" s="42"/>
      <c r="Q21" s="38">
        <f t="shared" si="0"/>
        <v>0</v>
      </c>
      <c r="R21" s="37"/>
      <c r="S21" s="37"/>
      <c r="T21" s="37"/>
      <c r="U21" s="37"/>
      <c r="V21" s="40"/>
      <c r="W21" s="40"/>
      <c r="X21" s="40"/>
      <c r="Y21" s="40"/>
      <c r="Z21" s="40"/>
      <c r="AA21" s="40"/>
      <c r="AB21" s="40"/>
      <c r="AC21" s="40"/>
      <c r="AD21" s="40"/>
      <c r="AE21" s="40"/>
      <c r="AF21" s="40"/>
      <c r="AG21" s="40"/>
      <c r="AH21" s="40"/>
      <c r="AI21" s="40"/>
      <c r="AJ21" s="40"/>
      <c r="AK21" s="40"/>
      <c r="AL21" s="40"/>
      <c r="AM21" s="40"/>
      <c r="AN21" s="40"/>
    </row>
    <row r="22" spans="1:40" s="36" customFormat="1" ht="37.5" customHeight="1">
      <c r="A22" s="97">
        <v>5</v>
      </c>
      <c r="B22" s="97" t="s">
        <v>242</v>
      </c>
      <c r="C22" s="50" t="s">
        <v>247</v>
      </c>
      <c r="D22" s="51">
        <f>+COUNTIF(DATOS!$E$13:$E$212,C22)</f>
        <v>0</v>
      </c>
      <c r="E22" s="52">
        <f>IFERROR(D22/$D$9,0)</f>
        <v>0</v>
      </c>
      <c r="J22" s="34"/>
      <c r="K22" s="34"/>
      <c r="L22" s="34"/>
      <c r="M22" s="39"/>
      <c r="N22" s="40"/>
      <c r="O22" s="37"/>
      <c r="P22" s="42" t="str">
        <f t="shared" ref="P22:P28" si="3">C22</f>
        <v>Por aviso en sitio público</v>
      </c>
      <c r="Q22" s="38">
        <f t="shared" ref="Q22:Q34" si="4">E22</f>
        <v>0</v>
      </c>
      <c r="R22" s="37"/>
      <c r="S22" s="37"/>
      <c r="T22" s="37"/>
      <c r="U22" s="37"/>
      <c r="V22" s="40"/>
      <c r="W22" s="40"/>
      <c r="X22" s="40"/>
      <c r="Y22" s="40"/>
      <c r="Z22" s="40"/>
      <c r="AA22" s="40"/>
      <c r="AB22" s="40"/>
      <c r="AC22" s="40"/>
      <c r="AD22" s="40"/>
      <c r="AE22" s="40"/>
      <c r="AF22" s="40"/>
      <c r="AG22" s="40"/>
      <c r="AH22" s="40"/>
      <c r="AI22" s="40"/>
      <c r="AJ22" s="40"/>
      <c r="AK22" s="40"/>
      <c r="AL22" s="40"/>
      <c r="AM22" s="40"/>
      <c r="AN22" s="40"/>
    </row>
    <row r="23" spans="1:40" s="36" customFormat="1" ht="37.5" customHeight="1">
      <c r="A23" s="97"/>
      <c r="B23" s="97"/>
      <c r="C23" s="50" t="s">
        <v>226</v>
      </c>
      <c r="D23" s="51">
        <f>+COUNTIF(DATOS!$E$13:$E$212,C23)</f>
        <v>0</v>
      </c>
      <c r="E23" s="52">
        <f t="shared" ref="E23:E28" si="5">IFERROR(D23/$D$9,0)</f>
        <v>0</v>
      </c>
      <c r="J23" s="34"/>
      <c r="K23" s="34"/>
      <c r="L23" s="34"/>
      <c r="M23" s="34"/>
      <c r="O23" s="37"/>
      <c r="P23" s="42" t="str">
        <f t="shared" si="3"/>
        <v xml:space="preserve">Prensa, TV, Radio </v>
      </c>
      <c r="Q23" s="38">
        <f t="shared" si="4"/>
        <v>0</v>
      </c>
      <c r="R23" s="37"/>
      <c r="S23" s="37"/>
      <c r="T23" s="37"/>
      <c r="U23" s="37"/>
    </row>
    <row r="24" spans="1:40" s="36" customFormat="1" ht="37.5" customHeight="1">
      <c r="A24" s="97"/>
      <c r="B24" s="97"/>
      <c r="C24" s="50" t="s">
        <v>227</v>
      </c>
      <c r="D24" s="51">
        <f>+COUNTIF(DATOS!$E$13:$E$212,C24)</f>
        <v>0</v>
      </c>
      <c r="E24" s="52">
        <f t="shared" si="5"/>
        <v>0</v>
      </c>
      <c r="J24" s="34"/>
      <c r="K24" s="34"/>
      <c r="L24" s="34"/>
      <c r="M24" s="34"/>
      <c r="O24" s="37"/>
      <c r="P24" s="42" t="str">
        <f t="shared" si="3"/>
        <v xml:space="preserve">Comunidad  </v>
      </c>
      <c r="Q24" s="38">
        <f t="shared" si="4"/>
        <v>0</v>
      </c>
      <c r="R24" s="37"/>
      <c r="S24" s="37"/>
      <c r="T24" s="37"/>
      <c r="U24" s="37"/>
    </row>
    <row r="25" spans="1:40" s="36" customFormat="1" ht="37.5" customHeight="1">
      <c r="A25" s="97"/>
      <c r="B25" s="97"/>
      <c r="C25" s="50" t="s">
        <v>228</v>
      </c>
      <c r="D25" s="51">
        <f>+COUNTIF(DATOS!$E$13:$E$212,C25)</f>
        <v>0</v>
      </c>
      <c r="E25" s="52">
        <f t="shared" si="5"/>
        <v>0</v>
      </c>
      <c r="J25" s="34"/>
      <c r="K25" s="34"/>
      <c r="L25" s="34"/>
      <c r="M25" s="34"/>
      <c r="O25" s="37"/>
      <c r="P25" s="42" t="str">
        <f t="shared" si="3"/>
        <v xml:space="preserve">Boletín  </v>
      </c>
      <c r="Q25" s="38">
        <f t="shared" si="4"/>
        <v>0</v>
      </c>
      <c r="R25" s="37"/>
      <c r="S25" s="37"/>
      <c r="T25" s="37"/>
      <c r="U25" s="37"/>
    </row>
    <row r="26" spans="1:40" s="36" customFormat="1" ht="37.5" customHeight="1">
      <c r="A26" s="97"/>
      <c r="B26" s="97"/>
      <c r="C26" s="50" t="s">
        <v>229</v>
      </c>
      <c r="D26" s="51">
        <f>+COUNTIF(DATOS!$E$13:$E$212,C26)</f>
        <v>0</v>
      </c>
      <c r="E26" s="52">
        <f t="shared" si="5"/>
        <v>0</v>
      </c>
      <c r="J26" s="34"/>
      <c r="K26" s="34"/>
      <c r="L26" s="34"/>
      <c r="M26" s="34"/>
      <c r="O26" s="37"/>
      <c r="P26" s="42" t="str">
        <f t="shared" si="3"/>
        <v xml:space="preserve">Página Web  </v>
      </c>
      <c r="Q26" s="38">
        <f t="shared" si="4"/>
        <v>0</v>
      </c>
      <c r="R26" s="37"/>
      <c r="S26" s="37"/>
      <c r="T26" s="37"/>
      <c r="U26" s="37"/>
    </row>
    <row r="27" spans="1:40" s="36" customFormat="1" ht="37.5" customHeight="1">
      <c r="A27" s="97"/>
      <c r="B27" s="97"/>
      <c r="C27" s="50" t="s">
        <v>248</v>
      </c>
      <c r="D27" s="51">
        <f>+COUNTIF(DATOS!$E$13:$E$212,C27)</f>
        <v>0</v>
      </c>
      <c r="E27" s="52">
        <f t="shared" si="5"/>
        <v>0</v>
      </c>
      <c r="J27" s="34"/>
      <c r="K27" s="34"/>
      <c r="L27" s="34"/>
      <c r="M27" s="34"/>
      <c r="O27" s="37"/>
      <c r="P27" s="42" t="str">
        <f t="shared" si="3"/>
        <v>Invitación directa y / ó correo electrónico</v>
      </c>
      <c r="Q27" s="38">
        <f t="shared" si="4"/>
        <v>0</v>
      </c>
      <c r="R27" s="37"/>
      <c r="S27" s="37"/>
      <c r="T27" s="37"/>
      <c r="U27" s="37"/>
    </row>
    <row r="28" spans="1:40" s="36" customFormat="1" ht="37.5" customHeight="1">
      <c r="A28" s="97"/>
      <c r="B28" s="97"/>
      <c r="C28" s="50" t="s">
        <v>278</v>
      </c>
      <c r="D28" s="51">
        <f>+COUNTIF(DATOS!$E$13:$E$212,C28)</f>
        <v>0</v>
      </c>
      <c r="E28" s="52">
        <f t="shared" si="5"/>
        <v>0</v>
      </c>
      <c r="J28" s="34"/>
      <c r="K28" s="34"/>
      <c r="L28" s="34"/>
      <c r="M28" s="34"/>
      <c r="O28" s="37"/>
      <c r="P28" s="42" t="str">
        <f t="shared" si="3"/>
        <v>Redes sociales</v>
      </c>
      <c r="Q28" s="38">
        <f>E28</f>
        <v>0</v>
      </c>
      <c r="R28" s="37"/>
      <c r="S28" s="37"/>
      <c r="T28" s="37"/>
      <c r="U28" s="37"/>
    </row>
    <row r="29" spans="1:40" s="36" customFormat="1">
      <c r="C29" s="34"/>
      <c r="D29" s="34"/>
      <c r="E29" s="43"/>
      <c r="J29" s="34"/>
      <c r="K29" s="34"/>
      <c r="L29" s="34"/>
      <c r="M29" s="34"/>
      <c r="O29" s="37"/>
      <c r="P29" s="37"/>
      <c r="Q29" s="38">
        <f t="shared" si="4"/>
        <v>0</v>
      </c>
      <c r="R29" s="37"/>
      <c r="S29" s="37"/>
      <c r="T29" s="37"/>
      <c r="U29" s="37"/>
    </row>
    <row r="30" spans="1:40" s="36" customFormat="1">
      <c r="B30" s="44"/>
      <c r="C30" s="34"/>
      <c r="D30" s="34"/>
      <c r="E30" s="38" t="s">
        <v>238</v>
      </c>
      <c r="J30" s="34"/>
      <c r="K30" s="34"/>
      <c r="L30" s="34"/>
      <c r="M30" s="34"/>
      <c r="O30" s="37"/>
      <c r="P30" s="42"/>
      <c r="Q30" s="38" t="str">
        <f t="shared" si="4"/>
        <v>Explicación inicial</v>
      </c>
      <c r="R30" s="37"/>
      <c r="S30" s="37"/>
      <c r="T30" s="37"/>
      <c r="U30" s="37"/>
    </row>
    <row r="31" spans="1:40" s="36" customFormat="1" ht="55.5" customHeight="1">
      <c r="A31" s="97">
        <v>6</v>
      </c>
      <c r="B31" s="97" t="s">
        <v>575</v>
      </c>
      <c r="C31" s="50" t="s">
        <v>231</v>
      </c>
      <c r="D31" s="51">
        <f>+COUNTIF(DATOS!$F$13:$F$212,C31)</f>
        <v>0</v>
      </c>
      <c r="E31" s="52">
        <f>IFERROR(D31/$D$9,0)</f>
        <v>0</v>
      </c>
      <c r="J31" s="34"/>
      <c r="K31" s="34"/>
      <c r="L31" s="34"/>
      <c r="M31" s="34"/>
      <c r="O31" s="37"/>
      <c r="P31" s="42" t="str">
        <f>C31</f>
        <v>Si</v>
      </c>
      <c r="Q31" s="38">
        <f t="shared" ref="Q31" si="6">E31</f>
        <v>0</v>
      </c>
      <c r="R31" s="37"/>
      <c r="S31" s="37"/>
      <c r="T31" s="37"/>
      <c r="U31" s="37"/>
    </row>
    <row r="32" spans="1:40" s="36" customFormat="1" ht="55.5" customHeight="1">
      <c r="A32" s="97"/>
      <c r="B32" s="97"/>
      <c r="C32" s="50" t="s">
        <v>585</v>
      </c>
      <c r="D32" s="51">
        <f>+COUNTIF(DATOS!$F$13:$F$212,C32)</f>
        <v>0</v>
      </c>
      <c r="E32" s="52">
        <f t="shared" ref="E32:E34" si="7">IFERROR(D32/$D$9,0)</f>
        <v>0</v>
      </c>
      <c r="J32" s="34"/>
      <c r="K32" s="34"/>
      <c r="L32" s="34"/>
      <c r="M32" s="34"/>
      <c r="O32" s="37"/>
      <c r="P32" s="42"/>
      <c r="Q32" s="38"/>
      <c r="R32" s="37"/>
      <c r="S32" s="37"/>
      <c r="T32" s="37"/>
      <c r="U32" s="37"/>
    </row>
    <row r="33" spans="1:21" s="36" customFormat="1" ht="55.5" customHeight="1">
      <c r="A33" s="97"/>
      <c r="B33" s="97"/>
      <c r="C33" s="50" t="s">
        <v>230</v>
      </c>
      <c r="D33" s="51">
        <f>+COUNTIF(DATOS!$F$13:$F$212,C33)</f>
        <v>0</v>
      </c>
      <c r="E33" s="52">
        <f t="shared" si="7"/>
        <v>0</v>
      </c>
      <c r="J33" s="34"/>
      <c r="K33" s="34"/>
      <c r="L33" s="34"/>
      <c r="M33" s="34"/>
      <c r="O33" s="37"/>
      <c r="P33" s="42"/>
      <c r="Q33" s="38"/>
      <c r="R33" s="37"/>
      <c r="S33" s="37"/>
      <c r="T33" s="37"/>
      <c r="U33" s="37"/>
    </row>
    <row r="34" spans="1:21" s="36" customFormat="1" ht="55.5" customHeight="1">
      <c r="A34" s="97"/>
      <c r="B34" s="97"/>
      <c r="C34" s="50" t="s">
        <v>586</v>
      </c>
      <c r="D34" s="51">
        <f>+COUNTIF(DATOS!$F$13:$F$212,C34)</f>
        <v>0</v>
      </c>
      <c r="E34" s="52">
        <f t="shared" si="7"/>
        <v>0</v>
      </c>
      <c r="J34" s="34"/>
      <c r="K34" s="34"/>
      <c r="L34" s="34"/>
      <c r="M34" s="34"/>
      <c r="O34" s="37"/>
      <c r="P34" s="42" t="str">
        <f>C34</f>
        <v>No sabe / No responde</v>
      </c>
      <c r="Q34" s="38">
        <f t="shared" si="4"/>
        <v>0</v>
      </c>
      <c r="R34" s="37"/>
      <c r="S34" s="37"/>
      <c r="T34" s="37"/>
      <c r="U34" s="37"/>
    </row>
    <row r="35" spans="1:21" s="36" customFormat="1" ht="39" customHeight="1">
      <c r="B35" s="44"/>
      <c r="C35" s="34"/>
      <c r="D35" s="34"/>
      <c r="E35" s="38" t="s">
        <v>237</v>
      </c>
      <c r="J35" s="34"/>
      <c r="K35" s="34"/>
      <c r="L35" s="34"/>
      <c r="M35" s="34"/>
      <c r="O35" s="37"/>
      <c r="P35" s="42"/>
      <c r="Q35" s="38" t="str">
        <f>E35</f>
        <v>Canal</v>
      </c>
      <c r="R35" s="37"/>
      <c r="S35" s="37"/>
      <c r="T35" s="37"/>
      <c r="U35" s="37"/>
    </row>
    <row r="36" spans="1:21" s="36" customFormat="1" ht="38.25" customHeight="1">
      <c r="A36" s="97">
        <v>7</v>
      </c>
      <c r="B36" s="96" t="s">
        <v>576</v>
      </c>
      <c r="C36" s="50" t="s">
        <v>231</v>
      </c>
      <c r="D36" s="51">
        <f>+COUNTIF(DATOS!$G$13:$G$212,C36)</f>
        <v>0</v>
      </c>
      <c r="E36" s="52">
        <f>IFERROR(D36/$D$9,0)</f>
        <v>0</v>
      </c>
      <c r="J36" s="34"/>
      <c r="K36" s="34"/>
      <c r="L36" s="34"/>
      <c r="M36" s="34"/>
      <c r="O36" s="37"/>
      <c r="P36" s="42"/>
      <c r="Q36" s="38"/>
      <c r="R36" s="37"/>
      <c r="S36" s="37"/>
      <c r="T36" s="37"/>
      <c r="U36" s="37"/>
    </row>
    <row r="37" spans="1:21" s="36" customFormat="1" ht="38.25" customHeight="1">
      <c r="A37" s="97"/>
      <c r="B37" s="96"/>
      <c r="C37" s="50" t="s">
        <v>585</v>
      </c>
      <c r="D37" s="51">
        <f>+COUNTIF(DATOS!$G$13:$G$212,C37)</f>
        <v>0</v>
      </c>
      <c r="E37" s="52">
        <f t="shared" ref="E37:E39" si="8">IFERROR(D37/$D$9,0)</f>
        <v>0</v>
      </c>
      <c r="J37" s="34"/>
      <c r="K37" s="34"/>
      <c r="L37" s="34"/>
      <c r="M37" s="34"/>
      <c r="O37" s="37"/>
      <c r="P37" s="42"/>
      <c r="Q37" s="38"/>
      <c r="R37" s="37"/>
      <c r="S37" s="37"/>
      <c r="T37" s="37"/>
      <c r="U37" s="37"/>
    </row>
    <row r="38" spans="1:21" s="36" customFormat="1" ht="38.25" customHeight="1">
      <c r="A38" s="97"/>
      <c r="B38" s="96"/>
      <c r="C38" s="50" t="s">
        <v>230</v>
      </c>
      <c r="D38" s="51">
        <f>+COUNTIF(DATOS!$G$13:$G$212,C38)</f>
        <v>0</v>
      </c>
      <c r="E38" s="52">
        <f t="shared" si="8"/>
        <v>0</v>
      </c>
      <c r="J38" s="34"/>
      <c r="K38" s="34"/>
      <c r="L38" s="34"/>
      <c r="M38" s="34"/>
      <c r="O38" s="37"/>
      <c r="P38" s="42"/>
      <c r="Q38" s="38"/>
      <c r="R38" s="37"/>
      <c r="S38" s="37"/>
      <c r="T38" s="37"/>
      <c r="U38" s="37"/>
    </row>
    <row r="39" spans="1:21" s="36" customFormat="1" ht="38.25" customHeight="1">
      <c r="A39" s="97"/>
      <c r="B39" s="96"/>
      <c r="C39" s="50" t="s">
        <v>586</v>
      </c>
      <c r="D39" s="51">
        <f>+COUNTIF(DATOS!$G$13:$G$212,C39)</f>
        <v>0</v>
      </c>
      <c r="E39" s="52">
        <f t="shared" si="8"/>
        <v>0</v>
      </c>
      <c r="J39" s="34"/>
      <c r="K39" s="34"/>
      <c r="L39" s="34"/>
      <c r="M39" s="34"/>
      <c r="O39" s="37"/>
      <c r="P39" s="42"/>
      <c r="Q39" s="38"/>
      <c r="R39" s="37"/>
      <c r="S39" s="37"/>
      <c r="T39" s="37"/>
      <c r="U39" s="37"/>
    </row>
    <row r="40" spans="1:21" s="36" customFormat="1">
      <c r="C40" s="34"/>
      <c r="D40" s="43"/>
      <c r="E40" s="43"/>
      <c r="J40" s="34"/>
      <c r="K40" s="34"/>
      <c r="L40" s="34"/>
      <c r="M40" s="34"/>
      <c r="O40" s="37"/>
      <c r="P40" s="37"/>
      <c r="Q40" s="38"/>
      <c r="R40" s="37"/>
      <c r="S40" s="37"/>
      <c r="T40" s="37"/>
      <c r="U40" s="37"/>
    </row>
    <row r="41" spans="1:21" s="36" customFormat="1">
      <c r="B41" s="44"/>
      <c r="C41" s="34"/>
      <c r="D41" s="34"/>
      <c r="E41" s="38" t="s">
        <v>236</v>
      </c>
      <c r="J41" s="34"/>
      <c r="K41" s="34"/>
      <c r="L41" s="34"/>
      <c r="M41" s="34"/>
      <c r="O41" s="37"/>
      <c r="P41" s="42"/>
      <c r="Q41" s="38" t="str">
        <f t="shared" ref="Q41:Q48" si="9">E41</f>
        <v>Difusión</v>
      </c>
      <c r="R41" s="37"/>
      <c r="S41" s="37"/>
      <c r="T41" s="37"/>
      <c r="U41" s="37"/>
    </row>
    <row r="42" spans="1:21" s="36" customFormat="1" ht="36" customHeight="1">
      <c r="A42" s="97">
        <v>8</v>
      </c>
      <c r="B42" s="96" t="s">
        <v>577</v>
      </c>
      <c r="C42" s="50" t="s">
        <v>231</v>
      </c>
      <c r="D42" s="51">
        <f>+COUNTIF(DATOS!$H$13:$H$212,C42)</f>
        <v>0</v>
      </c>
      <c r="E42" s="52">
        <f>IFERROR(D42/$D$9,0)</f>
        <v>0</v>
      </c>
      <c r="J42" s="34"/>
      <c r="K42" s="34"/>
      <c r="L42" s="34"/>
      <c r="M42" s="34"/>
      <c r="O42" s="37"/>
      <c r="P42" s="42" t="str">
        <f>C42</f>
        <v>Si</v>
      </c>
      <c r="Q42" s="38">
        <f t="shared" si="9"/>
        <v>0</v>
      </c>
      <c r="R42" s="37"/>
      <c r="S42" s="37"/>
      <c r="T42" s="37"/>
      <c r="U42" s="37"/>
    </row>
    <row r="43" spans="1:21" s="36" customFormat="1" ht="36" customHeight="1">
      <c r="A43" s="97"/>
      <c r="B43" s="96"/>
      <c r="C43" s="50" t="s">
        <v>585</v>
      </c>
      <c r="D43" s="51">
        <f>+COUNTIF(DATOS!$H$13:$H$212,C43)</f>
        <v>0</v>
      </c>
      <c r="E43" s="52">
        <f t="shared" ref="E43:E45" si="10">IFERROR(D43/$D$9,0)</f>
        <v>0</v>
      </c>
      <c r="J43" s="34"/>
      <c r="K43" s="34"/>
      <c r="L43" s="34"/>
      <c r="M43" s="34"/>
      <c r="O43" s="37"/>
      <c r="P43" s="42"/>
      <c r="Q43" s="38"/>
      <c r="R43" s="37"/>
      <c r="S43" s="37"/>
      <c r="T43" s="37"/>
      <c r="U43" s="37"/>
    </row>
    <row r="44" spans="1:21" s="36" customFormat="1" ht="36" customHeight="1">
      <c r="A44" s="97"/>
      <c r="B44" s="96"/>
      <c r="C44" s="50" t="s">
        <v>230</v>
      </c>
      <c r="D44" s="51">
        <f>+COUNTIF(DATOS!$H$13:$H$212,C44)</f>
        <v>0</v>
      </c>
      <c r="E44" s="52">
        <f t="shared" si="10"/>
        <v>0</v>
      </c>
      <c r="J44" s="34"/>
      <c r="K44" s="34"/>
      <c r="L44" s="34"/>
      <c r="M44" s="34"/>
      <c r="O44" s="37"/>
      <c r="P44" s="42"/>
      <c r="Q44" s="38"/>
      <c r="R44" s="37"/>
      <c r="S44" s="37"/>
      <c r="T44" s="37"/>
      <c r="U44" s="37"/>
    </row>
    <row r="45" spans="1:21" s="36" customFormat="1" ht="36" customHeight="1">
      <c r="A45" s="97"/>
      <c r="B45" s="96"/>
      <c r="C45" s="50" t="s">
        <v>586</v>
      </c>
      <c r="D45" s="51">
        <f>+COUNTIF(DATOS!$H$13:$H$212,C45)</f>
        <v>0</v>
      </c>
      <c r="E45" s="52">
        <f t="shared" si="10"/>
        <v>0</v>
      </c>
      <c r="J45" s="34"/>
      <c r="K45" s="34"/>
      <c r="L45" s="34"/>
      <c r="M45" s="34"/>
      <c r="O45" s="37"/>
      <c r="P45" s="42" t="str">
        <f>C45</f>
        <v>No sabe / No responde</v>
      </c>
      <c r="Q45" s="38">
        <f t="shared" si="9"/>
        <v>0</v>
      </c>
      <c r="R45" s="37"/>
      <c r="S45" s="37"/>
      <c r="T45" s="37"/>
      <c r="U45" s="37"/>
    </row>
    <row r="46" spans="1:21" s="36" customFormat="1">
      <c r="C46" s="34"/>
      <c r="D46" s="34"/>
      <c r="E46" s="43"/>
      <c r="J46" s="34"/>
      <c r="K46" s="34"/>
      <c r="L46" s="34"/>
      <c r="M46" s="34"/>
      <c r="P46" s="37"/>
      <c r="Q46" s="38"/>
    </row>
    <row r="47" spans="1:21" s="36" customFormat="1">
      <c r="C47" s="34"/>
      <c r="D47" s="34"/>
      <c r="E47" s="43"/>
      <c r="J47" s="34"/>
      <c r="K47" s="34"/>
      <c r="L47" s="34"/>
      <c r="M47" s="34"/>
      <c r="P47" s="37"/>
      <c r="Q47" s="38"/>
    </row>
    <row r="48" spans="1:21" s="36" customFormat="1">
      <c r="B48" s="44"/>
      <c r="C48" s="34"/>
      <c r="D48" s="34"/>
      <c r="E48" s="38" t="s">
        <v>239</v>
      </c>
      <c r="J48" s="34"/>
      <c r="K48" s="34"/>
      <c r="L48" s="34"/>
      <c r="M48" s="34"/>
      <c r="P48" s="42"/>
      <c r="Q48" s="38" t="str">
        <f t="shared" si="9"/>
        <v>Oportunidad de opinar</v>
      </c>
    </row>
    <row r="49" spans="1:17" s="36" customFormat="1" ht="39" customHeight="1">
      <c r="A49" s="97">
        <v>9</v>
      </c>
      <c r="B49" s="96" t="s">
        <v>254</v>
      </c>
      <c r="C49" s="50" t="s">
        <v>231</v>
      </c>
      <c r="D49" s="51">
        <f>+COUNTIF(DATOS!$I$13:$I$212,C49)</f>
        <v>0</v>
      </c>
      <c r="E49" s="52">
        <f>IFERROR(D49/$D$9,0)</f>
        <v>0</v>
      </c>
      <c r="J49" s="34"/>
      <c r="K49" s="34"/>
      <c r="L49" s="34"/>
      <c r="M49" s="34"/>
      <c r="P49" s="42" t="str">
        <f>C49</f>
        <v>Si</v>
      </c>
      <c r="Q49" s="38">
        <f>E49</f>
        <v>0</v>
      </c>
    </row>
    <row r="50" spans="1:17" s="36" customFormat="1" ht="39" customHeight="1">
      <c r="A50" s="97"/>
      <c r="B50" s="96"/>
      <c r="C50" s="50" t="s">
        <v>585</v>
      </c>
      <c r="D50" s="51">
        <f>+COUNTIF(DATOS!$I$13:$I$212,C50)</f>
        <v>0</v>
      </c>
      <c r="E50" s="52">
        <f t="shared" ref="E50:E52" si="11">IFERROR(D50/$D$9,0)</f>
        <v>0</v>
      </c>
      <c r="J50" s="34"/>
      <c r="K50" s="34"/>
      <c r="L50" s="34"/>
      <c r="M50" s="34"/>
      <c r="P50" s="42"/>
      <c r="Q50" s="38"/>
    </row>
    <row r="51" spans="1:17" s="36" customFormat="1" ht="39" customHeight="1">
      <c r="A51" s="97"/>
      <c r="B51" s="96"/>
      <c r="C51" s="50" t="s">
        <v>230</v>
      </c>
      <c r="D51" s="51">
        <f>+COUNTIF(DATOS!$I$13:$I$212,C51)</f>
        <v>0</v>
      </c>
      <c r="E51" s="52">
        <f t="shared" si="11"/>
        <v>0</v>
      </c>
      <c r="J51" s="34"/>
      <c r="K51" s="34"/>
      <c r="L51" s="34"/>
      <c r="M51" s="34"/>
      <c r="P51" s="42"/>
      <c r="Q51" s="38"/>
    </row>
    <row r="52" spans="1:17" s="36" customFormat="1" ht="39" customHeight="1">
      <c r="A52" s="97"/>
      <c r="B52" s="96"/>
      <c r="C52" s="50" t="s">
        <v>586</v>
      </c>
      <c r="D52" s="51">
        <f>+COUNTIF(DATOS!$I$13:$I$212,C52)</f>
        <v>0</v>
      </c>
      <c r="E52" s="52">
        <f t="shared" si="11"/>
        <v>0</v>
      </c>
      <c r="J52" s="34"/>
      <c r="K52" s="34"/>
      <c r="L52" s="34"/>
      <c r="M52" s="34"/>
      <c r="P52" s="42" t="str">
        <f>C52</f>
        <v>No sabe / No responde</v>
      </c>
      <c r="Q52" s="38">
        <f>E52</f>
        <v>0</v>
      </c>
    </row>
    <row r="53" spans="1:17" s="36" customFormat="1">
      <c r="C53" s="34"/>
      <c r="D53" s="34"/>
      <c r="E53" s="43"/>
      <c r="J53" s="34"/>
      <c r="K53" s="34"/>
      <c r="L53" s="34"/>
      <c r="M53" s="34"/>
      <c r="P53" s="37"/>
      <c r="Q53" s="38"/>
    </row>
    <row r="54" spans="1:17" s="36" customFormat="1">
      <c r="B54" s="44"/>
      <c r="C54" s="34"/>
      <c r="D54" s="34"/>
      <c r="E54" s="38" t="s">
        <v>240</v>
      </c>
      <c r="J54" s="34"/>
      <c r="K54" s="34"/>
      <c r="L54" s="34"/>
      <c r="M54" s="34"/>
      <c r="P54" s="42"/>
      <c r="Q54" s="38" t="str">
        <f>E54</f>
        <v>Información de calidad</v>
      </c>
    </row>
    <row r="55" spans="1:17" s="36" customFormat="1" ht="25.5" customHeight="1">
      <c r="C55" s="34"/>
      <c r="D55" s="34"/>
      <c r="E55" s="43"/>
      <c r="J55" s="34"/>
      <c r="K55" s="34"/>
      <c r="L55" s="34"/>
      <c r="M55" s="34"/>
      <c r="P55" s="37"/>
      <c r="Q55" s="38"/>
    </row>
    <row r="56" spans="1:17" s="36" customFormat="1" ht="37.5" customHeight="1">
      <c r="A56" s="97">
        <v>10</v>
      </c>
      <c r="B56" s="96" t="s">
        <v>578</v>
      </c>
      <c r="C56" s="61" t="s">
        <v>587</v>
      </c>
      <c r="D56" s="51">
        <f>+COUNTIF(DATOS!$J$13:$J$212,C56)</f>
        <v>0</v>
      </c>
      <c r="E56" s="52">
        <f t="shared" ref="E56:E59" si="12">IFERROR(D56/$D$9,0)</f>
        <v>0</v>
      </c>
      <c r="J56" s="34"/>
      <c r="K56" s="34"/>
      <c r="L56" s="34"/>
      <c r="M56" s="34"/>
      <c r="P56" s="42" t="str">
        <f>C56</f>
        <v>Totalmente de acuerdo</v>
      </c>
      <c r="Q56" s="38">
        <f t="shared" ref="Q56" si="13">E56</f>
        <v>0</v>
      </c>
    </row>
    <row r="57" spans="1:17" s="36" customFormat="1" ht="37.5" customHeight="1">
      <c r="A57" s="97"/>
      <c r="B57" s="96"/>
      <c r="C57" s="61" t="s">
        <v>275</v>
      </c>
      <c r="D57" s="51">
        <f>+COUNTIF(DATOS!$J$13:$J$212,C57)</f>
        <v>0</v>
      </c>
      <c r="E57" s="52">
        <f t="shared" si="12"/>
        <v>0</v>
      </c>
      <c r="J57" s="34"/>
      <c r="K57" s="34"/>
      <c r="L57" s="34"/>
      <c r="M57" s="34"/>
      <c r="P57" s="42"/>
      <c r="Q57" s="38"/>
    </row>
    <row r="58" spans="1:17" s="36" customFormat="1" ht="37.5" customHeight="1">
      <c r="A58" s="97"/>
      <c r="B58" s="96"/>
      <c r="C58" s="61" t="s">
        <v>276</v>
      </c>
      <c r="D58" s="51">
        <f>+COUNTIF(DATOS!$J$13:$J$212,C58)</f>
        <v>0</v>
      </c>
      <c r="E58" s="52">
        <f t="shared" si="12"/>
        <v>0</v>
      </c>
      <c r="J58" s="34"/>
      <c r="K58" s="34"/>
      <c r="L58" s="34"/>
      <c r="M58" s="34"/>
      <c r="P58" s="42"/>
      <c r="Q58" s="38"/>
    </row>
    <row r="59" spans="1:17" s="36" customFormat="1" ht="37.5" customHeight="1">
      <c r="A59" s="97"/>
      <c r="B59" s="96"/>
      <c r="C59" s="61" t="s">
        <v>277</v>
      </c>
      <c r="D59" s="51">
        <f>+COUNTIF(DATOS!$J$13:$J$212,C59)</f>
        <v>0</v>
      </c>
      <c r="E59" s="52">
        <f t="shared" si="12"/>
        <v>0</v>
      </c>
      <c r="J59" s="34"/>
      <c r="K59" s="34"/>
      <c r="L59" s="34"/>
      <c r="M59" s="34"/>
      <c r="P59" s="42"/>
      <c r="Q59" s="38"/>
    </row>
    <row r="60" spans="1:17" s="36" customFormat="1" ht="59.25" customHeight="1">
      <c r="C60" s="34"/>
      <c r="D60" s="34"/>
      <c r="E60" s="43"/>
      <c r="J60" s="34"/>
      <c r="K60" s="34"/>
      <c r="L60" s="34"/>
      <c r="M60" s="34"/>
      <c r="P60" s="37"/>
      <c r="Q60" s="38"/>
    </row>
    <row r="61" spans="1:17" s="36" customFormat="1" ht="34.5" customHeight="1">
      <c r="A61" s="97">
        <v>11</v>
      </c>
      <c r="B61" s="96" t="s">
        <v>579</v>
      </c>
      <c r="C61" s="50" t="s">
        <v>231</v>
      </c>
      <c r="D61" s="51">
        <f>+COUNTIF(DATOS!$K$13:$K$212,C61)</f>
        <v>0</v>
      </c>
      <c r="E61" s="52">
        <f t="shared" ref="E61" si="14">IFERROR(D61/$D$9,0)</f>
        <v>0</v>
      </c>
      <c r="F61" s="55"/>
      <c r="G61" s="55"/>
      <c r="J61" s="34"/>
      <c r="K61" s="34"/>
      <c r="L61" s="34"/>
      <c r="M61" s="34"/>
      <c r="P61" s="42" t="str">
        <f>C61</f>
        <v>Si</v>
      </c>
      <c r="Q61" s="38">
        <f t="shared" ref="Q61" si="15">E61</f>
        <v>0</v>
      </c>
    </row>
    <row r="62" spans="1:17" s="36" customFormat="1" ht="34.5" customHeight="1">
      <c r="A62" s="97"/>
      <c r="B62" s="96"/>
      <c r="C62" s="50" t="s">
        <v>585</v>
      </c>
      <c r="D62" s="51">
        <f>+COUNTIF(DATOS!$K$13:$K$212,C62)</f>
        <v>0</v>
      </c>
      <c r="E62" s="52">
        <f t="shared" ref="E62:E64" si="16">IFERROR(D62/$D$9,0)</f>
        <v>0</v>
      </c>
      <c r="F62" s="55"/>
      <c r="G62" s="55"/>
      <c r="J62" s="34"/>
      <c r="K62" s="34"/>
      <c r="L62" s="34"/>
      <c r="M62" s="34"/>
      <c r="P62" s="42"/>
      <c r="Q62" s="38"/>
    </row>
    <row r="63" spans="1:17" s="36" customFormat="1" ht="34.5" customHeight="1">
      <c r="A63" s="97"/>
      <c r="B63" s="96"/>
      <c r="C63" s="50" t="s">
        <v>230</v>
      </c>
      <c r="D63" s="51">
        <f>+COUNTIF(DATOS!$K$13:$K$212,C63)</f>
        <v>0</v>
      </c>
      <c r="E63" s="52">
        <f t="shared" si="16"/>
        <v>0</v>
      </c>
      <c r="F63" s="55"/>
      <c r="G63" s="55"/>
      <c r="J63" s="34"/>
      <c r="K63" s="34"/>
      <c r="L63" s="34"/>
      <c r="M63" s="34"/>
      <c r="P63" s="42"/>
      <c r="Q63" s="38"/>
    </row>
    <row r="64" spans="1:17" s="36" customFormat="1" ht="34.5" customHeight="1">
      <c r="A64" s="97"/>
      <c r="B64" s="96"/>
      <c r="C64" s="50" t="s">
        <v>586</v>
      </c>
      <c r="D64" s="51">
        <f>+COUNTIF(DATOS!$K$13:$K$212,C64)</f>
        <v>0</v>
      </c>
      <c r="E64" s="52">
        <f t="shared" si="16"/>
        <v>0</v>
      </c>
      <c r="F64" s="55"/>
      <c r="G64" s="55"/>
      <c r="J64" s="34"/>
      <c r="K64" s="34"/>
      <c r="L64" s="34"/>
      <c r="M64" s="34"/>
      <c r="P64" s="42"/>
      <c r="Q64" s="38"/>
    </row>
    <row r="65" spans="1:17" s="36" customFormat="1" ht="68.099999999999994" customHeight="1">
      <c r="A65" s="55"/>
      <c r="B65" s="55"/>
      <c r="C65" s="57"/>
      <c r="D65" s="57"/>
      <c r="E65" s="62"/>
      <c r="J65" s="34"/>
      <c r="K65" s="34"/>
      <c r="L65" s="34"/>
      <c r="M65" s="34"/>
      <c r="P65" s="37"/>
      <c r="Q65" s="38"/>
    </row>
    <row r="66" spans="1:17" s="36" customFormat="1" ht="31.5" customHeight="1">
      <c r="A66" s="97">
        <v>12</v>
      </c>
      <c r="B66" s="96" t="s">
        <v>580</v>
      </c>
      <c r="C66" s="61" t="s">
        <v>231</v>
      </c>
      <c r="D66" s="51">
        <f>+COUNTIF(DATOS!$L$13:$L$212,C66)</f>
        <v>0</v>
      </c>
      <c r="E66" s="52">
        <f t="shared" ref="E66" si="17">IFERROR(D66/$D$9,0)</f>
        <v>0</v>
      </c>
      <c r="J66" s="34"/>
      <c r="K66" s="34"/>
      <c r="L66" s="34"/>
      <c r="M66" s="34"/>
      <c r="P66" s="42" t="str">
        <f>C66</f>
        <v>Si</v>
      </c>
      <c r="Q66" s="38">
        <f t="shared" ref="Q66" si="18">E66</f>
        <v>0</v>
      </c>
    </row>
    <row r="67" spans="1:17" s="36" customFormat="1" ht="31.5" customHeight="1">
      <c r="A67" s="97"/>
      <c r="B67" s="96"/>
      <c r="C67" s="61" t="s">
        <v>585</v>
      </c>
      <c r="D67" s="51">
        <f>+COUNTIF(DATOS!$L$13:$L$212,C67)</f>
        <v>0</v>
      </c>
      <c r="E67" s="52">
        <f t="shared" ref="E67:E69" si="19">IFERROR(D67/$D$9,0)</f>
        <v>0</v>
      </c>
      <c r="J67" s="34"/>
      <c r="K67" s="34"/>
      <c r="L67" s="34"/>
      <c r="M67" s="34"/>
      <c r="P67" s="42"/>
      <c r="Q67" s="38"/>
    </row>
    <row r="68" spans="1:17" s="36" customFormat="1" ht="31.5" customHeight="1">
      <c r="A68" s="97"/>
      <c r="B68" s="96"/>
      <c r="C68" s="61" t="s">
        <v>230</v>
      </c>
      <c r="D68" s="51">
        <f>+COUNTIF(DATOS!$L$13:$L$212,C68)</f>
        <v>0</v>
      </c>
      <c r="E68" s="52">
        <f t="shared" si="19"/>
        <v>0</v>
      </c>
      <c r="J68" s="34"/>
      <c r="K68" s="34"/>
      <c r="L68" s="34"/>
      <c r="M68" s="34"/>
      <c r="P68" s="42"/>
      <c r="Q68" s="38"/>
    </row>
    <row r="69" spans="1:17" s="36" customFormat="1" ht="31.5" customHeight="1">
      <c r="A69" s="97"/>
      <c r="B69" s="96"/>
      <c r="C69" s="61" t="s">
        <v>586</v>
      </c>
      <c r="D69" s="51">
        <f>+COUNTIF(DATOS!$L$13:$L$212,C69)</f>
        <v>0</v>
      </c>
      <c r="E69" s="52">
        <f t="shared" si="19"/>
        <v>0</v>
      </c>
      <c r="J69" s="34"/>
      <c r="K69" s="34"/>
      <c r="L69" s="34"/>
      <c r="M69" s="34"/>
      <c r="P69" s="42"/>
      <c r="Q69" s="38"/>
    </row>
    <row r="70" spans="1:17" s="36" customFormat="1" ht="138" customHeight="1">
      <c r="A70" s="55"/>
      <c r="B70" s="55"/>
      <c r="C70" s="57"/>
      <c r="D70" s="57"/>
      <c r="E70" s="62"/>
      <c r="J70" s="34"/>
      <c r="K70" s="34"/>
      <c r="L70" s="34"/>
      <c r="M70" s="34"/>
      <c r="P70" s="37"/>
      <c r="Q70" s="38"/>
    </row>
    <row r="71" spans="1:17" s="36" customFormat="1" ht="42" customHeight="1">
      <c r="A71" s="61">
        <v>13</v>
      </c>
      <c r="B71" s="111" t="s">
        <v>257</v>
      </c>
      <c r="C71" s="112"/>
      <c r="D71" s="112"/>
      <c r="E71" s="113"/>
      <c r="J71" s="34"/>
      <c r="K71" s="34"/>
      <c r="L71" s="34"/>
      <c r="M71" s="34"/>
      <c r="P71" s="37"/>
      <c r="Q71" s="38"/>
    </row>
    <row r="72" spans="1:17" s="36" customFormat="1" ht="14.1" customHeight="1">
      <c r="A72" s="98" t="s">
        <v>268</v>
      </c>
      <c r="B72" s="97" t="s">
        <v>249</v>
      </c>
      <c r="C72" s="63" t="s">
        <v>258</v>
      </c>
      <c r="D72" s="51">
        <f>+COUNTIF(DATOS!$M$13:$M$212,"5. Excelente")</f>
        <v>0</v>
      </c>
      <c r="E72" s="52">
        <f t="shared" ref="E72:E91" si="20">IFERROR(D72/$D$9,0)</f>
        <v>0</v>
      </c>
      <c r="J72" s="34"/>
      <c r="K72" s="34"/>
      <c r="L72" s="34"/>
      <c r="M72" s="34"/>
      <c r="P72" s="42" t="str">
        <f>C72</f>
        <v>5. Excelente</v>
      </c>
      <c r="Q72" s="38">
        <f t="shared" ref="Q72" si="21">E72</f>
        <v>0</v>
      </c>
    </row>
    <row r="73" spans="1:17" s="36" customFormat="1">
      <c r="A73" s="99"/>
      <c r="B73" s="97"/>
      <c r="C73" s="63" t="s">
        <v>259</v>
      </c>
      <c r="D73" s="51">
        <f>+COUNTIF(DATOS!$M$13:$M$212,"4. Buena")</f>
        <v>0</v>
      </c>
      <c r="E73" s="52">
        <f t="shared" si="20"/>
        <v>0</v>
      </c>
      <c r="J73" s="34"/>
      <c r="K73" s="34"/>
      <c r="L73" s="34"/>
      <c r="M73" s="34"/>
      <c r="P73" s="42"/>
      <c r="Q73" s="38"/>
    </row>
    <row r="74" spans="1:17" s="36" customFormat="1">
      <c r="A74" s="99"/>
      <c r="B74" s="97"/>
      <c r="C74" s="63" t="s">
        <v>260</v>
      </c>
      <c r="D74" s="51">
        <f>+COUNTIF(DATOS!$M$13:$M$212,"3. Aceptable")</f>
        <v>0</v>
      </c>
      <c r="E74" s="52">
        <f t="shared" si="20"/>
        <v>0</v>
      </c>
      <c r="J74" s="34"/>
      <c r="K74" s="34"/>
      <c r="L74" s="34"/>
      <c r="M74" s="34"/>
      <c r="P74" s="42"/>
      <c r="Q74" s="38"/>
    </row>
    <row r="75" spans="1:17" s="36" customFormat="1">
      <c r="A75" s="99"/>
      <c r="B75" s="97"/>
      <c r="C75" s="63" t="s">
        <v>261</v>
      </c>
      <c r="D75" s="51">
        <f>+COUNTIF(DATOS!$M$13:$M$212,"2. Deficiente")</f>
        <v>0</v>
      </c>
      <c r="E75" s="52">
        <f t="shared" si="20"/>
        <v>0</v>
      </c>
      <c r="J75" s="34"/>
      <c r="K75" s="34"/>
      <c r="L75" s="34"/>
      <c r="M75" s="34"/>
      <c r="P75" s="42"/>
      <c r="Q75" s="38"/>
    </row>
    <row r="76" spans="1:17" s="36" customFormat="1">
      <c r="A76" s="99"/>
      <c r="B76" s="97"/>
      <c r="C76" s="63" t="s">
        <v>262</v>
      </c>
      <c r="D76" s="51">
        <f>+COUNTIF(DATOS!$M$13:$M$212,"1. Muy deficiente")</f>
        <v>0</v>
      </c>
      <c r="E76" s="52">
        <f t="shared" si="20"/>
        <v>0</v>
      </c>
      <c r="J76" s="34"/>
      <c r="K76" s="34"/>
      <c r="L76" s="34"/>
      <c r="M76" s="34"/>
      <c r="P76" s="42"/>
      <c r="Q76" s="38"/>
    </row>
    <row r="77" spans="1:17" s="36" customFormat="1">
      <c r="A77" s="99"/>
      <c r="B77" s="97" t="s">
        <v>250</v>
      </c>
      <c r="C77" s="63" t="s">
        <v>258</v>
      </c>
      <c r="D77" s="51">
        <f>+COUNTIF(DATOS!$N$13:$N$212,"5. Excelente")</f>
        <v>0</v>
      </c>
      <c r="E77" s="52">
        <f t="shared" si="20"/>
        <v>0</v>
      </c>
      <c r="J77" s="34"/>
      <c r="K77" s="34"/>
      <c r="L77" s="34"/>
      <c r="M77" s="34"/>
      <c r="P77" s="42"/>
      <c r="Q77" s="38"/>
    </row>
    <row r="78" spans="1:17" s="36" customFormat="1">
      <c r="A78" s="99"/>
      <c r="B78" s="97"/>
      <c r="C78" s="63" t="s">
        <v>259</v>
      </c>
      <c r="D78" s="51">
        <f>+COUNTIF(DATOS!$N$13:$N$212,"4. Buena")</f>
        <v>0</v>
      </c>
      <c r="E78" s="52">
        <f t="shared" si="20"/>
        <v>0</v>
      </c>
      <c r="J78" s="34"/>
      <c r="K78" s="34"/>
      <c r="L78" s="34"/>
      <c r="M78" s="34"/>
      <c r="P78" s="42"/>
      <c r="Q78" s="38"/>
    </row>
    <row r="79" spans="1:17" s="36" customFormat="1">
      <c r="A79" s="99"/>
      <c r="B79" s="97"/>
      <c r="C79" s="63" t="s">
        <v>260</v>
      </c>
      <c r="D79" s="51">
        <f>+COUNTIF(DATOS!$N$13:$N$212,"3. Aceptable")</f>
        <v>0</v>
      </c>
      <c r="E79" s="52">
        <f t="shared" si="20"/>
        <v>0</v>
      </c>
      <c r="J79" s="34"/>
      <c r="K79" s="34"/>
      <c r="L79" s="34"/>
      <c r="M79" s="34"/>
      <c r="P79" s="42"/>
      <c r="Q79" s="38"/>
    </row>
    <row r="80" spans="1:17" s="36" customFormat="1">
      <c r="A80" s="99"/>
      <c r="B80" s="97"/>
      <c r="C80" s="63" t="s">
        <v>261</v>
      </c>
      <c r="D80" s="51">
        <f>+COUNTIF(DATOS!$N$13:$N$212,"2. Deficiente")</f>
        <v>0</v>
      </c>
      <c r="E80" s="52">
        <f t="shared" si="20"/>
        <v>0</v>
      </c>
      <c r="J80" s="34"/>
      <c r="K80" s="34"/>
      <c r="L80" s="34"/>
      <c r="M80" s="34"/>
      <c r="P80" s="42"/>
      <c r="Q80" s="38"/>
    </row>
    <row r="81" spans="1:17" s="36" customFormat="1">
      <c r="A81" s="99"/>
      <c r="B81" s="97"/>
      <c r="C81" s="63" t="s">
        <v>262</v>
      </c>
      <c r="D81" s="51">
        <f>+COUNTIF(DATOS!$N$13:$N$212,"1. Muy deficiente")</f>
        <v>0</v>
      </c>
      <c r="E81" s="52">
        <f t="shared" si="20"/>
        <v>0</v>
      </c>
      <c r="J81" s="34"/>
      <c r="K81" s="34"/>
      <c r="L81" s="34"/>
      <c r="M81" s="34"/>
      <c r="P81" s="42"/>
      <c r="Q81" s="38"/>
    </row>
    <row r="82" spans="1:17" s="36" customFormat="1">
      <c r="A82" s="99"/>
      <c r="B82" s="97" t="s">
        <v>251</v>
      </c>
      <c r="C82" s="63" t="s">
        <v>258</v>
      </c>
      <c r="D82" s="51">
        <f>+COUNTIF(DATOS!$O$13:$O$212,"5. Excelente")</f>
        <v>0</v>
      </c>
      <c r="E82" s="52">
        <f t="shared" si="20"/>
        <v>0</v>
      </c>
      <c r="J82" s="34"/>
      <c r="K82" s="34"/>
      <c r="L82" s="34"/>
      <c r="M82" s="34"/>
      <c r="P82" s="42"/>
      <c r="Q82" s="38"/>
    </row>
    <row r="83" spans="1:17" s="36" customFormat="1">
      <c r="A83" s="99"/>
      <c r="B83" s="97"/>
      <c r="C83" s="63" t="s">
        <v>259</v>
      </c>
      <c r="D83" s="51">
        <f>+COUNTIF(DATOS!$O$13:$O$212,"4. Buena")</f>
        <v>0</v>
      </c>
      <c r="E83" s="52">
        <f t="shared" si="20"/>
        <v>0</v>
      </c>
      <c r="J83" s="34"/>
      <c r="K83" s="34"/>
      <c r="L83" s="34"/>
      <c r="M83" s="34"/>
      <c r="P83" s="42"/>
      <c r="Q83" s="38"/>
    </row>
    <row r="84" spans="1:17" s="36" customFormat="1">
      <c r="A84" s="99"/>
      <c r="B84" s="97"/>
      <c r="C84" s="63" t="s">
        <v>260</v>
      </c>
      <c r="D84" s="51">
        <f>+COUNTIF(DATOS!$O$13:$O$212,"3. Aceptable")</f>
        <v>0</v>
      </c>
      <c r="E84" s="52">
        <f t="shared" si="20"/>
        <v>0</v>
      </c>
      <c r="J84" s="34"/>
      <c r="K84" s="34"/>
      <c r="L84" s="34"/>
      <c r="M84" s="34"/>
      <c r="P84" s="42"/>
      <c r="Q84" s="38"/>
    </row>
    <row r="85" spans="1:17" s="36" customFormat="1">
      <c r="A85" s="99"/>
      <c r="B85" s="97"/>
      <c r="C85" s="63" t="s">
        <v>261</v>
      </c>
      <c r="D85" s="51">
        <f>+COUNTIF(DATOS!$O$13:$O$212,"2. Deficiente")</f>
        <v>0</v>
      </c>
      <c r="E85" s="52">
        <f t="shared" si="20"/>
        <v>0</v>
      </c>
      <c r="J85" s="34"/>
      <c r="K85" s="34"/>
      <c r="L85" s="34"/>
      <c r="M85" s="34"/>
      <c r="P85" s="42"/>
      <c r="Q85" s="38"/>
    </row>
    <row r="86" spans="1:17" s="36" customFormat="1">
      <c r="A86" s="99"/>
      <c r="B86" s="97"/>
      <c r="C86" s="63" t="s">
        <v>262</v>
      </c>
      <c r="D86" s="51">
        <f>+COUNTIF(DATOS!$O$13:$O$212,"1. Muy deficiente")</f>
        <v>0</v>
      </c>
      <c r="E86" s="52">
        <f t="shared" si="20"/>
        <v>0</v>
      </c>
      <c r="J86" s="34"/>
      <c r="K86" s="34"/>
      <c r="L86" s="34"/>
      <c r="M86" s="34"/>
      <c r="P86" s="42"/>
      <c r="Q86" s="38"/>
    </row>
    <row r="87" spans="1:17" s="36" customFormat="1">
      <c r="A87" s="99"/>
      <c r="B87" s="97" t="s">
        <v>255</v>
      </c>
      <c r="C87" s="63" t="s">
        <v>258</v>
      </c>
      <c r="D87" s="51">
        <f>+COUNTIF(DATOS!$P$13:$P$212,"5. Excelente")</f>
        <v>0</v>
      </c>
      <c r="E87" s="52">
        <f t="shared" si="20"/>
        <v>0</v>
      </c>
      <c r="J87" s="34"/>
      <c r="K87" s="34"/>
      <c r="L87" s="34"/>
      <c r="M87" s="34"/>
      <c r="P87" s="42"/>
      <c r="Q87" s="38"/>
    </row>
    <row r="88" spans="1:17" s="36" customFormat="1">
      <c r="A88" s="99"/>
      <c r="B88" s="97"/>
      <c r="C88" s="63" t="s">
        <v>259</v>
      </c>
      <c r="D88" s="51">
        <f>+COUNTIF(DATOS!$P$13:$P$212,"4. Buena")</f>
        <v>0</v>
      </c>
      <c r="E88" s="52">
        <f t="shared" si="20"/>
        <v>0</v>
      </c>
      <c r="J88" s="34"/>
      <c r="K88" s="34"/>
      <c r="L88" s="34"/>
      <c r="M88" s="34"/>
      <c r="P88" s="42"/>
      <c r="Q88" s="38"/>
    </row>
    <row r="89" spans="1:17" s="36" customFormat="1">
      <c r="A89" s="99"/>
      <c r="B89" s="97"/>
      <c r="C89" s="63" t="s">
        <v>260</v>
      </c>
      <c r="D89" s="51">
        <f>+COUNTIF(DATOS!$P$13:$P$212,"3. Aceptable")</f>
        <v>0</v>
      </c>
      <c r="E89" s="52">
        <f t="shared" si="20"/>
        <v>0</v>
      </c>
      <c r="J89" s="34"/>
      <c r="K89" s="34"/>
      <c r="L89" s="34"/>
      <c r="M89" s="34"/>
      <c r="P89" s="42"/>
      <c r="Q89" s="38"/>
    </row>
    <row r="90" spans="1:17" s="36" customFormat="1">
      <c r="A90" s="99"/>
      <c r="B90" s="97"/>
      <c r="C90" s="63" t="s">
        <v>261</v>
      </c>
      <c r="D90" s="51">
        <f>+COUNTIF(DATOS!$P$13:$P$212,"2. Deficiente")</f>
        <v>0</v>
      </c>
      <c r="E90" s="52">
        <f t="shared" si="20"/>
        <v>0</v>
      </c>
      <c r="J90" s="34"/>
      <c r="K90" s="34"/>
      <c r="L90" s="34"/>
      <c r="M90" s="34"/>
      <c r="P90" s="42"/>
      <c r="Q90" s="38"/>
    </row>
    <row r="91" spans="1:17" s="36" customFormat="1">
      <c r="A91" s="100"/>
      <c r="B91" s="97"/>
      <c r="C91" s="63" t="s">
        <v>262</v>
      </c>
      <c r="D91" s="51">
        <f>+COUNTIF(DATOS!$P$13:$P$212,"1. Muy deficiente")</f>
        <v>0</v>
      </c>
      <c r="E91" s="52">
        <f t="shared" si="20"/>
        <v>0</v>
      </c>
      <c r="J91" s="34"/>
      <c r="K91" s="34"/>
      <c r="L91" s="34"/>
      <c r="M91" s="34"/>
      <c r="P91" s="42"/>
      <c r="Q91" s="38"/>
    </row>
    <row r="92" spans="1:17" s="36" customFormat="1" ht="25.5" customHeight="1">
      <c r="A92" s="55"/>
      <c r="B92" s="55"/>
      <c r="C92" s="57"/>
      <c r="D92" s="57"/>
      <c r="E92" s="62"/>
      <c r="J92" s="34"/>
      <c r="K92" s="34"/>
      <c r="L92" s="34"/>
      <c r="M92" s="34"/>
      <c r="P92" s="37"/>
      <c r="Q92" s="38"/>
    </row>
    <row r="93" spans="1:17" s="36" customFormat="1" ht="33" customHeight="1">
      <c r="A93" s="97">
        <v>14</v>
      </c>
      <c r="B93" s="96" t="s">
        <v>598</v>
      </c>
      <c r="C93" s="61" t="s">
        <v>588</v>
      </c>
      <c r="D93" s="51">
        <f>+COUNTIF(DATOS!$Q$13:$Q$212,C93)</f>
        <v>0</v>
      </c>
      <c r="E93" s="52">
        <f>D93/$D$9</f>
        <v>0</v>
      </c>
      <c r="J93" s="34"/>
      <c r="K93" s="34"/>
      <c r="L93" s="34"/>
      <c r="M93" s="34"/>
      <c r="P93" s="42" t="str">
        <f>C93</f>
        <v>Evaluar la gestión de la entidad</v>
      </c>
      <c r="Q93" s="38">
        <f t="shared" ref="Q93" si="22">E93</f>
        <v>0</v>
      </c>
    </row>
    <row r="94" spans="1:17" s="36" customFormat="1" ht="33" customHeight="1">
      <c r="A94" s="97"/>
      <c r="B94" s="96"/>
      <c r="C94" s="61" t="s">
        <v>589</v>
      </c>
      <c r="D94" s="51">
        <f>+COUNTIF(DATOS!$Q$13:$Q$212,C94)</f>
        <v>0</v>
      </c>
      <c r="E94" s="52">
        <f t="shared" ref="E94:E97" si="23">D94/$D$9</f>
        <v>0</v>
      </c>
      <c r="J94" s="34"/>
      <c r="K94" s="34"/>
      <c r="L94" s="34"/>
      <c r="M94" s="34"/>
      <c r="P94" s="42"/>
      <c r="Q94" s="38"/>
    </row>
    <row r="95" spans="1:17" s="36" customFormat="1" ht="33" customHeight="1">
      <c r="A95" s="97"/>
      <c r="B95" s="96"/>
      <c r="C95" s="61" t="s">
        <v>256</v>
      </c>
      <c r="D95" s="51">
        <f>+COUNTIF(DATOS!$Q$13:$Q$212,C95)</f>
        <v>0</v>
      </c>
      <c r="E95" s="52">
        <f t="shared" si="23"/>
        <v>0</v>
      </c>
      <c r="J95" s="34"/>
      <c r="K95" s="34"/>
      <c r="L95" s="34"/>
      <c r="M95" s="34"/>
      <c r="P95" s="42"/>
      <c r="Q95" s="38"/>
    </row>
    <row r="96" spans="1:17" s="36" customFormat="1" ht="33" customHeight="1">
      <c r="A96" s="97"/>
      <c r="B96" s="96"/>
      <c r="C96" s="61" t="s">
        <v>590</v>
      </c>
      <c r="D96" s="51">
        <f>+COUNTIF(DATOS!$Q$13:$Q$212,C96)</f>
        <v>0</v>
      </c>
      <c r="E96" s="52">
        <f t="shared" si="23"/>
        <v>0</v>
      </c>
      <c r="J96" s="34"/>
      <c r="K96" s="34"/>
      <c r="L96" s="34"/>
      <c r="M96" s="34"/>
      <c r="P96" s="42"/>
      <c r="Q96" s="38"/>
    </row>
    <row r="97" spans="1:17" s="36" customFormat="1" ht="33" customHeight="1">
      <c r="A97" s="97"/>
      <c r="B97" s="96"/>
      <c r="C97" s="61" t="s">
        <v>591</v>
      </c>
      <c r="D97" s="51">
        <f>+COUNTIF(DATOS!$Q$13:$Q$212,C97)</f>
        <v>0</v>
      </c>
      <c r="E97" s="52">
        <f t="shared" si="23"/>
        <v>0</v>
      </c>
      <c r="J97" s="34"/>
      <c r="K97" s="34"/>
      <c r="L97" s="34"/>
      <c r="M97" s="34"/>
      <c r="P97" s="42"/>
      <c r="Q97" s="38"/>
    </row>
    <row r="98" spans="1:17" s="36" customFormat="1" ht="109.35" customHeight="1">
      <c r="A98" s="55"/>
      <c r="B98" s="55"/>
      <c r="C98" s="57"/>
      <c r="D98" s="57"/>
      <c r="E98" s="62"/>
      <c r="J98" s="34"/>
      <c r="K98" s="34"/>
      <c r="L98" s="34"/>
      <c r="M98" s="34"/>
      <c r="P98" s="37"/>
      <c r="Q98" s="38"/>
    </row>
    <row r="99" spans="1:17" s="36" customFormat="1" ht="33" customHeight="1">
      <c r="A99" s="97">
        <v>15</v>
      </c>
      <c r="B99" s="96" t="s">
        <v>581</v>
      </c>
      <c r="C99" s="61" t="s">
        <v>231</v>
      </c>
      <c r="D99" s="51">
        <f>+COUNTIF(DATOS!$R$13:$R$212,C99)</f>
        <v>0</v>
      </c>
      <c r="E99" s="52">
        <f t="shared" ref="E99:E104" si="24">IFERROR(D99/$D$9,0)</f>
        <v>0</v>
      </c>
      <c r="J99" s="34"/>
      <c r="K99" s="34"/>
      <c r="L99" s="34"/>
      <c r="M99" s="34"/>
      <c r="P99" s="42" t="str">
        <f>C99</f>
        <v>Si</v>
      </c>
      <c r="Q99" s="38">
        <f t="shared" ref="Q99" si="25">E99</f>
        <v>0</v>
      </c>
    </row>
    <row r="100" spans="1:17" s="36" customFormat="1" ht="33" customHeight="1">
      <c r="A100" s="97"/>
      <c r="B100" s="96"/>
      <c r="C100" s="61" t="s">
        <v>585</v>
      </c>
      <c r="D100" s="51">
        <f>+COUNTIF(DATOS!$R$13:$R$212,C100)</f>
        <v>0</v>
      </c>
      <c r="E100" s="52">
        <f t="shared" ref="E100:E102" si="26">IFERROR(D100/$D$9,0)</f>
        <v>0</v>
      </c>
      <c r="J100" s="34"/>
      <c r="K100" s="34"/>
      <c r="L100" s="34"/>
      <c r="M100" s="34"/>
      <c r="P100" s="42"/>
      <c r="Q100" s="38"/>
    </row>
    <row r="101" spans="1:17" s="36" customFormat="1" ht="33" customHeight="1">
      <c r="A101" s="97"/>
      <c r="B101" s="96"/>
      <c r="C101" s="61" t="s">
        <v>230</v>
      </c>
      <c r="D101" s="51">
        <f>+COUNTIF(DATOS!$R$13:$R$212,C101)</f>
        <v>0</v>
      </c>
      <c r="E101" s="52">
        <f t="shared" si="26"/>
        <v>0</v>
      </c>
      <c r="J101" s="34"/>
      <c r="K101" s="34"/>
      <c r="L101" s="34"/>
      <c r="M101" s="34"/>
      <c r="P101" s="42"/>
      <c r="Q101" s="38"/>
    </row>
    <row r="102" spans="1:17" s="36" customFormat="1" ht="33" customHeight="1">
      <c r="A102" s="97"/>
      <c r="B102" s="96"/>
      <c r="C102" s="61" t="s">
        <v>586</v>
      </c>
      <c r="D102" s="51">
        <f>+COUNTIF(DATOS!$R$13:$R$212,C102)</f>
        <v>0</v>
      </c>
      <c r="E102" s="52">
        <f t="shared" si="26"/>
        <v>0</v>
      </c>
      <c r="J102" s="34"/>
      <c r="K102" s="34"/>
      <c r="L102" s="34"/>
      <c r="M102" s="34"/>
      <c r="P102" s="42"/>
      <c r="Q102" s="38"/>
    </row>
    <row r="103" spans="1:17" s="36" customFormat="1" ht="98.1" customHeight="1">
      <c r="A103" s="55"/>
      <c r="B103" s="55"/>
      <c r="C103" s="57"/>
      <c r="D103" s="57"/>
      <c r="E103" s="62"/>
      <c r="J103" s="34"/>
      <c r="K103" s="34"/>
      <c r="L103" s="34"/>
      <c r="M103" s="34"/>
      <c r="P103" s="37"/>
      <c r="Q103" s="38"/>
    </row>
    <row r="104" spans="1:17" s="36" customFormat="1" ht="29.25" customHeight="1">
      <c r="A104" s="97">
        <v>16</v>
      </c>
      <c r="B104" s="96" t="s">
        <v>582</v>
      </c>
      <c r="C104" s="61" t="s">
        <v>592</v>
      </c>
      <c r="D104" s="51">
        <f>+COUNTIF(DATOS!$S$13:$S$212,C104)</f>
        <v>0</v>
      </c>
      <c r="E104" s="52">
        <f t="shared" si="24"/>
        <v>0</v>
      </c>
      <c r="J104" s="34"/>
      <c r="K104" s="34"/>
      <c r="L104" s="34"/>
      <c r="M104" s="34"/>
      <c r="P104" s="42" t="str">
        <f>C104</f>
        <v>Muy efectiva</v>
      </c>
      <c r="Q104" s="38">
        <f t="shared" ref="Q104" si="27">E104</f>
        <v>0</v>
      </c>
    </row>
    <row r="105" spans="1:17" s="36" customFormat="1" ht="29.25" customHeight="1">
      <c r="A105" s="97"/>
      <c r="B105" s="96"/>
      <c r="C105" s="61" t="s">
        <v>593</v>
      </c>
      <c r="D105" s="51">
        <f>+COUNTIF(DATOS!$S$13:$S$212,C105)</f>
        <v>0</v>
      </c>
      <c r="E105" s="52">
        <f t="shared" ref="E105:E108" si="28">IFERROR(D105/$D$9,0)</f>
        <v>0</v>
      </c>
      <c r="J105" s="34"/>
      <c r="K105" s="34"/>
      <c r="L105" s="34"/>
      <c r="M105" s="34"/>
      <c r="P105" s="42"/>
      <c r="Q105" s="38"/>
    </row>
    <row r="106" spans="1:17" s="36" customFormat="1" ht="29.25" customHeight="1">
      <c r="A106" s="97"/>
      <c r="B106" s="96"/>
      <c r="C106" s="61" t="s">
        <v>594</v>
      </c>
      <c r="D106" s="51">
        <f>+COUNTIF(DATOS!$S$13:$S$212,C106)</f>
        <v>0</v>
      </c>
      <c r="E106" s="52">
        <f t="shared" si="28"/>
        <v>0</v>
      </c>
      <c r="J106" s="34"/>
      <c r="K106" s="34"/>
      <c r="L106" s="34"/>
      <c r="M106" s="34"/>
      <c r="P106" s="42"/>
      <c r="Q106" s="38"/>
    </row>
    <row r="107" spans="1:17" s="36" customFormat="1" ht="29.25" customHeight="1">
      <c r="A107" s="97"/>
      <c r="B107" s="96"/>
      <c r="C107" s="61" t="s">
        <v>595</v>
      </c>
      <c r="D107" s="51">
        <f>+COUNTIF(DATOS!$S$13:$S$212,C107)</f>
        <v>0</v>
      </c>
      <c r="E107" s="52">
        <f t="shared" si="28"/>
        <v>0</v>
      </c>
      <c r="J107" s="34"/>
      <c r="K107" s="34"/>
      <c r="L107" s="34"/>
      <c r="M107" s="34"/>
      <c r="P107" s="42"/>
      <c r="Q107" s="38"/>
    </row>
    <row r="108" spans="1:17" s="36" customFormat="1" ht="29.25" customHeight="1">
      <c r="A108" s="97"/>
      <c r="B108" s="96"/>
      <c r="C108" s="61" t="s">
        <v>586</v>
      </c>
      <c r="D108" s="51">
        <f>+COUNTIF(DATOS!$S$13:$S$212,C108)</f>
        <v>0</v>
      </c>
      <c r="E108" s="52">
        <f t="shared" si="28"/>
        <v>0</v>
      </c>
      <c r="J108" s="34"/>
      <c r="K108" s="34"/>
      <c r="L108" s="34"/>
      <c r="M108" s="34"/>
      <c r="P108" s="42"/>
      <c r="Q108" s="38"/>
    </row>
    <row r="109" spans="1:17" s="36" customFormat="1" ht="188.1" customHeight="1">
      <c r="A109" s="55"/>
      <c r="B109" s="55"/>
      <c r="C109" s="57"/>
      <c r="D109" s="57"/>
      <c r="E109" s="62"/>
      <c r="J109" s="34"/>
      <c r="K109" s="34"/>
      <c r="L109" s="34"/>
      <c r="M109" s="34"/>
      <c r="P109" s="37"/>
      <c r="Q109" s="38"/>
    </row>
    <row r="110" spans="1:17" s="36" customFormat="1" ht="32.25" customHeight="1">
      <c r="A110" s="97">
        <v>17</v>
      </c>
      <c r="B110" s="96" t="s">
        <v>583</v>
      </c>
      <c r="C110" s="61" t="s">
        <v>231</v>
      </c>
      <c r="D110" s="51">
        <f>+COUNTIF(DATOS!$T$13:$T$212,C110)</f>
        <v>0</v>
      </c>
      <c r="E110" s="52">
        <f t="shared" ref="E110" si="29">IFERROR(D110/$D$9,0)</f>
        <v>0</v>
      </c>
      <c r="J110" s="34"/>
      <c r="K110" s="34"/>
      <c r="L110" s="34"/>
      <c r="M110" s="34"/>
      <c r="P110" s="42" t="str">
        <f>C110</f>
        <v>Si</v>
      </c>
      <c r="Q110" s="38">
        <f t="shared" ref="Q110" si="30">E110</f>
        <v>0</v>
      </c>
    </row>
    <row r="111" spans="1:17" s="36" customFormat="1" ht="32.25" customHeight="1">
      <c r="A111" s="97"/>
      <c r="B111" s="96"/>
      <c r="C111" s="61" t="s">
        <v>585</v>
      </c>
      <c r="D111" s="51">
        <f>+COUNTIF(DATOS!$T$13:$T$212,C111)</f>
        <v>0</v>
      </c>
      <c r="E111" s="52">
        <f t="shared" ref="E111:E113" si="31">IFERROR(D111/$D$9,0)</f>
        <v>0</v>
      </c>
      <c r="J111" s="34"/>
      <c r="K111" s="34"/>
      <c r="L111" s="34"/>
      <c r="M111" s="34"/>
      <c r="P111" s="42"/>
      <c r="Q111" s="38"/>
    </row>
    <row r="112" spans="1:17" s="36" customFormat="1" ht="32.25" customHeight="1">
      <c r="A112" s="97"/>
      <c r="B112" s="96"/>
      <c r="C112" s="61" t="s">
        <v>230</v>
      </c>
      <c r="D112" s="51">
        <f>+COUNTIF(DATOS!$T$13:$T$212,C112)</f>
        <v>0</v>
      </c>
      <c r="E112" s="52">
        <f t="shared" si="31"/>
        <v>0</v>
      </c>
      <c r="J112" s="34"/>
      <c r="K112" s="34"/>
      <c r="L112" s="34"/>
      <c r="M112" s="34"/>
      <c r="P112" s="42"/>
      <c r="Q112" s="38"/>
    </row>
    <row r="113" spans="1:17" s="36" customFormat="1" ht="32.25" customHeight="1">
      <c r="A113" s="97"/>
      <c r="B113" s="96"/>
      <c r="C113" s="61" t="s">
        <v>586</v>
      </c>
      <c r="D113" s="51">
        <f>+COUNTIF(DATOS!$T$13:$T$212,C113)</f>
        <v>0</v>
      </c>
      <c r="E113" s="52">
        <f t="shared" si="31"/>
        <v>0</v>
      </c>
      <c r="J113" s="34"/>
      <c r="K113" s="34"/>
      <c r="L113" s="34"/>
      <c r="M113" s="34"/>
      <c r="P113" s="42"/>
      <c r="Q113" s="38"/>
    </row>
    <row r="114" spans="1:17" s="36" customFormat="1" ht="97.35" customHeight="1">
      <c r="A114" s="55"/>
      <c r="B114" s="55"/>
      <c r="C114" s="57"/>
      <c r="D114" s="57"/>
      <c r="E114" s="62"/>
      <c r="J114" s="34"/>
      <c r="K114" s="34"/>
      <c r="L114" s="34"/>
      <c r="M114" s="34"/>
      <c r="P114" s="37"/>
      <c r="Q114" s="38"/>
    </row>
    <row r="115" spans="1:17" s="36" customFormat="1" ht="33.75" customHeight="1">
      <c r="A115" s="98">
        <v>18</v>
      </c>
      <c r="B115" s="97" t="s">
        <v>286</v>
      </c>
      <c r="C115" s="61" t="s">
        <v>596</v>
      </c>
      <c r="D115" s="51">
        <f>+COUNTIF(DATOS!$U$13:$U$212,C115)</f>
        <v>0</v>
      </c>
      <c r="E115" s="52">
        <f>D115/$D$9</f>
        <v>0</v>
      </c>
      <c r="J115" s="34"/>
      <c r="K115" s="34"/>
      <c r="L115" s="34"/>
      <c r="M115" s="34"/>
      <c r="P115" s="42" t="str">
        <f>C115</f>
        <v>Totalmente de acuerdo con lo presentado</v>
      </c>
      <c r="Q115" s="38">
        <f t="shared" ref="Q115" si="32">E115</f>
        <v>0</v>
      </c>
    </row>
    <row r="116" spans="1:17" s="36" customFormat="1" ht="33.75" customHeight="1">
      <c r="A116" s="99"/>
      <c r="B116" s="97"/>
      <c r="C116" s="61" t="s">
        <v>275</v>
      </c>
      <c r="D116" s="51">
        <f>+COUNTIF(DATOS!$U$13:$U$212,C116)</f>
        <v>0</v>
      </c>
      <c r="E116" s="52">
        <f t="shared" ref="E116:E118" si="33">D116/$D$9</f>
        <v>0</v>
      </c>
      <c r="J116" s="34"/>
      <c r="K116" s="34"/>
      <c r="L116" s="34"/>
      <c r="M116" s="34"/>
      <c r="P116" s="42"/>
      <c r="Q116" s="38"/>
    </row>
    <row r="117" spans="1:17" s="36" customFormat="1" ht="33.75" customHeight="1">
      <c r="A117" s="99"/>
      <c r="B117" s="97"/>
      <c r="C117" s="61" t="s">
        <v>276</v>
      </c>
      <c r="D117" s="51">
        <f>+COUNTIF(DATOS!$U$13:$U$212,C117)</f>
        <v>0</v>
      </c>
      <c r="E117" s="52">
        <f t="shared" si="33"/>
        <v>0</v>
      </c>
      <c r="J117" s="34"/>
      <c r="K117" s="34"/>
      <c r="L117" s="34"/>
      <c r="M117" s="34"/>
      <c r="P117" s="42"/>
      <c r="Q117" s="38"/>
    </row>
    <row r="118" spans="1:17" s="36" customFormat="1" ht="33.75" customHeight="1">
      <c r="A118" s="100"/>
      <c r="B118" s="97"/>
      <c r="C118" s="61" t="s">
        <v>597</v>
      </c>
      <c r="D118" s="51">
        <f>+COUNTIF(DATOS!$U$13:$U$212,C118)</f>
        <v>0</v>
      </c>
      <c r="E118" s="52">
        <f t="shared" si="33"/>
        <v>0</v>
      </c>
      <c r="J118" s="34"/>
      <c r="K118" s="34"/>
      <c r="L118" s="34"/>
      <c r="M118" s="34"/>
      <c r="P118" s="42"/>
      <c r="Q118" s="38"/>
    </row>
    <row r="119" spans="1:17" s="36" customFormat="1" ht="60" customHeight="1">
      <c r="C119" s="34"/>
      <c r="D119" s="34"/>
      <c r="E119" s="43"/>
      <c r="J119" s="34"/>
      <c r="K119" s="34"/>
      <c r="L119" s="34"/>
      <c r="M119" s="34"/>
      <c r="P119" s="37"/>
      <c r="Q119" s="38"/>
    </row>
    <row r="120" spans="1:17" s="36" customFormat="1" ht="60" customHeight="1">
      <c r="C120" s="34"/>
      <c r="D120" s="34"/>
      <c r="E120" s="43"/>
      <c r="J120" s="34"/>
      <c r="K120" s="34"/>
      <c r="L120" s="34"/>
      <c r="M120" s="34"/>
      <c r="P120" s="37"/>
      <c r="Q120" s="38"/>
    </row>
    <row r="121" spans="1:17">
      <c r="A121" s="91" t="str">
        <f>CONCATENATE("Análisis evaluación ",DATOS!C5," ",TABULACIÓN!G9)</f>
        <v xml:space="preserve">Análisis evaluación MESA PÚBLICA Regional  / </v>
      </c>
      <c r="B121" s="92"/>
      <c r="C121" s="92"/>
      <c r="D121" s="92"/>
      <c r="E121" s="92"/>
      <c r="F121" s="92"/>
      <c r="G121" s="92"/>
      <c r="H121" s="92"/>
      <c r="I121" s="92"/>
      <c r="J121" s="92"/>
      <c r="K121" s="92"/>
      <c r="L121" s="92"/>
      <c r="Q121" s="45"/>
    </row>
    <row r="122" spans="1:17">
      <c r="A122" s="93"/>
      <c r="B122" s="94"/>
      <c r="C122" s="94"/>
      <c r="D122" s="94"/>
      <c r="E122" s="94"/>
      <c r="F122" s="94"/>
      <c r="G122" s="94"/>
      <c r="H122" s="94"/>
      <c r="I122" s="94"/>
      <c r="J122" s="94"/>
      <c r="K122" s="94"/>
      <c r="L122" s="94"/>
      <c r="Q122" s="45"/>
    </row>
    <row r="123" spans="1:17">
      <c r="A123" s="93"/>
      <c r="B123" s="94"/>
      <c r="C123" s="94"/>
      <c r="D123" s="94"/>
      <c r="E123" s="94"/>
      <c r="F123" s="94"/>
      <c r="G123" s="94"/>
      <c r="H123" s="94"/>
      <c r="I123" s="94"/>
      <c r="J123" s="94"/>
      <c r="K123" s="94"/>
      <c r="L123" s="94"/>
      <c r="Q123" s="45"/>
    </row>
    <row r="124" spans="1:17">
      <c r="A124" s="93"/>
      <c r="B124" s="94"/>
      <c r="C124" s="94"/>
      <c r="D124" s="94"/>
      <c r="E124" s="94"/>
      <c r="F124" s="94"/>
      <c r="G124" s="94"/>
      <c r="H124" s="94"/>
      <c r="I124" s="94"/>
      <c r="J124" s="94"/>
      <c r="K124" s="94"/>
      <c r="L124" s="94"/>
      <c r="Q124" s="45"/>
    </row>
    <row r="125" spans="1:17">
      <c r="A125" s="93"/>
      <c r="B125" s="94"/>
      <c r="C125" s="94"/>
      <c r="D125" s="94"/>
      <c r="E125" s="94"/>
      <c r="F125" s="94"/>
      <c r="G125" s="94"/>
      <c r="H125" s="94"/>
      <c r="I125" s="94"/>
      <c r="J125" s="94"/>
      <c r="K125" s="94"/>
      <c r="L125" s="94"/>
      <c r="Q125" s="45"/>
    </row>
    <row r="126" spans="1:17">
      <c r="A126" s="93"/>
      <c r="B126" s="94"/>
      <c r="C126" s="94"/>
      <c r="D126" s="94"/>
      <c r="E126" s="94"/>
      <c r="F126" s="94"/>
      <c r="G126" s="94"/>
      <c r="H126" s="94"/>
      <c r="I126" s="94"/>
      <c r="J126" s="94"/>
      <c r="K126" s="94"/>
      <c r="L126" s="94"/>
      <c r="Q126" s="45"/>
    </row>
    <row r="127" spans="1:17">
      <c r="A127" s="93"/>
      <c r="B127" s="94"/>
      <c r="C127" s="94"/>
      <c r="D127" s="94"/>
      <c r="E127" s="94"/>
      <c r="F127" s="94"/>
      <c r="G127" s="94"/>
      <c r="H127" s="94"/>
      <c r="I127" s="94"/>
      <c r="J127" s="94"/>
      <c r="K127" s="94"/>
      <c r="L127" s="94"/>
      <c r="Q127" s="45"/>
    </row>
    <row r="128" spans="1:17">
      <c r="A128" s="93"/>
      <c r="B128" s="94"/>
      <c r="C128" s="94"/>
      <c r="D128" s="94"/>
      <c r="E128" s="94"/>
      <c r="F128" s="94"/>
      <c r="G128" s="94"/>
      <c r="H128" s="94"/>
      <c r="I128" s="94"/>
      <c r="J128" s="94"/>
      <c r="K128" s="94"/>
      <c r="L128" s="94"/>
      <c r="Q128" s="45"/>
    </row>
    <row r="129" spans="1:17">
      <c r="A129" s="93"/>
      <c r="B129" s="94"/>
      <c r="C129" s="94"/>
      <c r="D129" s="94"/>
      <c r="E129" s="94"/>
      <c r="F129" s="94"/>
      <c r="G129" s="94"/>
      <c r="H129" s="94"/>
      <c r="I129" s="94"/>
      <c r="J129" s="94"/>
      <c r="K129" s="94"/>
      <c r="L129" s="94"/>
      <c r="Q129" s="45"/>
    </row>
    <row r="130" spans="1:17">
      <c r="A130" s="93"/>
      <c r="B130" s="94"/>
      <c r="C130" s="94"/>
      <c r="D130" s="94"/>
      <c r="E130" s="94"/>
      <c r="F130" s="94"/>
      <c r="G130" s="94"/>
      <c r="H130" s="94"/>
      <c r="I130" s="94"/>
      <c r="J130" s="94"/>
      <c r="K130" s="94"/>
      <c r="L130" s="94"/>
      <c r="Q130" s="45"/>
    </row>
    <row r="131" spans="1:17">
      <c r="A131" s="93"/>
      <c r="B131" s="94"/>
      <c r="C131" s="94"/>
      <c r="D131" s="94"/>
      <c r="E131" s="94"/>
      <c r="F131" s="94"/>
      <c r="G131" s="94"/>
      <c r="H131" s="94"/>
      <c r="I131" s="94"/>
      <c r="J131" s="94"/>
      <c r="K131" s="94"/>
      <c r="L131" s="94"/>
      <c r="Q131" s="45"/>
    </row>
    <row r="132" spans="1:17">
      <c r="A132" s="93"/>
      <c r="B132" s="94"/>
      <c r="C132" s="94"/>
      <c r="D132" s="94"/>
      <c r="E132" s="94"/>
      <c r="F132" s="94"/>
      <c r="G132" s="94"/>
      <c r="H132" s="94"/>
      <c r="I132" s="94"/>
      <c r="J132" s="94"/>
      <c r="K132" s="94"/>
      <c r="L132" s="94"/>
      <c r="Q132" s="45"/>
    </row>
    <row r="133" spans="1:17">
      <c r="A133" s="93"/>
      <c r="B133" s="94"/>
      <c r="C133" s="94"/>
      <c r="D133" s="94"/>
      <c r="E133" s="94"/>
      <c r="F133" s="94"/>
      <c r="G133" s="94"/>
      <c r="H133" s="94"/>
      <c r="I133" s="94"/>
      <c r="J133" s="94"/>
      <c r="K133" s="94"/>
      <c r="L133" s="94"/>
      <c r="Q133" s="45"/>
    </row>
    <row r="134" spans="1:17">
      <c r="A134" s="93"/>
      <c r="B134" s="94"/>
      <c r="C134" s="94"/>
      <c r="D134" s="94"/>
      <c r="E134" s="94"/>
      <c r="F134" s="94"/>
      <c r="G134" s="94"/>
      <c r="H134" s="94"/>
      <c r="I134" s="94"/>
      <c r="J134" s="94"/>
      <c r="K134" s="94"/>
      <c r="L134" s="94"/>
      <c r="Q134" s="45"/>
    </row>
    <row r="135" spans="1:17">
      <c r="A135" s="64"/>
      <c r="B135" s="65"/>
      <c r="C135" s="66"/>
      <c r="D135" s="66"/>
      <c r="E135" s="66"/>
      <c r="Q135" s="45"/>
    </row>
    <row r="136" spans="1:17">
      <c r="A136" s="95" t="s">
        <v>194</v>
      </c>
      <c r="B136" s="95"/>
      <c r="C136" s="95"/>
      <c r="D136" s="95"/>
      <c r="E136" s="95"/>
      <c r="F136" s="95"/>
      <c r="G136" s="95"/>
      <c r="H136" s="95"/>
      <c r="I136" s="95"/>
      <c r="J136" s="95"/>
      <c r="K136" s="95"/>
      <c r="L136" s="95"/>
      <c r="Q136" s="45"/>
    </row>
    <row r="137" spans="1:17">
      <c r="A137" s="89"/>
      <c r="B137" s="89"/>
      <c r="C137" s="89"/>
      <c r="D137" s="89"/>
      <c r="E137" s="89"/>
      <c r="F137" s="89"/>
      <c r="G137" s="89"/>
      <c r="H137" s="89"/>
      <c r="I137" s="89"/>
      <c r="J137" s="89"/>
      <c r="K137" s="89"/>
      <c r="L137" s="89"/>
      <c r="Q137" s="45"/>
    </row>
    <row r="138" spans="1:17">
      <c r="A138" s="66"/>
      <c r="B138" s="66"/>
      <c r="C138" s="66"/>
      <c r="D138" s="66"/>
      <c r="E138" s="66"/>
      <c r="Q138" s="45"/>
    </row>
    <row r="139" spans="1:17" ht="12.75" customHeight="1">
      <c r="A139" s="95" t="s">
        <v>284</v>
      </c>
      <c r="B139" s="95"/>
      <c r="C139" s="95"/>
      <c r="D139" s="95"/>
      <c r="E139" s="95"/>
      <c r="F139" s="95"/>
      <c r="G139" s="95"/>
      <c r="H139" s="95"/>
      <c r="I139" s="95"/>
      <c r="J139" s="95"/>
      <c r="K139" s="95"/>
      <c r="L139" s="95"/>
      <c r="Q139" s="45"/>
    </row>
    <row r="140" spans="1:17">
      <c r="A140" s="89"/>
      <c r="B140" s="89"/>
      <c r="C140" s="89"/>
      <c r="D140" s="89"/>
      <c r="E140" s="89"/>
      <c r="F140" s="89"/>
      <c r="G140" s="89"/>
      <c r="H140" s="89"/>
      <c r="I140" s="89"/>
      <c r="J140" s="89"/>
      <c r="K140" s="89"/>
      <c r="L140" s="89"/>
      <c r="Q140" s="45"/>
    </row>
    <row r="141" spans="1:17">
      <c r="A141" s="66"/>
      <c r="B141" s="66"/>
      <c r="C141" s="66"/>
      <c r="D141" s="66"/>
      <c r="E141" s="66"/>
      <c r="Q141" s="45"/>
    </row>
    <row r="142" spans="1:17" ht="41.25" customHeight="1">
      <c r="A142" s="90" t="s">
        <v>601</v>
      </c>
      <c r="B142" s="90"/>
      <c r="C142" s="90"/>
      <c r="D142" s="90"/>
      <c r="E142" s="90"/>
      <c r="F142" s="90"/>
      <c r="G142" s="90"/>
      <c r="H142" s="90"/>
      <c r="I142" s="90"/>
      <c r="J142" s="90"/>
      <c r="K142" s="90"/>
      <c r="L142" s="90"/>
      <c r="Q142" s="45"/>
    </row>
    <row r="143" spans="1:17">
      <c r="A143" s="46"/>
      <c r="B143" s="47"/>
      <c r="Q143" s="45"/>
    </row>
    <row r="144" spans="1:17">
      <c r="A144" s="46"/>
      <c r="B144" s="47"/>
      <c r="Q144" s="45"/>
    </row>
    <row r="145" spans="1:17">
      <c r="A145" s="46"/>
      <c r="B145" s="47"/>
      <c r="Q145" s="45"/>
    </row>
    <row r="146" spans="1:17">
      <c r="A146" s="46"/>
      <c r="B146" s="47"/>
      <c r="Q146" s="45"/>
    </row>
    <row r="147" spans="1:17">
      <c r="A147" s="46"/>
      <c r="B147" s="47"/>
      <c r="Q147" s="45"/>
    </row>
    <row r="148" spans="1:17">
      <c r="A148" s="46"/>
      <c r="B148" s="47"/>
      <c r="Q148" s="45"/>
    </row>
    <row r="149" spans="1:17">
      <c r="A149" s="46"/>
      <c r="B149" s="47"/>
      <c r="Q149" s="45"/>
    </row>
    <row r="150" spans="1:17">
      <c r="A150" s="46"/>
      <c r="B150" s="47"/>
      <c r="Q150" s="45"/>
    </row>
    <row r="151" spans="1:17">
      <c r="A151" s="46"/>
      <c r="B151" s="47"/>
      <c r="Q151" s="45"/>
    </row>
    <row r="152" spans="1:17">
      <c r="A152" s="46"/>
      <c r="B152" s="47"/>
      <c r="Q152" s="45"/>
    </row>
    <row r="153" spans="1:17">
      <c r="A153" s="46"/>
      <c r="B153" s="47"/>
      <c r="Q153" s="45"/>
    </row>
    <row r="154" spans="1:17">
      <c r="A154" s="46"/>
      <c r="B154" s="47"/>
      <c r="Q154" s="45"/>
    </row>
    <row r="155" spans="1:17">
      <c r="A155" s="46"/>
      <c r="B155" s="47"/>
      <c r="Q155" s="45"/>
    </row>
    <row r="156" spans="1:17">
      <c r="A156" s="46"/>
      <c r="B156" s="47"/>
      <c r="Q156" s="45"/>
    </row>
    <row r="157" spans="1:17">
      <c r="A157" s="46"/>
      <c r="B157" s="47"/>
      <c r="Q157" s="45"/>
    </row>
    <row r="158" spans="1:17">
      <c r="A158" s="46"/>
      <c r="B158" s="47"/>
      <c r="Q158" s="45"/>
    </row>
    <row r="159" spans="1:17">
      <c r="A159" s="46"/>
      <c r="B159" s="47"/>
      <c r="Q159" s="45"/>
    </row>
    <row r="160" spans="1:17">
      <c r="A160" s="46"/>
      <c r="B160" s="47"/>
      <c r="Q160" s="45"/>
    </row>
    <row r="161" spans="1:17">
      <c r="A161" s="46"/>
      <c r="B161" s="47"/>
      <c r="Q161" s="45"/>
    </row>
    <row r="162" spans="1:17">
      <c r="A162" s="46"/>
      <c r="B162" s="47"/>
      <c r="Q162" s="45"/>
    </row>
    <row r="163" spans="1:17">
      <c r="A163" s="46"/>
      <c r="B163" s="47"/>
      <c r="Q163" s="45"/>
    </row>
    <row r="164" spans="1:17">
      <c r="A164" s="46"/>
      <c r="B164" s="47"/>
      <c r="Q164" s="45"/>
    </row>
    <row r="165" spans="1:17">
      <c r="A165" s="46"/>
      <c r="B165" s="47"/>
      <c r="Q165" s="45"/>
    </row>
    <row r="166" spans="1:17">
      <c r="A166" s="46"/>
      <c r="B166" s="47"/>
      <c r="Q166" s="45"/>
    </row>
    <row r="167" spans="1:17">
      <c r="A167" s="46"/>
      <c r="B167" s="47"/>
      <c r="Q167" s="45"/>
    </row>
    <row r="168" spans="1:17">
      <c r="A168" s="46"/>
      <c r="B168" s="47"/>
      <c r="Q168" s="45"/>
    </row>
    <row r="169" spans="1:17">
      <c r="A169" s="46"/>
      <c r="B169" s="47"/>
      <c r="Q169" s="45"/>
    </row>
    <row r="170" spans="1:17">
      <c r="A170" s="46"/>
      <c r="B170" s="47"/>
      <c r="Q170" s="45"/>
    </row>
    <row r="171" spans="1:17">
      <c r="A171" s="46"/>
      <c r="B171" s="47"/>
      <c r="Q171" s="45"/>
    </row>
    <row r="172" spans="1:17">
      <c r="A172" s="46"/>
      <c r="B172" s="47"/>
      <c r="Q172" s="45"/>
    </row>
    <row r="173" spans="1:17">
      <c r="A173" s="46"/>
      <c r="B173" s="47"/>
      <c r="Q173" s="45"/>
    </row>
    <row r="174" spans="1:17">
      <c r="A174" s="46"/>
      <c r="B174" s="47"/>
      <c r="Q174" s="45"/>
    </row>
    <row r="175" spans="1:17">
      <c r="A175" s="46"/>
      <c r="B175" s="47"/>
      <c r="Q175" s="45"/>
    </row>
    <row r="176" spans="1:17">
      <c r="A176" s="46"/>
      <c r="B176" s="47"/>
      <c r="Q176" s="45"/>
    </row>
    <row r="177" spans="1:17">
      <c r="A177" s="46"/>
      <c r="B177" s="47"/>
      <c r="Q177" s="45"/>
    </row>
    <row r="178" spans="1:17">
      <c r="A178" s="46"/>
      <c r="B178" s="47"/>
      <c r="Q178" s="45"/>
    </row>
    <row r="179" spans="1:17">
      <c r="A179" s="46"/>
      <c r="B179" s="47"/>
      <c r="Q179" s="45"/>
    </row>
    <row r="180" spans="1:17">
      <c r="A180" s="46"/>
      <c r="B180" s="47"/>
      <c r="Q180" s="45"/>
    </row>
    <row r="181" spans="1:17">
      <c r="A181" s="46"/>
      <c r="B181" s="47"/>
      <c r="Q181" s="45"/>
    </row>
    <row r="182" spans="1:17">
      <c r="A182" s="46"/>
      <c r="B182" s="47"/>
      <c r="Q182" s="45"/>
    </row>
    <row r="183" spans="1:17">
      <c r="A183" s="46"/>
      <c r="B183" s="47"/>
      <c r="Q183" s="45"/>
    </row>
    <row r="184" spans="1:17">
      <c r="A184" s="46"/>
      <c r="B184" s="47"/>
      <c r="Q184" s="45"/>
    </row>
    <row r="185" spans="1:17">
      <c r="A185" s="46"/>
      <c r="B185" s="47"/>
      <c r="Q185" s="45"/>
    </row>
    <row r="186" spans="1:17">
      <c r="A186" s="46"/>
      <c r="B186" s="47"/>
      <c r="Q186" s="45"/>
    </row>
    <row r="187" spans="1:17">
      <c r="A187" s="46"/>
      <c r="B187" s="47"/>
      <c r="Q187" s="45"/>
    </row>
    <row r="188" spans="1:17">
      <c r="A188" s="46"/>
      <c r="B188" s="47"/>
      <c r="Q188" s="45"/>
    </row>
    <row r="189" spans="1:17">
      <c r="A189" s="46"/>
      <c r="B189" s="47"/>
      <c r="Q189" s="45"/>
    </row>
    <row r="190" spans="1:17">
      <c r="A190" s="46"/>
      <c r="B190" s="47"/>
      <c r="Q190" s="45"/>
    </row>
    <row r="191" spans="1:17">
      <c r="A191" s="46"/>
      <c r="B191" s="47"/>
      <c r="Q191" s="45"/>
    </row>
    <row r="192" spans="1:17">
      <c r="A192" s="46"/>
      <c r="B192" s="47"/>
      <c r="Q192" s="45"/>
    </row>
    <row r="193" spans="1:17">
      <c r="A193" s="46"/>
      <c r="B193" s="47"/>
      <c r="Q193" s="45"/>
    </row>
    <row r="194" spans="1:17">
      <c r="A194" s="46"/>
      <c r="B194" s="47"/>
      <c r="Q194" s="45"/>
    </row>
    <row r="195" spans="1:17">
      <c r="A195" s="46"/>
      <c r="B195" s="47"/>
      <c r="Q195" s="45"/>
    </row>
    <row r="196" spans="1:17">
      <c r="A196" s="46"/>
      <c r="B196" s="47"/>
      <c r="Q196" s="45"/>
    </row>
    <row r="197" spans="1:17">
      <c r="A197" s="46"/>
      <c r="B197" s="47"/>
      <c r="Q197" s="45"/>
    </row>
    <row r="198" spans="1:17">
      <c r="A198" s="46"/>
      <c r="B198" s="47"/>
      <c r="Q198" s="45"/>
    </row>
    <row r="199" spans="1:17">
      <c r="A199" s="46"/>
      <c r="B199" s="47"/>
      <c r="Q199" s="45"/>
    </row>
    <row r="200" spans="1:17">
      <c r="A200" s="46"/>
      <c r="B200" s="47"/>
      <c r="Q200" s="45"/>
    </row>
    <row r="201" spans="1:17">
      <c r="A201" s="46"/>
      <c r="B201" s="47"/>
      <c r="Q201" s="45"/>
    </row>
    <row r="202" spans="1:17">
      <c r="A202" s="46"/>
      <c r="B202" s="47"/>
      <c r="Q202" s="45"/>
    </row>
    <row r="203" spans="1:17">
      <c r="A203" s="46"/>
      <c r="B203" s="47"/>
      <c r="Q203" s="45"/>
    </row>
    <row r="204" spans="1:17">
      <c r="A204" s="46"/>
      <c r="B204" s="47"/>
      <c r="Q204" s="45"/>
    </row>
    <row r="205" spans="1:17">
      <c r="A205" s="46"/>
      <c r="B205" s="47"/>
      <c r="Q205" s="45"/>
    </row>
    <row r="206" spans="1:17">
      <c r="A206" s="46"/>
      <c r="B206" s="47"/>
      <c r="Q206" s="45"/>
    </row>
    <row r="207" spans="1:17">
      <c r="A207" s="46"/>
      <c r="B207" s="47"/>
      <c r="Q207" s="45"/>
    </row>
    <row r="208" spans="1:17">
      <c r="A208" s="46"/>
      <c r="B208" s="47"/>
      <c r="Q208" s="45"/>
    </row>
    <row r="209" spans="1:17">
      <c r="A209" s="46"/>
      <c r="B209" s="47"/>
      <c r="Q209" s="45"/>
    </row>
    <row r="210" spans="1:17">
      <c r="A210" s="46"/>
      <c r="B210" s="47"/>
      <c r="Q210" s="45"/>
    </row>
    <row r="211" spans="1:17">
      <c r="A211" s="46"/>
      <c r="B211" s="47"/>
      <c r="Q211" s="45"/>
    </row>
    <row r="212" spans="1:17">
      <c r="A212" s="46"/>
      <c r="B212" s="47"/>
      <c r="Q212" s="45"/>
    </row>
    <row r="213" spans="1:17">
      <c r="A213" s="46"/>
      <c r="B213" s="47"/>
      <c r="Q213" s="45"/>
    </row>
    <row r="214" spans="1:17">
      <c r="A214" s="46"/>
      <c r="B214" s="47"/>
      <c r="Q214" s="45"/>
    </row>
    <row r="215" spans="1:17">
      <c r="A215" s="46"/>
      <c r="B215" s="47"/>
      <c r="Q215" s="45"/>
    </row>
    <row r="216" spans="1:17">
      <c r="Q216" s="45"/>
    </row>
    <row r="217" spans="1:17">
      <c r="Q217" s="45"/>
    </row>
    <row r="218" spans="1:17">
      <c r="Q218" s="45"/>
    </row>
    <row r="219" spans="1:17">
      <c r="Q219" s="45"/>
    </row>
    <row r="220" spans="1:17">
      <c r="Q220" s="45"/>
    </row>
    <row r="221" spans="1:17">
      <c r="Q221" s="45"/>
    </row>
    <row r="222" spans="1:17">
      <c r="Q222" s="45"/>
    </row>
    <row r="223" spans="1:17">
      <c r="Q223" s="45"/>
    </row>
    <row r="224" spans="1:17">
      <c r="Q224" s="45"/>
    </row>
    <row r="225" spans="17:17">
      <c r="Q225" s="45"/>
    </row>
    <row r="226" spans="17:17">
      <c r="Q226" s="45"/>
    </row>
    <row r="227" spans="17:17">
      <c r="Q227" s="45"/>
    </row>
    <row r="228" spans="17:17">
      <c r="Q228" s="45"/>
    </row>
    <row r="229" spans="17:17">
      <c r="Q229" s="45"/>
    </row>
    <row r="230" spans="17:17">
      <c r="Q230" s="45"/>
    </row>
    <row r="231" spans="17:17">
      <c r="Q231" s="45"/>
    </row>
    <row r="232" spans="17:17">
      <c r="Q232" s="45"/>
    </row>
    <row r="233" spans="17:17">
      <c r="Q233" s="45"/>
    </row>
    <row r="234" spans="17:17">
      <c r="Q234" s="45"/>
    </row>
    <row r="235" spans="17:17">
      <c r="Q235" s="45"/>
    </row>
    <row r="236" spans="17:17">
      <c r="Q236" s="45"/>
    </row>
    <row r="237" spans="17:17">
      <c r="Q237" s="45"/>
    </row>
    <row r="238" spans="17:17">
      <c r="Q238" s="45"/>
    </row>
    <row r="239" spans="17:17">
      <c r="Q239" s="45"/>
    </row>
    <row r="240" spans="17:17">
      <c r="Q240" s="45"/>
    </row>
    <row r="241" spans="5:17">
      <c r="Q241" s="45"/>
    </row>
    <row r="242" spans="5:17">
      <c r="Q242" s="45"/>
    </row>
    <row r="243" spans="5:17">
      <c r="Q243" s="45"/>
    </row>
    <row r="244" spans="5:17">
      <c r="Q244" s="45"/>
    </row>
    <row r="245" spans="5:17">
      <c r="Q245" s="45"/>
    </row>
    <row r="246" spans="5:17">
      <c r="Q246" s="45"/>
    </row>
    <row r="247" spans="5:17">
      <c r="Q247" s="45"/>
    </row>
    <row r="248" spans="5:17">
      <c r="Q248" s="45"/>
    </row>
    <row r="249" spans="5:17">
      <c r="Q249" s="45"/>
    </row>
    <row r="250" spans="5:17">
      <c r="E250" s="48"/>
      <c r="Q250" s="45"/>
    </row>
    <row r="251" spans="5:17">
      <c r="E251" s="48"/>
      <c r="Q251" s="45"/>
    </row>
    <row r="252" spans="5:17">
      <c r="E252" s="48"/>
      <c r="Q252" s="45"/>
    </row>
    <row r="253" spans="5:17">
      <c r="E253" s="48"/>
      <c r="Q253" s="45"/>
    </row>
    <row r="254" spans="5:17">
      <c r="E254" s="48"/>
      <c r="Q254" s="45"/>
    </row>
    <row r="255" spans="5:17">
      <c r="E255" s="48"/>
      <c r="Q255" s="45"/>
    </row>
    <row r="256" spans="5:17">
      <c r="E256" s="48"/>
      <c r="Q256" s="45"/>
    </row>
    <row r="257" spans="5:17">
      <c r="E257" s="48"/>
      <c r="Q257" s="45"/>
    </row>
    <row r="258" spans="5:17">
      <c r="E258" s="48"/>
      <c r="Q258" s="45"/>
    </row>
    <row r="259" spans="5:17">
      <c r="E259" s="48"/>
      <c r="Q259" s="45"/>
    </row>
    <row r="260" spans="5:17">
      <c r="E260" s="48"/>
      <c r="Q260" s="45"/>
    </row>
    <row r="261" spans="5:17">
      <c r="E261" s="48"/>
      <c r="Q261" s="45"/>
    </row>
  </sheetData>
  <mergeCells count="53">
    <mergeCell ref="A42:A45"/>
    <mergeCell ref="B42:B45"/>
    <mergeCell ref="B71:E71"/>
    <mergeCell ref="A66:A69"/>
    <mergeCell ref="B66:B69"/>
    <mergeCell ref="A61:A64"/>
    <mergeCell ref="K6:L6"/>
    <mergeCell ref="E6:G6"/>
    <mergeCell ref="I6:J6"/>
    <mergeCell ref="G9:L9"/>
    <mergeCell ref="A9:C9"/>
    <mergeCell ref="A1:A3"/>
    <mergeCell ref="A36:A39"/>
    <mergeCell ref="B36:B39"/>
    <mergeCell ref="A31:A34"/>
    <mergeCell ref="B31:B34"/>
    <mergeCell ref="A13:A20"/>
    <mergeCell ref="B1:H3"/>
    <mergeCell ref="B13:B20"/>
    <mergeCell ref="B22:B28"/>
    <mergeCell ref="A22:A28"/>
    <mergeCell ref="I1:J1"/>
    <mergeCell ref="K1:L1"/>
    <mergeCell ref="I2:J2"/>
    <mergeCell ref="K2:L2"/>
    <mergeCell ref="I3:L3"/>
    <mergeCell ref="B115:B118"/>
    <mergeCell ref="A93:A97"/>
    <mergeCell ref="A72:A91"/>
    <mergeCell ref="B82:B86"/>
    <mergeCell ref="B87:B91"/>
    <mergeCell ref="A110:A113"/>
    <mergeCell ref="A115:A118"/>
    <mergeCell ref="B104:B108"/>
    <mergeCell ref="A99:A102"/>
    <mergeCell ref="B99:B102"/>
    <mergeCell ref="B61:B64"/>
    <mergeCell ref="A56:A59"/>
    <mergeCell ref="B56:B59"/>
    <mergeCell ref="A49:A52"/>
    <mergeCell ref="B110:B113"/>
    <mergeCell ref="A104:A108"/>
    <mergeCell ref="B93:B97"/>
    <mergeCell ref="B72:B76"/>
    <mergeCell ref="B77:B81"/>
    <mergeCell ref="B49:B52"/>
    <mergeCell ref="A140:L140"/>
    <mergeCell ref="A142:L142"/>
    <mergeCell ref="A121:L121"/>
    <mergeCell ref="A122:L134"/>
    <mergeCell ref="A136:L136"/>
    <mergeCell ref="A137:L137"/>
    <mergeCell ref="A139:L139"/>
  </mergeCells>
  <conditionalFormatting sqref="A122">
    <cfRule type="containsBlanks" dxfId="5" priority="5">
      <formula>LEN(TRIM(A122))=0</formula>
    </cfRule>
  </conditionalFormatting>
  <conditionalFormatting sqref="A137">
    <cfRule type="containsBlanks" dxfId="4" priority="48">
      <formula>LEN(TRIM(A137))=0</formula>
    </cfRule>
  </conditionalFormatting>
  <conditionalFormatting sqref="B6">
    <cfRule type="cellIs" dxfId="3" priority="4" operator="equal">
      <formula>0</formula>
    </cfRule>
  </conditionalFormatting>
  <conditionalFormatting sqref="D6:G6">
    <cfRule type="expression" dxfId="2" priority="1">
      <formula>#REF!="RENDICIÓN PÚBLICA DE CUENTAS"</formula>
    </cfRule>
  </conditionalFormatting>
  <conditionalFormatting sqref="G9:L9">
    <cfRule type="containsText" dxfId="1" priority="2" operator="containsText" text="0">
      <formula>NOT(ISERROR(SEARCH("0",G9)))</formula>
    </cfRule>
  </conditionalFormatting>
  <conditionalFormatting sqref="K6">
    <cfRule type="containsBlanks" dxfId="0" priority="49">
      <formula>LEN(TRIM(K6))=0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5CBB-0ED7-4B4F-AAC1-88567DE3FD45}">
  <sheetPr codeName="Hoja2"/>
  <dimension ref="B1:GF221"/>
  <sheetViews>
    <sheetView showGridLines="0" topLeftCell="I1" zoomScale="83" workbookViewId="0">
      <selection activeCell="P3" sqref="P3:P6"/>
    </sheetView>
  </sheetViews>
  <sheetFormatPr baseColWidth="10" defaultColWidth="11.42578125" defaultRowHeight="15.75"/>
  <cols>
    <col min="1" max="5" width="19.85546875" style="16" customWidth="1"/>
    <col min="6" max="6" width="12.42578125" style="16" customWidth="1"/>
    <col min="7" max="7" width="7.85546875" style="16" customWidth="1"/>
    <col min="8" max="8" width="43" style="16" customWidth="1"/>
    <col min="9" max="9" width="6.85546875" style="16" customWidth="1"/>
    <col min="10" max="10" width="42.85546875" style="16" customWidth="1"/>
    <col min="11" max="11" width="7.140625" style="16" customWidth="1"/>
    <col min="12" max="12" width="45.5703125" style="16" customWidth="1"/>
    <col min="13" max="13" width="7.7109375" style="16" customWidth="1"/>
    <col min="14" max="14" width="25.5703125" style="16" customWidth="1"/>
    <col min="15" max="15" width="6.5703125" style="16" customWidth="1"/>
    <col min="16" max="16" width="29.7109375" style="16" customWidth="1"/>
    <col min="17" max="17" width="16.5703125" style="16" customWidth="1"/>
    <col min="18" max="18" width="17.7109375" style="18" bestFit="1" customWidth="1"/>
    <col min="19" max="19" width="11.42578125" style="16"/>
    <col min="20" max="21" width="11.42578125" style="18"/>
    <col min="22" max="22" width="20.140625" style="18" customWidth="1"/>
    <col min="23" max="23" width="11.42578125" style="18"/>
    <col min="24" max="24" width="11.42578125" style="16"/>
    <col min="25" max="26" width="11.42578125" style="18"/>
    <col min="27" max="27" width="20.140625" style="18" customWidth="1"/>
    <col min="28" max="28" width="11.42578125" style="18"/>
    <col min="29" max="29" width="11.42578125" style="30"/>
    <col min="30" max="31" width="11.42578125" style="18"/>
    <col min="32" max="32" width="20.140625" style="18" customWidth="1"/>
    <col min="33" max="36" width="11.42578125" style="18"/>
    <col min="37" max="37" width="20.140625" style="18" customWidth="1"/>
    <col min="38" max="41" width="11.42578125" style="18"/>
    <col min="42" max="42" width="20.140625" style="18" customWidth="1"/>
    <col min="43" max="46" width="11.42578125" style="18"/>
    <col min="47" max="47" width="20.140625" style="18" customWidth="1"/>
    <col min="48" max="51" width="11.42578125" style="18"/>
    <col min="52" max="52" width="20.140625" style="18" customWidth="1"/>
    <col min="53" max="56" width="11.42578125" style="18"/>
    <col min="57" max="57" width="20.140625" style="18" customWidth="1"/>
    <col min="58" max="61" width="11.42578125" style="18"/>
    <col min="62" max="62" width="20.140625" style="18" customWidth="1"/>
    <col min="63" max="66" width="11.42578125" style="18"/>
    <col min="67" max="67" width="20.140625" style="18" customWidth="1"/>
    <col min="68" max="71" width="11.42578125" style="18"/>
    <col min="72" max="72" width="20.140625" style="18" customWidth="1"/>
    <col min="73" max="73" width="11.42578125" style="18"/>
    <col min="74" max="74" width="12.140625" style="18" customWidth="1"/>
    <col min="75" max="76" width="11.42578125" style="18"/>
    <col min="77" max="77" width="20.140625" style="18" customWidth="1"/>
    <col min="78" max="81" width="11.42578125" style="18"/>
    <col min="82" max="82" width="20.140625" style="18" customWidth="1"/>
    <col min="83" max="86" width="11.42578125" style="18"/>
    <col min="87" max="87" width="20.140625" style="18" customWidth="1"/>
    <col min="88" max="91" width="11.42578125" style="18"/>
    <col min="92" max="92" width="20.140625" style="18" customWidth="1"/>
    <col min="93" max="96" width="11.42578125" style="18"/>
    <col min="97" max="97" width="20.140625" style="18" customWidth="1"/>
    <col min="98" max="101" width="11.42578125" style="18"/>
    <col min="102" max="102" width="20.140625" style="18" customWidth="1"/>
    <col min="103" max="106" width="11.42578125" style="18"/>
    <col min="107" max="107" width="20.140625" style="18" customWidth="1"/>
    <col min="108" max="111" width="11.42578125" style="18"/>
    <col min="112" max="112" width="20.140625" style="18" customWidth="1"/>
    <col min="113" max="116" width="11.42578125" style="18"/>
    <col min="117" max="117" width="20.140625" style="18" customWidth="1"/>
    <col min="118" max="121" width="11.42578125" style="18"/>
    <col min="122" max="122" width="20.140625" style="18" customWidth="1"/>
    <col min="123" max="126" width="11.42578125" style="18"/>
    <col min="127" max="127" width="20.140625" style="18" customWidth="1"/>
    <col min="128" max="131" width="11.42578125" style="18"/>
    <col min="132" max="132" width="20.140625" style="18" customWidth="1"/>
    <col min="133" max="136" width="11.42578125" style="18"/>
    <col min="137" max="137" width="20.140625" style="18" customWidth="1"/>
    <col min="138" max="141" width="11.42578125" style="18"/>
    <col min="142" max="142" width="20.140625" style="18" customWidth="1"/>
    <col min="143" max="146" width="11.42578125" style="18"/>
    <col min="147" max="147" width="20.140625" style="18" customWidth="1"/>
    <col min="148" max="151" width="11.42578125" style="18"/>
    <col min="152" max="152" width="20.140625" style="18" customWidth="1"/>
    <col min="153" max="156" width="11.42578125" style="18"/>
    <col min="157" max="157" width="20.140625" style="18" customWidth="1"/>
    <col min="158" max="161" width="11.42578125" style="18"/>
    <col min="162" max="162" width="20.140625" style="18" customWidth="1"/>
    <col min="163" max="166" width="11.42578125" style="18"/>
    <col min="167" max="167" width="20.140625" style="18" customWidth="1"/>
    <col min="168" max="171" width="11.42578125" style="18"/>
    <col min="172" max="172" width="20.140625" style="18" customWidth="1"/>
    <col min="173" max="176" width="11.42578125" style="18"/>
    <col min="177" max="177" width="20.140625" style="18" customWidth="1"/>
    <col min="178" max="181" width="11.42578125" style="18"/>
    <col min="182" max="182" width="20.140625" style="18" customWidth="1"/>
    <col min="183" max="186" width="11.42578125" style="18"/>
    <col min="187" max="187" width="20.140625" style="18" customWidth="1"/>
    <col min="188" max="188" width="11.42578125" style="18"/>
    <col min="189" max="16384" width="11.42578125" style="16"/>
  </cols>
  <sheetData>
    <row r="1" spans="2:188">
      <c r="F1" s="18"/>
    </row>
    <row r="2" spans="2:188" s="17" customFormat="1" ht="16.5" thickBot="1">
      <c r="B2" s="19" t="s">
        <v>253</v>
      </c>
      <c r="D2" s="19" t="s">
        <v>242</v>
      </c>
      <c r="F2" s="19" t="s">
        <v>193</v>
      </c>
      <c r="H2" s="19" t="s">
        <v>573</v>
      </c>
      <c r="J2" s="19" t="s">
        <v>268</v>
      </c>
      <c r="L2" s="19" t="s">
        <v>266</v>
      </c>
      <c r="N2" s="19" t="s">
        <v>269</v>
      </c>
      <c r="P2" s="19" t="s">
        <v>274</v>
      </c>
      <c r="R2" s="19" t="s">
        <v>1</v>
      </c>
      <c r="T2" s="19" t="s">
        <v>296</v>
      </c>
      <c r="U2" s="19" t="s">
        <v>1</v>
      </c>
      <c r="V2" s="23" t="s">
        <v>297</v>
      </c>
      <c r="W2" s="19" t="s">
        <v>298</v>
      </c>
      <c r="Y2" s="19" t="s">
        <v>296</v>
      </c>
      <c r="Z2" s="19" t="s">
        <v>1</v>
      </c>
      <c r="AA2" s="23" t="s">
        <v>297</v>
      </c>
      <c r="AB2" s="19" t="s">
        <v>298</v>
      </c>
      <c r="AC2" s="30"/>
      <c r="AD2" s="19" t="s">
        <v>296</v>
      </c>
      <c r="AE2" s="19" t="s">
        <v>1</v>
      </c>
      <c r="AF2" s="23" t="s">
        <v>297</v>
      </c>
      <c r="AG2" s="19" t="s">
        <v>298</v>
      </c>
      <c r="AH2" s="18"/>
      <c r="AI2" s="19" t="s">
        <v>296</v>
      </c>
      <c r="AJ2" s="19" t="s">
        <v>1</v>
      </c>
      <c r="AK2" s="23" t="s">
        <v>297</v>
      </c>
      <c r="AL2" s="19" t="s">
        <v>298</v>
      </c>
      <c r="AM2" s="18"/>
      <c r="AN2" s="19" t="s">
        <v>296</v>
      </c>
      <c r="AO2" s="19" t="s">
        <v>1</v>
      </c>
      <c r="AP2" s="23" t="s">
        <v>297</v>
      </c>
      <c r="AQ2" s="19" t="s">
        <v>298</v>
      </c>
      <c r="AR2" s="18"/>
      <c r="AS2" s="19" t="s">
        <v>296</v>
      </c>
      <c r="AT2" s="19" t="s">
        <v>1</v>
      </c>
      <c r="AU2" s="23" t="s">
        <v>297</v>
      </c>
      <c r="AV2" s="19" t="s">
        <v>298</v>
      </c>
      <c r="AW2" s="18"/>
      <c r="AX2" s="19" t="s">
        <v>296</v>
      </c>
      <c r="AY2" s="19" t="s">
        <v>1</v>
      </c>
      <c r="AZ2" s="23" t="s">
        <v>297</v>
      </c>
      <c r="BA2" s="19" t="s">
        <v>298</v>
      </c>
      <c r="BB2" s="18"/>
      <c r="BC2" s="19" t="s">
        <v>296</v>
      </c>
      <c r="BD2" s="19" t="s">
        <v>1</v>
      </c>
      <c r="BE2" s="23" t="s">
        <v>297</v>
      </c>
      <c r="BF2" s="19" t="s">
        <v>298</v>
      </c>
      <c r="BG2" s="18"/>
      <c r="BH2" s="19" t="s">
        <v>296</v>
      </c>
      <c r="BI2" s="19" t="s">
        <v>1</v>
      </c>
      <c r="BJ2" s="23" t="s">
        <v>297</v>
      </c>
      <c r="BK2" s="19" t="s">
        <v>298</v>
      </c>
      <c r="BL2" s="18"/>
      <c r="BM2" s="19" t="s">
        <v>296</v>
      </c>
      <c r="BN2" s="19" t="s">
        <v>1</v>
      </c>
      <c r="BO2" s="23" t="s">
        <v>297</v>
      </c>
      <c r="BP2" s="19" t="s">
        <v>298</v>
      </c>
      <c r="BQ2" s="18"/>
      <c r="BR2" s="19" t="s">
        <v>296</v>
      </c>
      <c r="BS2" s="19" t="s">
        <v>1</v>
      </c>
      <c r="BT2" s="23" t="s">
        <v>297</v>
      </c>
      <c r="BU2" s="19" t="s">
        <v>298</v>
      </c>
      <c r="BV2" s="18"/>
      <c r="BW2" s="19" t="s">
        <v>296</v>
      </c>
      <c r="BX2" s="19" t="s">
        <v>1</v>
      </c>
      <c r="BY2" s="23" t="s">
        <v>297</v>
      </c>
      <c r="BZ2" s="19" t="s">
        <v>298</v>
      </c>
      <c r="CA2" s="18"/>
      <c r="CB2" s="19" t="s">
        <v>296</v>
      </c>
      <c r="CC2" s="19" t="s">
        <v>1</v>
      </c>
      <c r="CD2" s="23" t="s">
        <v>297</v>
      </c>
      <c r="CE2" s="19" t="s">
        <v>298</v>
      </c>
      <c r="CF2" s="18"/>
      <c r="CG2" s="19" t="s">
        <v>296</v>
      </c>
      <c r="CH2" s="19" t="s">
        <v>1</v>
      </c>
      <c r="CI2" s="23" t="s">
        <v>297</v>
      </c>
      <c r="CJ2" s="19" t="s">
        <v>298</v>
      </c>
      <c r="CK2" s="18"/>
      <c r="CL2" s="19" t="s">
        <v>296</v>
      </c>
      <c r="CM2" s="19" t="s">
        <v>1</v>
      </c>
      <c r="CN2" s="23" t="s">
        <v>297</v>
      </c>
      <c r="CO2" s="19" t="s">
        <v>298</v>
      </c>
      <c r="CP2" s="18"/>
      <c r="CQ2" s="19" t="s">
        <v>296</v>
      </c>
      <c r="CR2" s="19" t="s">
        <v>1</v>
      </c>
      <c r="CS2" s="23" t="s">
        <v>297</v>
      </c>
      <c r="CT2" s="19" t="s">
        <v>298</v>
      </c>
      <c r="CU2" s="18"/>
      <c r="CV2" s="19" t="s">
        <v>296</v>
      </c>
      <c r="CW2" s="19" t="s">
        <v>1</v>
      </c>
      <c r="CX2" s="23" t="s">
        <v>297</v>
      </c>
      <c r="CY2" s="19" t="s">
        <v>298</v>
      </c>
      <c r="CZ2" s="18"/>
      <c r="DA2" s="19" t="s">
        <v>296</v>
      </c>
      <c r="DB2" s="19" t="s">
        <v>1</v>
      </c>
      <c r="DC2" s="23" t="s">
        <v>297</v>
      </c>
      <c r="DD2" s="19" t="s">
        <v>298</v>
      </c>
      <c r="DE2" s="18"/>
      <c r="DF2" s="19" t="s">
        <v>296</v>
      </c>
      <c r="DG2" s="19" t="s">
        <v>1</v>
      </c>
      <c r="DH2" s="23" t="s">
        <v>297</v>
      </c>
      <c r="DI2" s="19" t="s">
        <v>298</v>
      </c>
      <c r="DJ2" s="18"/>
      <c r="DK2" s="19" t="s">
        <v>296</v>
      </c>
      <c r="DL2" s="19" t="s">
        <v>1</v>
      </c>
      <c r="DM2" s="23" t="s">
        <v>297</v>
      </c>
      <c r="DN2" s="19" t="s">
        <v>298</v>
      </c>
      <c r="DO2" s="18"/>
      <c r="DP2" s="19" t="s">
        <v>296</v>
      </c>
      <c r="DQ2" s="19" t="s">
        <v>1</v>
      </c>
      <c r="DR2" s="23" t="s">
        <v>297</v>
      </c>
      <c r="DS2" s="19" t="s">
        <v>298</v>
      </c>
      <c r="DT2" s="18"/>
      <c r="DU2" s="19" t="s">
        <v>296</v>
      </c>
      <c r="DV2" s="19" t="s">
        <v>1</v>
      </c>
      <c r="DW2" s="23" t="s">
        <v>297</v>
      </c>
      <c r="DX2" s="19" t="s">
        <v>298</v>
      </c>
      <c r="DY2" s="18"/>
      <c r="DZ2" s="19" t="s">
        <v>296</v>
      </c>
      <c r="EA2" s="19" t="s">
        <v>1</v>
      </c>
      <c r="EB2" s="23" t="s">
        <v>297</v>
      </c>
      <c r="EC2" s="19" t="s">
        <v>298</v>
      </c>
      <c r="ED2" s="18"/>
      <c r="EE2" s="19" t="s">
        <v>296</v>
      </c>
      <c r="EF2" s="19" t="s">
        <v>1</v>
      </c>
      <c r="EG2" s="23" t="s">
        <v>297</v>
      </c>
      <c r="EH2" s="19" t="s">
        <v>298</v>
      </c>
      <c r="EI2" s="18"/>
      <c r="EJ2" s="19" t="s">
        <v>296</v>
      </c>
      <c r="EK2" s="19" t="s">
        <v>1</v>
      </c>
      <c r="EL2" s="23" t="s">
        <v>297</v>
      </c>
      <c r="EM2" s="19" t="s">
        <v>298</v>
      </c>
      <c r="EN2" s="18"/>
      <c r="EO2" s="19" t="s">
        <v>296</v>
      </c>
      <c r="EP2" s="19" t="s">
        <v>1</v>
      </c>
      <c r="EQ2" s="23" t="s">
        <v>297</v>
      </c>
      <c r="ER2" s="19" t="s">
        <v>298</v>
      </c>
      <c r="ES2" s="18"/>
      <c r="ET2" s="19" t="s">
        <v>296</v>
      </c>
      <c r="EU2" s="19" t="s">
        <v>1</v>
      </c>
      <c r="EV2" s="23" t="s">
        <v>297</v>
      </c>
      <c r="EW2" s="19" t="s">
        <v>298</v>
      </c>
      <c r="EX2" s="18"/>
      <c r="EY2" s="19" t="s">
        <v>296</v>
      </c>
      <c r="EZ2" s="19" t="s">
        <v>1</v>
      </c>
      <c r="FA2" s="23" t="s">
        <v>297</v>
      </c>
      <c r="FB2" s="19" t="s">
        <v>298</v>
      </c>
      <c r="FC2" s="18"/>
      <c r="FD2" s="19" t="s">
        <v>296</v>
      </c>
      <c r="FE2" s="19" t="s">
        <v>1</v>
      </c>
      <c r="FF2" s="23" t="s">
        <v>297</v>
      </c>
      <c r="FG2" s="19" t="s">
        <v>298</v>
      </c>
      <c r="FH2" s="18"/>
      <c r="FI2" s="19" t="s">
        <v>296</v>
      </c>
      <c r="FJ2" s="19" t="s">
        <v>1</v>
      </c>
      <c r="FK2" s="23" t="s">
        <v>297</v>
      </c>
      <c r="FL2" s="19" t="s">
        <v>298</v>
      </c>
      <c r="FM2" s="18"/>
      <c r="FN2" s="19" t="s">
        <v>296</v>
      </c>
      <c r="FO2" s="19" t="s">
        <v>1</v>
      </c>
      <c r="FP2" s="23" t="s">
        <v>297</v>
      </c>
      <c r="FQ2" s="19" t="s">
        <v>298</v>
      </c>
      <c r="FR2" s="18"/>
      <c r="FS2" s="19" t="s">
        <v>296</v>
      </c>
      <c r="FT2" s="19" t="s">
        <v>1</v>
      </c>
      <c r="FU2" s="23" t="s">
        <v>297</v>
      </c>
      <c r="FV2" s="19" t="s">
        <v>298</v>
      </c>
      <c r="FW2" s="18"/>
      <c r="FX2" s="19" t="s">
        <v>296</v>
      </c>
      <c r="FY2" s="19" t="s">
        <v>1</v>
      </c>
      <c r="FZ2" s="23" t="s">
        <v>297</v>
      </c>
      <c r="GA2" s="19" t="s">
        <v>298</v>
      </c>
      <c r="GB2" s="18"/>
      <c r="GC2" s="19" t="s">
        <v>296</v>
      </c>
      <c r="GD2" s="19" t="s">
        <v>1</v>
      </c>
      <c r="GE2" s="23" t="s">
        <v>297</v>
      </c>
      <c r="GF2" s="19" t="s">
        <v>298</v>
      </c>
    </row>
    <row r="3" spans="2:188" s="17" customFormat="1" ht="16.5" thickTop="1">
      <c r="B3" s="20" t="s">
        <v>243</v>
      </c>
      <c r="D3" s="20" t="s">
        <v>247</v>
      </c>
      <c r="F3" s="20" t="s">
        <v>231</v>
      </c>
      <c r="H3" s="20" t="s">
        <v>587</v>
      </c>
      <c r="J3" s="20" t="s">
        <v>258</v>
      </c>
      <c r="L3" s="20" t="s">
        <v>588</v>
      </c>
      <c r="N3" s="20" t="s">
        <v>270</v>
      </c>
      <c r="P3" s="20" t="s">
        <v>596</v>
      </c>
      <c r="R3" s="20" t="s">
        <v>195</v>
      </c>
      <c r="T3" s="24" t="s">
        <v>299</v>
      </c>
      <c r="U3" s="25" t="s">
        <v>196</v>
      </c>
      <c r="V3" s="25" t="s">
        <v>4</v>
      </c>
      <c r="W3" s="20" t="s">
        <v>300</v>
      </c>
      <c r="Y3" s="24" t="s">
        <v>299</v>
      </c>
      <c r="Z3" s="25" t="s">
        <v>196</v>
      </c>
      <c r="AA3" s="25" t="s">
        <v>4</v>
      </c>
      <c r="AB3" s="20" t="s">
        <v>300</v>
      </c>
      <c r="AC3" s="30"/>
      <c r="AD3" s="28" t="s">
        <v>318</v>
      </c>
      <c r="AE3" s="29" t="s">
        <v>214</v>
      </c>
      <c r="AF3" s="29" t="s">
        <v>19</v>
      </c>
      <c r="AG3" s="22" t="s">
        <v>319</v>
      </c>
      <c r="AH3" s="18"/>
      <c r="AI3" s="26" t="s">
        <v>326</v>
      </c>
      <c r="AJ3" s="27" t="s">
        <v>287</v>
      </c>
      <c r="AK3" s="27" t="s">
        <v>26</v>
      </c>
      <c r="AL3" s="21" t="s">
        <v>328</v>
      </c>
      <c r="AM3" s="18"/>
      <c r="AN3" s="26" t="s">
        <v>346</v>
      </c>
      <c r="AO3" s="27" t="s">
        <v>288</v>
      </c>
      <c r="AP3" s="27" t="s">
        <v>347</v>
      </c>
      <c r="AQ3" s="21" t="s">
        <v>348</v>
      </c>
      <c r="AR3" s="18"/>
      <c r="AS3" s="26" t="s">
        <v>359</v>
      </c>
      <c r="AT3" s="27" t="s">
        <v>215</v>
      </c>
      <c r="AU3" s="27" t="s">
        <v>47</v>
      </c>
      <c r="AV3" s="21" t="s">
        <v>360</v>
      </c>
      <c r="AW3" s="18"/>
      <c r="AX3" s="26" t="s">
        <v>372</v>
      </c>
      <c r="AY3" s="27" t="s">
        <v>198</v>
      </c>
      <c r="AZ3" s="27" t="s">
        <v>59</v>
      </c>
      <c r="BA3" s="21" t="s">
        <v>373</v>
      </c>
      <c r="BB3" s="18"/>
      <c r="BC3" s="28" t="s">
        <v>380</v>
      </c>
      <c r="BD3" s="29" t="s">
        <v>216</v>
      </c>
      <c r="BE3" s="29" t="s">
        <v>64</v>
      </c>
      <c r="BF3" s="22" t="s">
        <v>381</v>
      </c>
      <c r="BG3" s="18"/>
      <c r="BH3" s="28" t="s">
        <v>386</v>
      </c>
      <c r="BI3" s="29" t="s">
        <v>200</v>
      </c>
      <c r="BJ3" s="29" t="s">
        <v>67</v>
      </c>
      <c r="BK3" s="22" t="s">
        <v>387</v>
      </c>
      <c r="BL3" s="18"/>
      <c r="BM3" s="26" t="s">
        <v>394</v>
      </c>
      <c r="BN3" s="27" t="s">
        <v>201</v>
      </c>
      <c r="BO3" s="27" t="s">
        <v>73</v>
      </c>
      <c r="BP3" s="21" t="s">
        <v>395</v>
      </c>
      <c r="BQ3" s="18"/>
      <c r="BR3" s="28" t="s">
        <v>400</v>
      </c>
      <c r="BS3" s="29" t="s">
        <v>290</v>
      </c>
      <c r="BT3" s="29" t="s">
        <v>78</v>
      </c>
      <c r="BU3" s="22" t="s">
        <v>401</v>
      </c>
      <c r="BV3" s="18"/>
      <c r="BW3" s="28" t="s">
        <v>410</v>
      </c>
      <c r="BX3" s="29" t="s">
        <v>202</v>
      </c>
      <c r="BY3" s="29" t="s">
        <v>85</v>
      </c>
      <c r="BZ3" s="22" t="s">
        <v>411</v>
      </c>
      <c r="CA3" s="18"/>
      <c r="CB3" s="28" t="s">
        <v>426</v>
      </c>
      <c r="CC3" s="29" t="s">
        <v>289</v>
      </c>
      <c r="CD3" s="29" t="s">
        <v>98</v>
      </c>
      <c r="CE3" s="22" t="s">
        <v>427</v>
      </c>
      <c r="CF3" s="18"/>
      <c r="CG3" s="26" t="s">
        <v>432</v>
      </c>
      <c r="CH3" s="27" t="s">
        <v>204</v>
      </c>
      <c r="CI3" s="27" t="s">
        <v>103</v>
      </c>
      <c r="CJ3" s="21" t="s">
        <v>433</v>
      </c>
      <c r="CK3" s="18"/>
      <c r="CL3" s="28" t="s">
        <v>438</v>
      </c>
      <c r="CM3" s="29" t="s">
        <v>291</v>
      </c>
      <c r="CN3" s="29" t="s">
        <v>108</v>
      </c>
      <c r="CO3" s="22" t="s">
        <v>440</v>
      </c>
      <c r="CP3" s="18"/>
      <c r="CQ3" s="26" t="s">
        <v>449</v>
      </c>
      <c r="CR3" s="27" t="s">
        <v>205</v>
      </c>
      <c r="CS3" s="27" t="s">
        <v>450</v>
      </c>
      <c r="CT3" s="21" t="s">
        <v>451</v>
      </c>
      <c r="CU3" s="18"/>
      <c r="CV3" s="26" t="s">
        <v>461</v>
      </c>
      <c r="CW3" s="27" t="s">
        <v>206</v>
      </c>
      <c r="CX3" s="27" t="s">
        <v>118</v>
      </c>
      <c r="CY3" s="21" t="s">
        <v>462</v>
      </c>
      <c r="CZ3" s="18"/>
      <c r="DA3" s="28" t="s">
        <v>467</v>
      </c>
      <c r="DB3" s="29" t="s">
        <v>207</v>
      </c>
      <c r="DC3" s="29" t="s">
        <v>123</v>
      </c>
      <c r="DD3" s="22" t="s">
        <v>468</v>
      </c>
      <c r="DE3" s="18"/>
      <c r="DF3" s="28" t="s">
        <v>476</v>
      </c>
      <c r="DG3" s="29" t="s">
        <v>292</v>
      </c>
      <c r="DH3" s="29" t="s">
        <v>131</v>
      </c>
      <c r="DI3" s="22" t="s">
        <v>478</v>
      </c>
      <c r="DJ3" s="18"/>
      <c r="DK3" s="28" t="s">
        <v>485</v>
      </c>
      <c r="DL3" s="29" t="s">
        <v>293</v>
      </c>
      <c r="DM3" s="29" t="s">
        <v>136</v>
      </c>
      <c r="DN3" s="22" t="s">
        <v>486</v>
      </c>
      <c r="DO3" s="18"/>
      <c r="DP3" s="26" t="s">
        <v>489</v>
      </c>
      <c r="DQ3" s="27" t="s">
        <v>209</v>
      </c>
      <c r="DR3" s="27" t="s">
        <v>139</v>
      </c>
      <c r="DS3" s="21" t="s">
        <v>490</v>
      </c>
      <c r="DT3" s="18"/>
      <c r="DU3" s="28" t="s">
        <v>497</v>
      </c>
      <c r="DV3" s="29" t="s">
        <v>210</v>
      </c>
      <c r="DW3" s="29" t="s">
        <v>142</v>
      </c>
      <c r="DX3" s="22" t="s">
        <v>498</v>
      </c>
      <c r="DY3" s="18"/>
      <c r="DZ3" s="26" t="s">
        <v>509</v>
      </c>
      <c r="EA3" s="27" t="s">
        <v>211</v>
      </c>
      <c r="EB3" s="27" t="s">
        <v>153</v>
      </c>
      <c r="EC3" s="21" t="s">
        <v>510</v>
      </c>
      <c r="ED3" s="18"/>
      <c r="EE3" s="26" t="s">
        <v>514</v>
      </c>
      <c r="EF3" s="27" t="s">
        <v>212</v>
      </c>
      <c r="EG3" s="27" t="s">
        <v>156</v>
      </c>
      <c r="EH3" s="21" t="s">
        <v>515</v>
      </c>
      <c r="EI3" s="18"/>
      <c r="EJ3" s="26" t="s">
        <v>525</v>
      </c>
      <c r="EK3" s="27" t="s">
        <v>295</v>
      </c>
      <c r="EL3" s="27" t="s">
        <v>166</v>
      </c>
      <c r="EM3" s="21" t="s">
        <v>527</v>
      </c>
      <c r="EN3" s="18"/>
      <c r="EO3" s="28" t="s">
        <v>542</v>
      </c>
      <c r="EP3" s="29" t="s">
        <v>197</v>
      </c>
      <c r="EQ3" s="29" t="s">
        <v>179</v>
      </c>
      <c r="ER3" s="22" t="s">
        <v>543</v>
      </c>
      <c r="ES3" s="18"/>
      <c r="ET3" s="26" t="s">
        <v>546</v>
      </c>
      <c r="EU3" s="27" t="s">
        <v>199</v>
      </c>
      <c r="EV3" s="27" t="s">
        <v>182</v>
      </c>
      <c r="EW3" s="21" t="s">
        <v>547</v>
      </c>
      <c r="EX3" s="18"/>
      <c r="EY3" s="28" t="s">
        <v>551</v>
      </c>
      <c r="EZ3" s="29" t="s">
        <v>208</v>
      </c>
      <c r="FA3" s="29" t="s">
        <v>184</v>
      </c>
      <c r="FB3" s="22" t="s">
        <v>552</v>
      </c>
      <c r="FC3" s="18"/>
      <c r="FD3" s="28" t="s">
        <v>556</v>
      </c>
      <c r="FE3" s="29" t="s">
        <v>294</v>
      </c>
      <c r="FF3" s="29" t="s">
        <v>188</v>
      </c>
      <c r="FG3" s="22" t="s">
        <v>558</v>
      </c>
      <c r="FH3" s="18"/>
      <c r="FI3" s="28" t="s">
        <v>561</v>
      </c>
      <c r="FJ3" s="29" t="s">
        <v>195</v>
      </c>
      <c r="FK3" s="29" t="s">
        <v>189</v>
      </c>
      <c r="FL3" s="22" t="s">
        <v>562</v>
      </c>
      <c r="FM3" s="18"/>
      <c r="FN3" s="26" t="s">
        <v>563</v>
      </c>
      <c r="FO3" s="27" t="s">
        <v>217</v>
      </c>
      <c r="FP3" s="27" t="s">
        <v>190</v>
      </c>
      <c r="FQ3" s="21" t="s">
        <v>564</v>
      </c>
      <c r="FR3" s="18"/>
      <c r="FS3" s="28" t="s">
        <v>565</v>
      </c>
      <c r="FT3" s="29" t="s">
        <v>203</v>
      </c>
      <c r="FU3" s="29" t="s">
        <v>566</v>
      </c>
      <c r="FV3" s="22" t="s">
        <v>567</v>
      </c>
      <c r="FW3" s="18"/>
      <c r="FX3" s="26" t="s">
        <v>568</v>
      </c>
      <c r="FY3" s="27" t="s">
        <v>218</v>
      </c>
      <c r="FZ3" s="27" t="s">
        <v>191</v>
      </c>
      <c r="GA3" s="21" t="s">
        <v>569</v>
      </c>
      <c r="GB3" s="18"/>
      <c r="GC3" s="28" t="s">
        <v>570</v>
      </c>
      <c r="GD3" s="29" t="s">
        <v>213</v>
      </c>
      <c r="GE3" s="29" t="s">
        <v>192</v>
      </c>
      <c r="GF3" s="22" t="s">
        <v>571</v>
      </c>
    </row>
    <row r="4" spans="2:188" s="17" customFormat="1">
      <c r="B4" s="21" t="s">
        <v>244</v>
      </c>
      <c r="D4" s="21" t="s">
        <v>226</v>
      </c>
      <c r="F4" s="21" t="s">
        <v>585</v>
      </c>
      <c r="H4" s="21" t="s">
        <v>275</v>
      </c>
      <c r="J4" s="21" t="s">
        <v>259</v>
      </c>
      <c r="L4" s="21" t="s">
        <v>589</v>
      </c>
      <c r="N4" s="21" t="s">
        <v>271</v>
      </c>
      <c r="P4" s="21" t="s">
        <v>275</v>
      </c>
      <c r="R4" s="21" t="s">
        <v>196</v>
      </c>
      <c r="T4" s="26" t="s">
        <v>299</v>
      </c>
      <c r="U4" s="27" t="s">
        <v>196</v>
      </c>
      <c r="V4" s="27" t="s">
        <v>5</v>
      </c>
      <c r="W4" s="21" t="s">
        <v>301</v>
      </c>
      <c r="Y4" s="26" t="s">
        <v>299</v>
      </c>
      <c r="Z4" s="27" t="s">
        <v>196</v>
      </c>
      <c r="AA4" s="27" t="s">
        <v>5</v>
      </c>
      <c r="AB4" s="21" t="s">
        <v>301</v>
      </c>
      <c r="AC4" s="30"/>
      <c r="AD4" s="26" t="s">
        <v>318</v>
      </c>
      <c r="AE4" s="27" t="s">
        <v>214</v>
      </c>
      <c r="AF4" s="27" t="s">
        <v>20</v>
      </c>
      <c r="AG4" s="21" t="s">
        <v>320</v>
      </c>
      <c r="AH4" s="18"/>
      <c r="AI4" s="28" t="s">
        <v>326</v>
      </c>
      <c r="AJ4" s="29" t="s">
        <v>287</v>
      </c>
      <c r="AK4" s="29" t="s">
        <v>27</v>
      </c>
      <c r="AL4" s="22" t="s">
        <v>329</v>
      </c>
      <c r="AM4" s="18"/>
      <c r="AN4" s="28" t="s">
        <v>346</v>
      </c>
      <c r="AO4" s="29" t="s">
        <v>288</v>
      </c>
      <c r="AP4" s="29" t="s">
        <v>349</v>
      </c>
      <c r="AQ4" s="22" t="s">
        <v>350</v>
      </c>
      <c r="AR4" s="18"/>
      <c r="AS4" s="28" t="s">
        <v>359</v>
      </c>
      <c r="AT4" s="29" t="s">
        <v>215</v>
      </c>
      <c r="AU4" s="29" t="s">
        <v>48</v>
      </c>
      <c r="AV4" s="22" t="s">
        <v>361</v>
      </c>
      <c r="AW4" s="18"/>
      <c r="AX4" s="28" t="s">
        <v>372</v>
      </c>
      <c r="AY4" s="29" t="s">
        <v>198</v>
      </c>
      <c r="AZ4" s="29" t="s">
        <v>60</v>
      </c>
      <c r="BA4" s="22" t="s">
        <v>374</v>
      </c>
      <c r="BB4" s="18"/>
      <c r="BC4" s="26" t="s">
        <v>380</v>
      </c>
      <c r="BD4" s="27" t="s">
        <v>216</v>
      </c>
      <c r="BE4" s="27" t="s">
        <v>65</v>
      </c>
      <c r="BF4" s="21" t="s">
        <v>382</v>
      </c>
      <c r="BG4" s="18"/>
      <c r="BH4" s="26" t="s">
        <v>386</v>
      </c>
      <c r="BI4" s="27" t="s">
        <v>200</v>
      </c>
      <c r="BJ4" s="27" t="s">
        <v>68</v>
      </c>
      <c r="BK4" s="21" t="s">
        <v>388</v>
      </c>
      <c r="BL4" s="18"/>
      <c r="BM4" s="28" t="s">
        <v>394</v>
      </c>
      <c r="BN4" s="29" t="s">
        <v>201</v>
      </c>
      <c r="BO4" s="29" t="s">
        <v>74</v>
      </c>
      <c r="BP4" s="22" t="s">
        <v>396</v>
      </c>
      <c r="BQ4" s="18"/>
      <c r="BR4" s="26" t="s">
        <v>400</v>
      </c>
      <c r="BS4" s="27" t="s">
        <v>290</v>
      </c>
      <c r="BT4" s="27" t="s">
        <v>79</v>
      </c>
      <c r="BU4" s="21" t="s">
        <v>402</v>
      </c>
      <c r="BV4" s="18"/>
      <c r="BW4" s="26" t="s">
        <v>410</v>
      </c>
      <c r="BX4" s="27" t="s">
        <v>202</v>
      </c>
      <c r="BY4" s="27" t="s">
        <v>86</v>
      </c>
      <c r="BZ4" s="21" t="s">
        <v>412</v>
      </c>
      <c r="CA4" s="18"/>
      <c r="CB4" s="26" t="s">
        <v>426</v>
      </c>
      <c r="CC4" s="27" t="s">
        <v>289</v>
      </c>
      <c r="CD4" s="27" t="s">
        <v>99</v>
      </c>
      <c r="CE4" s="21" t="s">
        <v>428</v>
      </c>
      <c r="CF4" s="18"/>
      <c r="CG4" s="28" t="s">
        <v>432</v>
      </c>
      <c r="CH4" s="29" t="s">
        <v>204</v>
      </c>
      <c r="CI4" s="29" t="s">
        <v>104</v>
      </c>
      <c r="CJ4" s="22" t="s">
        <v>434</v>
      </c>
      <c r="CK4" s="18"/>
      <c r="CL4" s="26" t="s">
        <v>438</v>
      </c>
      <c r="CM4" s="27" t="s">
        <v>291</v>
      </c>
      <c r="CN4" s="27" t="s">
        <v>109</v>
      </c>
      <c r="CO4" s="21" t="s">
        <v>441</v>
      </c>
      <c r="CP4" s="18"/>
      <c r="CQ4" s="28" t="s">
        <v>449</v>
      </c>
      <c r="CR4" s="29" t="s">
        <v>205</v>
      </c>
      <c r="CS4" s="29" t="s">
        <v>452</v>
      </c>
      <c r="CT4" s="22" t="s">
        <v>453</v>
      </c>
      <c r="CU4" s="18"/>
      <c r="CV4" s="28" t="s">
        <v>461</v>
      </c>
      <c r="CW4" s="29" t="s">
        <v>206</v>
      </c>
      <c r="CX4" s="29" t="s">
        <v>119</v>
      </c>
      <c r="CY4" s="22" t="s">
        <v>463</v>
      </c>
      <c r="CZ4" s="18"/>
      <c r="DA4" s="26" t="s">
        <v>467</v>
      </c>
      <c r="DB4" s="27" t="s">
        <v>207</v>
      </c>
      <c r="DC4" s="27" t="s">
        <v>124</v>
      </c>
      <c r="DD4" s="21" t="s">
        <v>469</v>
      </c>
      <c r="DE4" s="18"/>
      <c r="DF4" s="26" t="s">
        <v>476</v>
      </c>
      <c r="DG4" s="27" t="s">
        <v>292</v>
      </c>
      <c r="DH4" s="27" t="s">
        <v>132</v>
      </c>
      <c r="DI4" s="21" t="s">
        <v>479</v>
      </c>
      <c r="DJ4" s="18"/>
      <c r="DK4" s="26" t="s">
        <v>485</v>
      </c>
      <c r="DL4" s="27" t="s">
        <v>293</v>
      </c>
      <c r="DM4" s="27" t="s">
        <v>137</v>
      </c>
      <c r="DN4" s="21" t="s">
        <v>487</v>
      </c>
      <c r="DO4" s="18"/>
      <c r="DP4" s="28" t="s">
        <v>489</v>
      </c>
      <c r="DQ4" s="29" t="s">
        <v>209</v>
      </c>
      <c r="DR4" s="29" t="s">
        <v>140</v>
      </c>
      <c r="DS4" s="22" t="s">
        <v>491</v>
      </c>
      <c r="DT4" s="18"/>
      <c r="DU4" s="26" t="s">
        <v>497</v>
      </c>
      <c r="DV4" s="27" t="s">
        <v>210</v>
      </c>
      <c r="DW4" s="27" t="s">
        <v>143</v>
      </c>
      <c r="DX4" s="21" t="s">
        <v>499</v>
      </c>
      <c r="DY4" s="18"/>
      <c r="DZ4" s="28" t="s">
        <v>509</v>
      </c>
      <c r="EA4" s="29" t="s">
        <v>211</v>
      </c>
      <c r="EB4" s="29" t="s">
        <v>61</v>
      </c>
      <c r="EC4" s="22" t="s">
        <v>511</v>
      </c>
      <c r="ED4" s="18"/>
      <c r="EE4" s="28" t="s">
        <v>514</v>
      </c>
      <c r="EF4" s="29" t="s">
        <v>212</v>
      </c>
      <c r="EG4" s="29" t="s">
        <v>157</v>
      </c>
      <c r="EH4" s="22" t="s">
        <v>516</v>
      </c>
      <c r="EI4" s="18"/>
      <c r="EJ4" s="28" t="s">
        <v>525</v>
      </c>
      <c r="EK4" s="29" t="s">
        <v>295</v>
      </c>
      <c r="EL4" s="29" t="s">
        <v>167</v>
      </c>
      <c r="EM4" s="22" t="s">
        <v>528</v>
      </c>
      <c r="EN4" s="18"/>
      <c r="EO4" s="26" t="s">
        <v>542</v>
      </c>
      <c r="EP4" s="27" t="s">
        <v>197</v>
      </c>
      <c r="EQ4" s="27" t="s">
        <v>180</v>
      </c>
      <c r="ER4" s="21" t="s">
        <v>544</v>
      </c>
      <c r="ES4" s="18"/>
      <c r="ET4" s="28" t="s">
        <v>546</v>
      </c>
      <c r="EU4" s="29" t="s">
        <v>199</v>
      </c>
      <c r="EV4" s="29" t="s">
        <v>548</v>
      </c>
      <c r="EW4" s="22" t="s">
        <v>549</v>
      </c>
      <c r="EX4" s="18"/>
      <c r="EY4" s="26" t="s">
        <v>551</v>
      </c>
      <c r="EZ4" s="27" t="s">
        <v>208</v>
      </c>
      <c r="FA4" s="27" t="s">
        <v>185</v>
      </c>
      <c r="FB4" s="21" t="s">
        <v>553</v>
      </c>
      <c r="FC4" s="18"/>
      <c r="FD4" s="26" t="s">
        <v>556</v>
      </c>
      <c r="FE4" s="27" t="s">
        <v>294</v>
      </c>
      <c r="FF4" s="27" t="s">
        <v>559</v>
      </c>
      <c r="FG4" s="21" t="s">
        <v>560</v>
      </c>
      <c r="FH4" s="18"/>
      <c r="FI4" s="18"/>
      <c r="FJ4" s="18"/>
      <c r="FK4" s="18"/>
      <c r="FL4" s="18"/>
      <c r="FM4" s="18"/>
      <c r="FN4" s="18"/>
      <c r="FO4" s="18"/>
      <c r="FP4" s="18"/>
      <c r="FQ4" s="18"/>
      <c r="FR4" s="18"/>
      <c r="FS4" s="18"/>
      <c r="FT4" s="18"/>
      <c r="FU4" s="18"/>
      <c r="FV4" s="18"/>
      <c r="FW4" s="18"/>
      <c r="FX4" s="18"/>
      <c r="FY4" s="18"/>
      <c r="FZ4" s="18"/>
      <c r="GA4" s="18"/>
      <c r="GB4" s="18"/>
      <c r="GC4" s="18"/>
      <c r="GD4" s="18"/>
      <c r="GE4" s="18"/>
      <c r="GF4" s="18"/>
    </row>
    <row r="5" spans="2:188" s="17" customFormat="1">
      <c r="B5" s="22" t="s">
        <v>245</v>
      </c>
      <c r="D5" s="22" t="s">
        <v>227</v>
      </c>
      <c r="F5" s="21" t="s">
        <v>230</v>
      </c>
      <c r="H5" s="22" t="s">
        <v>276</v>
      </c>
      <c r="J5" s="22" t="s">
        <v>260</v>
      </c>
      <c r="L5" s="22" t="s">
        <v>256</v>
      </c>
      <c r="N5" s="22" t="s">
        <v>272</v>
      </c>
      <c r="P5" s="22" t="s">
        <v>276</v>
      </c>
      <c r="R5" s="22" t="s">
        <v>197</v>
      </c>
      <c r="T5" s="28" t="s">
        <v>299</v>
      </c>
      <c r="U5" s="29" t="s">
        <v>196</v>
      </c>
      <c r="V5" s="29" t="s">
        <v>62</v>
      </c>
      <c r="W5" s="22" t="s">
        <v>302</v>
      </c>
      <c r="Y5" s="28" t="s">
        <v>299</v>
      </c>
      <c r="Z5" s="29" t="s">
        <v>196</v>
      </c>
      <c r="AA5" s="29" t="s">
        <v>62</v>
      </c>
      <c r="AB5" s="22" t="s">
        <v>302</v>
      </c>
      <c r="AC5" s="30"/>
      <c r="AD5" s="28" t="s">
        <v>318</v>
      </c>
      <c r="AE5" s="29" t="s">
        <v>214</v>
      </c>
      <c r="AF5" s="29" t="s">
        <v>21</v>
      </c>
      <c r="AG5" s="22" t="s">
        <v>321</v>
      </c>
      <c r="AH5" s="18"/>
      <c r="AI5" s="26" t="s">
        <v>326</v>
      </c>
      <c r="AJ5" s="27" t="s">
        <v>287</v>
      </c>
      <c r="AK5" s="27" t="s">
        <v>28</v>
      </c>
      <c r="AL5" s="21" t="s">
        <v>330</v>
      </c>
      <c r="AM5" s="18"/>
      <c r="AN5" s="26" t="s">
        <v>346</v>
      </c>
      <c r="AO5" s="27" t="s">
        <v>288</v>
      </c>
      <c r="AP5" s="27" t="s">
        <v>351</v>
      </c>
      <c r="AQ5" s="21" t="s">
        <v>352</v>
      </c>
      <c r="AR5" s="18"/>
      <c r="AS5" s="26" t="s">
        <v>359</v>
      </c>
      <c r="AT5" s="27" t="s">
        <v>215</v>
      </c>
      <c r="AU5" s="27" t="s">
        <v>49</v>
      </c>
      <c r="AV5" s="21" t="s">
        <v>362</v>
      </c>
      <c r="AW5" s="18"/>
      <c r="AX5" s="26" t="s">
        <v>372</v>
      </c>
      <c r="AY5" s="27" t="s">
        <v>198</v>
      </c>
      <c r="AZ5" s="27" t="s">
        <v>11</v>
      </c>
      <c r="BA5" s="21" t="s">
        <v>375</v>
      </c>
      <c r="BB5" s="18"/>
      <c r="BC5" s="28" t="s">
        <v>380</v>
      </c>
      <c r="BD5" s="29" t="s">
        <v>216</v>
      </c>
      <c r="BE5" s="29" t="s">
        <v>66</v>
      </c>
      <c r="BF5" s="22" t="s">
        <v>383</v>
      </c>
      <c r="BG5" s="18"/>
      <c r="BH5" s="28" t="s">
        <v>386</v>
      </c>
      <c r="BI5" s="29" t="s">
        <v>200</v>
      </c>
      <c r="BJ5" s="29" t="s">
        <v>69</v>
      </c>
      <c r="BK5" s="22" t="s">
        <v>389</v>
      </c>
      <c r="BL5" s="18"/>
      <c r="BM5" s="26" t="s">
        <v>394</v>
      </c>
      <c r="BN5" s="27" t="s">
        <v>201</v>
      </c>
      <c r="BO5" s="27" t="s">
        <v>75</v>
      </c>
      <c r="BP5" s="21" t="s">
        <v>397</v>
      </c>
      <c r="BQ5" s="18"/>
      <c r="BR5" s="28" t="s">
        <v>400</v>
      </c>
      <c r="BS5" s="29" t="s">
        <v>290</v>
      </c>
      <c r="BT5" s="29" t="s">
        <v>80</v>
      </c>
      <c r="BU5" s="22" t="s">
        <v>403</v>
      </c>
      <c r="BV5" s="18"/>
      <c r="BW5" s="28" t="s">
        <v>410</v>
      </c>
      <c r="BX5" s="29" t="s">
        <v>202</v>
      </c>
      <c r="BY5" s="29" t="s">
        <v>87</v>
      </c>
      <c r="BZ5" s="22" t="s">
        <v>413</v>
      </c>
      <c r="CA5" s="18"/>
      <c r="CB5" s="28" t="s">
        <v>426</v>
      </c>
      <c r="CC5" s="29" t="s">
        <v>289</v>
      </c>
      <c r="CD5" s="29" t="s">
        <v>100</v>
      </c>
      <c r="CE5" s="22" t="s">
        <v>429</v>
      </c>
      <c r="CF5" s="18"/>
      <c r="CG5" s="26" t="s">
        <v>432</v>
      </c>
      <c r="CH5" s="27" t="s">
        <v>204</v>
      </c>
      <c r="CI5" s="27" t="s">
        <v>105</v>
      </c>
      <c r="CJ5" s="21" t="s">
        <v>435</v>
      </c>
      <c r="CK5" s="18"/>
      <c r="CL5" s="28" t="s">
        <v>438</v>
      </c>
      <c r="CM5" s="29" t="s">
        <v>291</v>
      </c>
      <c r="CN5" s="29" t="s">
        <v>110</v>
      </c>
      <c r="CO5" s="22" t="s">
        <v>442</v>
      </c>
      <c r="CP5" s="18"/>
      <c r="CQ5" s="26" t="s">
        <v>449</v>
      </c>
      <c r="CR5" s="27" t="s">
        <v>205</v>
      </c>
      <c r="CS5" s="27" t="s">
        <v>113</v>
      </c>
      <c r="CT5" s="21" t="s">
        <v>454</v>
      </c>
      <c r="CU5" s="18"/>
      <c r="CV5" s="26" t="s">
        <v>461</v>
      </c>
      <c r="CW5" s="27" t="s">
        <v>206</v>
      </c>
      <c r="CX5" s="27" t="s">
        <v>120</v>
      </c>
      <c r="CY5" s="21" t="s">
        <v>464</v>
      </c>
      <c r="CZ5" s="18"/>
      <c r="DA5" s="28" t="s">
        <v>467</v>
      </c>
      <c r="DB5" s="29" t="s">
        <v>207</v>
      </c>
      <c r="DC5" s="29" t="s">
        <v>125</v>
      </c>
      <c r="DD5" s="22" t="s">
        <v>470</v>
      </c>
      <c r="DE5" s="18"/>
      <c r="DF5" s="28" t="s">
        <v>476</v>
      </c>
      <c r="DG5" s="29" t="s">
        <v>292</v>
      </c>
      <c r="DH5" s="29" t="s">
        <v>133</v>
      </c>
      <c r="DI5" s="22" t="s">
        <v>480</v>
      </c>
      <c r="DJ5" s="18"/>
      <c r="DK5" s="28" t="s">
        <v>485</v>
      </c>
      <c r="DL5" s="29" t="s">
        <v>293</v>
      </c>
      <c r="DM5" s="29" t="s">
        <v>138</v>
      </c>
      <c r="DN5" s="22" t="s">
        <v>488</v>
      </c>
      <c r="DO5" s="18"/>
      <c r="DP5" s="26" t="s">
        <v>489</v>
      </c>
      <c r="DQ5" s="27" t="s">
        <v>209</v>
      </c>
      <c r="DR5" s="27" t="s">
        <v>141</v>
      </c>
      <c r="DS5" s="21" t="s">
        <v>492</v>
      </c>
      <c r="DT5" s="18"/>
      <c r="DU5" s="28" t="s">
        <v>497</v>
      </c>
      <c r="DV5" s="29" t="s">
        <v>210</v>
      </c>
      <c r="DW5" s="29" t="s">
        <v>144</v>
      </c>
      <c r="DX5" s="22" t="s">
        <v>500</v>
      </c>
      <c r="DY5" s="18"/>
      <c r="DZ5" s="26" t="s">
        <v>509</v>
      </c>
      <c r="EA5" s="27" t="s">
        <v>211</v>
      </c>
      <c r="EB5" s="27" t="s">
        <v>154</v>
      </c>
      <c r="EC5" s="21" t="s">
        <v>512</v>
      </c>
      <c r="ED5" s="18"/>
      <c r="EE5" s="26" t="s">
        <v>514</v>
      </c>
      <c r="EF5" s="27" t="s">
        <v>212</v>
      </c>
      <c r="EG5" s="27" t="s">
        <v>158</v>
      </c>
      <c r="EH5" s="21" t="s">
        <v>517</v>
      </c>
      <c r="EI5" s="18"/>
      <c r="EJ5" s="26" t="s">
        <v>525</v>
      </c>
      <c r="EK5" s="27" t="s">
        <v>295</v>
      </c>
      <c r="EL5" s="27" t="s">
        <v>168</v>
      </c>
      <c r="EM5" s="21" t="s">
        <v>529</v>
      </c>
      <c r="EN5" s="18"/>
      <c r="EO5" s="28" t="s">
        <v>542</v>
      </c>
      <c r="EP5" s="29" t="s">
        <v>197</v>
      </c>
      <c r="EQ5" s="29" t="s">
        <v>181</v>
      </c>
      <c r="ER5" s="22" t="s">
        <v>545</v>
      </c>
      <c r="ES5" s="18"/>
      <c r="ET5" s="26" t="s">
        <v>546</v>
      </c>
      <c r="EU5" s="27" t="s">
        <v>199</v>
      </c>
      <c r="EV5" s="27" t="s">
        <v>183</v>
      </c>
      <c r="EW5" s="21" t="s">
        <v>550</v>
      </c>
      <c r="EX5" s="18"/>
      <c r="EY5" s="28" t="s">
        <v>551</v>
      </c>
      <c r="EZ5" s="29" t="s">
        <v>208</v>
      </c>
      <c r="FA5" s="29" t="s">
        <v>186</v>
      </c>
      <c r="FB5" s="22" t="s">
        <v>554</v>
      </c>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row>
    <row r="6" spans="2:188" s="17" customFormat="1" ht="16.5" thickBot="1">
      <c r="B6" s="21" t="s">
        <v>246</v>
      </c>
      <c r="D6" s="21" t="s">
        <v>228</v>
      </c>
      <c r="F6" s="21" t="s">
        <v>586</v>
      </c>
      <c r="H6" s="21" t="s">
        <v>277</v>
      </c>
      <c r="J6" s="21" t="s">
        <v>261</v>
      </c>
      <c r="L6" s="21" t="s">
        <v>590</v>
      </c>
      <c r="N6" s="21" t="s">
        <v>273</v>
      </c>
      <c r="P6" s="21" t="s">
        <v>597</v>
      </c>
      <c r="R6" s="21" t="s">
        <v>214</v>
      </c>
      <c r="T6" s="26" t="s">
        <v>299</v>
      </c>
      <c r="U6" s="27" t="s">
        <v>196</v>
      </c>
      <c r="V6" s="27" t="s">
        <v>6</v>
      </c>
      <c r="W6" s="21" t="s">
        <v>303</v>
      </c>
      <c r="Y6" s="26" t="s">
        <v>299</v>
      </c>
      <c r="Z6" s="27" t="s">
        <v>196</v>
      </c>
      <c r="AA6" s="27" t="s">
        <v>6</v>
      </c>
      <c r="AB6" s="21" t="s">
        <v>303</v>
      </c>
      <c r="AC6" s="30"/>
      <c r="AD6" s="26" t="s">
        <v>318</v>
      </c>
      <c r="AE6" s="27" t="s">
        <v>214</v>
      </c>
      <c r="AF6" s="27" t="s">
        <v>22</v>
      </c>
      <c r="AG6" s="21" t="s">
        <v>322</v>
      </c>
      <c r="AH6" s="18"/>
      <c r="AI6" s="28" t="s">
        <v>326</v>
      </c>
      <c r="AJ6" s="29" t="s">
        <v>287</v>
      </c>
      <c r="AK6" s="29" t="s">
        <v>29</v>
      </c>
      <c r="AL6" s="22" t="s">
        <v>331</v>
      </c>
      <c r="AM6" s="18"/>
      <c r="AN6" s="28" t="s">
        <v>346</v>
      </c>
      <c r="AO6" s="29" t="s">
        <v>288</v>
      </c>
      <c r="AP6" s="29" t="s">
        <v>43</v>
      </c>
      <c r="AQ6" s="22" t="s">
        <v>353</v>
      </c>
      <c r="AR6" s="18"/>
      <c r="AS6" s="28" t="s">
        <v>359</v>
      </c>
      <c r="AT6" s="29" t="s">
        <v>215</v>
      </c>
      <c r="AU6" s="29" t="s">
        <v>50</v>
      </c>
      <c r="AV6" s="22" t="s">
        <v>363</v>
      </c>
      <c r="AW6" s="18"/>
      <c r="AX6" s="28" t="s">
        <v>372</v>
      </c>
      <c r="AY6" s="29" t="s">
        <v>198</v>
      </c>
      <c r="AZ6" s="29" t="s">
        <v>13</v>
      </c>
      <c r="BA6" s="22" t="s">
        <v>376</v>
      </c>
      <c r="BB6" s="18"/>
      <c r="BC6" s="26" t="s">
        <v>380</v>
      </c>
      <c r="BD6" s="27" t="s">
        <v>216</v>
      </c>
      <c r="BE6" s="27" t="s">
        <v>384</v>
      </c>
      <c r="BF6" s="21" t="s">
        <v>385</v>
      </c>
      <c r="BG6" s="18"/>
      <c r="BH6" s="26" t="s">
        <v>386</v>
      </c>
      <c r="BI6" s="27" t="s">
        <v>200</v>
      </c>
      <c r="BJ6" s="27" t="s">
        <v>70</v>
      </c>
      <c r="BK6" s="21" t="s">
        <v>390</v>
      </c>
      <c r="BL6" s="18"/>
      <c r="BM6" s="28" t="s">
        <v>394</v>
      </c>
      <c r="BN6" s="29" t="s">
        <v>201</v>
      </c>
      <c r="BO6" s="29" t="s">
        <v>76</v>
      </c>
      <c r="BP6" s="22" t="s">
        <v>398</v>
      </c>
      <c r="BQ6" s="18"/>
      <c r="BR6" s="26" t="s">
        <v>400</v>
      </c>
      <c r="BS6" s="27" t="s">
        <v>290</v>
      </c>
      <c r="BT6" s="27" t="s">
        <v>81</v>
      </c>
      <c r="BU6" s="21" t="s">
        <v>404</v>
      </c>
      <c r="BV6" s="18"/>
      <c r="BW6" s="26" t="s">
        <v>410</v>
      </c>
      <c r="BX6" s="27" t="s">
        <v>202</v>
      </c>
      <c r="BY6" s="27" t="s">
        <v>88</v>
      </c>
      <c r="BZ6" s="21" t="s">
        <v>414</v>
      </c>
      <c r="CA6" s="18"/>
      <c r="CB6" s="26" t="s">
        <v>426</v>
      </c>
      <c r="CC6" s="27" t="s">
        <v>289</v>
      </c>
      <c r="CD6" s="27" t="s">
        <v>101</v>
      </c>
      <c r="CE6" s="21" t="s">
        <v>430</v>
      </c>
      <c r="CF6" s="18"/>
      <c r="CG6" s="28" t="s">
        <v>432</v>
      </c>
      <c r="CH6" s="29" t="s">
        <v>204</v>
      </c>
      <c r="CI6" s="29" t="s">
        <v>106</v>
      </c>
      <c r="CJ6" s="22" t="s">
        <v>436</v>
      </c>
      <c r="CK6" s="18"/>
      <c r="CL6" s="26" t="s">
        <v>438</v>
      </c>
      <c r="CM6" s="27" t="s">
        <v>291</v>
      </c>
      <c r="CN6" s="27" t="s">
        <v>111</v>
      </c>
      <c r="CO6" s="21" t="s">
        <v>443</v>
      </c>
      <c r="CP6" s="18"/>
      <c r="CQ6" s="28" t="s">
        <v>449</v>
      </c>
      <c r="CR6" s="29" t="s">
        <v>205</v>
      </c>
      <c r="CS6" s="29" t="s">
        <v>114</v>
      </c>
      <c r="CT6" s="22" t="s">
        <v>455</v>
      </c>
      <c r="CU6" s="18"/>
      <c r="CV6" s="28" t="s">
        <v>461</v>
      </c>
      <c r="CW6" s="29" t="s">
        <v>206</v>
      </c>
      <c r="CX6" s="29" t="s">
        <v>121</v>
      </c>
      <c r="CY6" s="22" t="s">
        <v>465</v>
      </c>
      <c r="CZ6" s="18"/>
      <c r="DA6" s="26" t="s">
        <v>467</v>
      </c>
      <c r="DB6" s="27" t="s">
        <v>207</v>
      </c>
      <c r="DC6" s="27" t="s">
        <v>126</v>
      </c>
      <c r="DD6" s="21" t="s">
        <v>471</v>
      </c>
      <c r="DE6" s="18"/>
      <c r="DF6" s="26" t="s">
        <v>476</v>
      </c>
      <c r="DG6" s="27" t="s">
        <v>292</v>
      </c>
      <c r="DH6" s="27" t="s">
        <v>481</v>
      </c>
      <c r="DI6" s="21" t="s">
        <v>482</v>
      </c>
      <c r="DJ6" s="18"/>
      <c r="DK6" s="18"/>
      <c r="DL6" s="18"/>
      <c r="DM6" s="18"/>
      <c r="DN6" s="18"/>
      <c r="DO6" s="18"/>
      <c r="DP6" s="28" t="s">
        <v>489</v>
      </c>
      <c r="DQ6" s="29" t="s">
        <v>209</v>
      </c>
      <c r="DR6" s="29" t="s">
        <v>493</v>
      </c>
      <c r="DS6" s="22" t="s">
        <v>494</v>
      </c>
      <c r="DT6" s="18"/>
      <c r="DU6" s="26" t="s">
        <v>497</v>
      </c>
      <c r="DV6" s="27" t="s">
        <v>210</v>
      </c>
      <c r="DW6" s="27" t="s">
        <v>145</v>
      </c>
      <c r="DX6" s="21" t="s">
        <v>501</v>
      </c>
      <c r="DY6" s="18"/>
      <c r="DZ6" s="28" t="s">
        <v>509</v>
      </c>
      <c r="EA6" s="29" t="s">
        <v>211</v>
      </c>
      <c r="EB6" s="29" t="s">
        <v>155</v>
      </c>
      <c r="EC6" s="22" t="s">
        <v>513</v>
      </c>
      <c r="ED6" s="18"/>
      <c r="EE6" s="28" t="s">
        <v>514</v>
      </c>
      <c r="EF6" s="29" t="s">
        <v>212</v>
      </c>
      <c r="EG6" s="29" t="s">
        <v>159</v>
      </c>
      <c r="EH6" s="22" t="s">
        <v>518</v>
      </c>
      <c r="EI6" s="18"/>
      <c r="EJ6" s="28" t="s">
        <v>525</v>
      </c>
      <c r="EK6" s="29" t="s">
        <v>295</v>
      </c>
      <c r="EL6" s="29" t="s">
        <v>68</v>
      </c>
      <c r="EM6" s="22" t="s">
        <v>530</v>
      </c>
      <c r="EN6" s="18"/>
      <c r="EO6" s="18"/>
      <c r="EP6" s="18"/>
      <c r="EQ6" s="18"/>
      <c r="ER6" s="18"/>
      <c r="ES6" s="18"/>
      <c r="ET6" s="18"/>
      <c r="EU6" s="18"/>
      <c r="EV6" s="18"/>
      <c r="EW6" s="18"/>
      <c r="EX6" s="18"/>
      <c r="EY6" s="26" t="s">
        <v>551</v>
      </c>
      <c r="EZ6" s="27" t="s">
        <v>208</v>
      </c>
      <c r="FA6" s="27" t="s">
        <v>187</v>
      </c>
      <c r="FB6" s="21" t="s">
        <v>555</v>
      </c>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row>
    <row r="7" spans="2:188" s="17" customFormat="1" ht="16.5" thickTop="1">
      <c r="B7" s="22" t="s">
        <v>279</v>
      </c>
      <c r="D7" s="22" t="s">
        <v>229</v>
      </c>
      <c r="J7" s="22" t="s">
        <v>262</v>
      </c>
      <c r="L7" s="21" t="s">
        <v>591</v>
      </c>
      <c r="P7" s="20"/>
      <c r="R7" s="22" t="s">
        <v>287</v>
      </c>
      <c r="T7" s="28" t="s">
        <v>299</v>
      </c>
      <c r="U7" s="29" t="s">
        <v>196</v>
      </c>
      <c r="V7" s="29" t="s">
        <v>7</v>
      </c>
      <c r="W7" s="22" t="s">
        <v>304</v>
      </c>
      <c r="Y7" s="28" t="s">
        <v>299</v>
      </c>
      <c r="Z7" s="29" t="s">
        <v>196</v>
      </c>
      <c r="AA7" s="29" t="s">
        <v>7</v>
      </c>
      <c r="AB7" s="22" t="s">
        <v>304</v>
      </c>
      <c r="AC7" s="30"/>
      <c r="AD7" s="28" t="s">
        <v>318</v>
      </c>
      <c r="AE7" s="29" t="s">
        <v>214</v>
      </c>
      <c r="AF7" s="29" t="s">
        <v>23</v>
      </c>
      <c r="AG7" s="22" t="s">
        <v>323</v>
      </c>
      <c r="AH7" s="18"/>
      <c r="AI7" s="26" t="s">
        <v>326</v>
      </c>
      <c r="AJ7" s="27" t="s">
        <v>287</v>
      </c>
      <c r="AK7" s="27" t="s">
        <v>30</v>
      </c>
      <c r="AL7" s="21" t="s">
        <v>332</v>
      </c>
      <c r="AM7" s="18"/>
      <c r="AN7" s="26" t="s">
        <v>346</v>
      </c>
      <c r="AO7" s="27" t="s">
        <v>288</v>
      </c>
      <c r="AP7" s="27" t="s">
        <v>354</v>
      </c>
      <c r="AQ7" s="21" t="s">
        <v>355</v>
      </c>
      <c r="AR7" s="18"/>
      <c r="AS7" s="26" t="s">
        <v>359</v>
      </c>
      <c r="AT7" s="27" t="s">
        <v>215</v>
      </c>
      <c r="AU7" s="27" t="s">
        <v>51</v>
      </c>
      <c r="AV7" s="21" t="s">
        <v>364</v>
      </c>
      <c r="AW7" s="18"/>
      <c r="AX7" s="26" t="s">
        <v>372</v>
      </c>
      <c r="AY7" s="27" t="s">
        <v>198</v>
      </c>
      <c r="AZ7" s="27" t="s">
        <v>61</v>
      </c>
      <c r="BA7" s="21" t="s">
        <v>377</v>
      </c>
      <c r="BB7" s="18"/>
      <c r="BC7" s="18"/>
      <c r="BD7" s="18"/>
      <c r="BE7" s="18"/>
      <c r="BF7" s="18"/>
      <c r="BG7" s="18"/>
      <c r="BH7" s="28" t="s">
        <v>386</v>
      </c>
      <c r="BI7" s="29" t="s">
        <v>200</v>
      </c>
      <c r="BJ7" s="29" t="s">
        <v>61</v>
      </c>
      <c r="BK7" s="22" t="s">
        <v>391</v>
      </c>
      <c r="BL7" s="18"/>
      <c r="BM7" s="26" t="s">
        <v>394</v>
      </c>
      <c r="BN7" s="27" t="s">
        <v>201</v>
      </c>
      <c r="BO7" s="27" t="s">
        <v>77</v>
      </c>
      <c r="BP7" s="21" t="s">
        <v>399</v>
      </c>
      <c r="BQ7" s="18"/>
      <c r="BR7" s="28" t="s">
        <v>400</v>
      </c>
      <c r="BS7" s="29" t="s">
        <v>290</v>
      </c>
      <c r="BT7" s="29" t="s">
        <v>82</v>
      </c>
      <c r="BU7" s="22" t="s">
        <v>405</v>
      </c>
      <c r="BV7" s="18"/>
      <c r="BW7" s="28" t="s">
        <v>410</v>
      </c>
      <c r="BX7" s="29" t="s">
        <v>202</v>
      </c>
      <c r="BY7" s="29" t="s">
        <v>89</v>
      </c>
      <c r="BZ7" s="22" t="s">
        <v>415</v>
      </c>
      <c r="CA7" s="18"/>
      <c r="CB7" s="28" t="s">
        <v>426</v>
      </c>
      <c r="CC7" s="29" t="s">
        <v>289</v>
      </c>
      <c r="CD7" s="29" t="s">
        <v>102</v>
      </c>
      <c r="CE7" s="22" t="s">
        <v>431</v>
      </c>
      <c r="CF7" s="18"/>
      <c r="CG7" s="26" t="s">
        <v>432</v>
      </c>
      <c r="CH7" s="27" t="s">
        <v>204</v>
      </c>
      <c r="CI7" s="27" t="s">
        <v>107</v>
      </c>
      <c r="CJ7" s="21" t="s">
        <v>437</v>
      </c>
      <c r="CK7" s="18"/>
      <c r="CL7" s="28" t="s">
        <v>438</v>
      </c>
      <c r="CM7" s="29" t="s">
        <v>291</v>
      </c>
      <c r="CN7" s="29" t="s">
        <v>112</v>
      </c>
      <c r="CO7" s="22" t="s">
        <v>444</v>
      </c>
      <c r="CP7" s="18"/>
      <c r="CQ7" s="26" t="s">
        <v>449</v>
      </c>
      <c r="CR7" s="27" t="s">
        <v>205</v>
      </c>
      <c r="CS7" s="27" t="s">
        <v>456</v>
      </c>
      <c r="CT7" s="21" t="s">
        <v>457</v>
      </c>
      <c r="CU7" s="18"/>
      <c r="CV7" s="26" t="s">
        <v>461</v>
      </c>
      <c r="CW7" s="27" t="s">
        <v>206</v>
      </c>
      <c r="CX7" s="27" t="s">
        <v>122</v>
      </c>
      <c r="CY7" s="21" t="s">
        <v>466</v>
      </c>
      <c r="CZ7" s="18"/>
      <c r="DA7" s="28" t="s">
        <v>467</v>
      </c>
      <c r="DB7" s="29" t="s">
        <v>207</v>
      </c>
      <c r="DC7" s="29" t="s">
        <v>127</v>
      </c>
      <c r="DD7" s="22" t="s">
        <v>472</v>
      </c>
      <c r="DE7" s="18"/>
      <c r="DF7" s="28" t="s">
        <v>476</v>
      </c>
      <c r="DG7" s="29" t="s">
        <v>292</v>
      </c>
      <c r="DH7" s="29" t="s">
        <v>134</v>
      </c>
      <c r="DI7" s="22" t="s">
        <v>483</v>
      </c>
      <c r="DJ7" s="18"/>
      <c r="DK7" s="18"/>
      <c r="DL7" s="18"/>
      <c r="DM7" s="18"/>
      <c r="DN7" s="18"/>
      <c r="DO7" s="18"/>
      <c r="DP7" s="26" t="s">
        <v>489</v>
      </c>
      <c r="DQ7" s="27" t="s">
        <v>209</v>
      </c>
      <c r="DR7" s="27" t="s">
        <v>495</v>
      </c>
      <c r="DS7" s="21" t="s">
        <v>496</v>
      </c>
      <c r="DT7" s="18"/>
      <c r="DU7" s="28" t="s">
        <v>497</v>
      </c>
      <c r="DV7" s="29" t="s">
        <v>210</v>
      </c>
      <c r="DW7" s="29" t="s">
        <v>146</v>
      </c>
      <c r="DX7" s="22" t="s">
        <v>502</v>
      </c>
      <c r="DY7" s="18"/>
      <c r="DZ7" s="18"/>
      <c r="EA7" s="18"/>
      <c r="EB7" s="18"/>
      <c r="EC7" s="18"/>
      <c r="ED7" s="18"/>
      <c r="EE7" s="26" t="s">
        <v>514</v>
      </c>
      <c r="EF7" s="27" t="s">
        <v>212</v>
      </c>
      <c r="EG7" s="27" t="s">
        <v>160</v>
      </c>
      <c r="EH7" s="21" t="s">
        <v>519</v>
      </c>
      <c r="EI7" s="18"/>
      <c r="EJ7" s="26" t="s">
        <v>525</v>
      </c>
      <c r="EK7" s="27" t="s">
        <v>295</v>
      </c>
      <c r="EL7" s="27" t="s">
        <v>70</v>
      </c>
      <c r="EM7" s="21" t="s">
        <v>531</v>
      </c>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row>
    <row r="8" spans="2:188" s="17" customFormat="1">
      <c r="B8" s="21" t="s">
        <v>280</v>
      </c>
      <c r="D8" s="21" t="s">
        <v>248</v>
      </c>
      <c r="J8" s="21"/>
      <c r="R8" s="21" t="s">
        <v>288</v>
      </c>
      <c r="T8" s="26" t="s">
        <v>299</v>
      </c>
      <c r="U8" s="27" t="s">
        <v>196</v>
      </c>
      <c r="V8" s="27" t="s">
        <v>8</v>
      </c>
      <c r="W8" s="21" t="s">
        <v>305</v>
      </c>
      <c r="Y8" s="26" t="s">
        <v>299</v>
      </c>
      <c r="Z8" s="27" t="s">
        <v>196</v>
      </c>
      <c r="AA8" s="27" t="s">
        <v>8</v>
      </c>
      <c r="AB8" s="21" t="s">
        <v>305</v>
      </c>
      <c r="AC8" s="30"/>
      <c r="AD8" s="26" t="s">
        <v>318</v>
      </c>
      <c r="AE8" s="27" t="s">
        <v>214</v>
      </c>
      <c r="AF8" s="27" t="s">
        <v>24</v>
      </c>
      <c r="AG8" s="21" t="s">
        <v>324</v>
      </c>
      <c r="AH8" s="18"/>
      <c r="AI8" s="28" t="s">
        <v>326</v>
      </c>
      <c r="AJ8" s="29" t="s">
        <v>287</v>
      </c>
      <c r="AK8" s="29" t="s">
        <v>31</v>
      </c>
      <c r="AL8" s="22" t="s">
        <v>333</v>
      </c>
      <c r="AM8" s="18"/>
      <c r="AN8" s="28" t="s">
        <v>346</v>
      </c>
      <c r="AO8" s="29" t="s">
        <v>288</v>
      </c>
      <c r="AP8" s="29" t="s">
        <v>44</v>
      </c>
      <c r="AQ8" s="22" t="s">
        <v>356</v>
      </c>
      <c r="AR8" s="18"/>
      <c r="AS8" s="28" t="s">
        <v>359</v>
      </c>
      <c r="AT8" s="29" t="s">
        <v>215</v>
      </c>
      <c r="AU8" s="29" t="s">
        <v>52</v>
      </c>
      <c r="AV8" s="22" t="s">
        <v>365</v>
      </c>
      <c r="AW8" s="18"/>
      <c r="AX8" s="28" t="s">
        <v>372</v>
      </c>
      <c r="AY8" s="29" t="s">
        <v>198</v>
      </c>
      <c r="AZ8" s="29" t="s">
        <v>62</v>
      </c>
      <c r="BA8" s="22" t="s">
        <v>378</v>
      </c>
      <c r="BB8" s="18"/>
      <c r="BC8" s="18"/>
      <c r="BD8" s="18"/>
      <c r="BE8" s="18"/>
      <c r="BF8" s="18"/>
      <c r="BG8" s="18"/>
      <c r="BH8" s="26" t="s">
        <v>386</v>
      </c>
      <c r="BI8" s="27" t="s">
        <v>200</v>
      </c>
      <c r="BJ8" s="27" t="s">
        <v>71</v>
      </c>
      <c r="BK8" s="21" t="s">
        <v>392</v>
      </c>
      <c r="BL8" s="18"/>
      <c r="BM8" s="18"/>
      <c r="BN8" s="18"/>
      <c r="BO8" s="18"/>
      <c r="BP8" s="18"/>
      <c r="BQ8" s="18"/>
      <c r="BR8" s="26" t="s">
        <v>400</v>
      </c>
      <c r="BS8" s="27" t="s">
        <v>290</v>
      </c>
      <c r="BT8" s="27" t="s">
        <v>83</v>
      </c>
      <c r="BU8" s="21" t="s">
        <v>406</v>
      </c>
      <c r="BV8" s="18"/>
      <c r="BW8" s="26" t="s">
        <v>410</v>
      </c>
      <c r="BX8" s="27" t="s">
        <v>202</v>
      </c>
      <c r="BY8" s="27" t="s">
        <v>90</v>
      </c>
      <c r="BZ8" s="21" t="s">
        <v>416</v>
      </c>
      <c r="CA8" s="18"/>
      <c r="CB8" s="28" t="s">
        <v>426</v>
      </c>
      <c r="CC8" s="29" t="s">
        <v>289</v>
      </c>
      <c r="CD8" s="29" t="s">
        <v>572</v>
      </c>
      <c r="CE8" s="22" t="s">
        <v>431</v>
      </c>
      <c r="CF8" s="18"/>
      <c r="CG8" s="18"/>
      <c r="CH8" s="18"/>
      <c r="CI8" s="18"/>
      <c r="CJ8" s="18"/>
      <c r="CK8" s="18"/>
      <c r="CL8" s="26" t="s">
        <v>438</v>
      </c>
      <c r="CM8" s="27" t="s">
        <v>291</v>
      </c>
      <c r="CN8" s="27" t="s">
        <v>445</v>
      </c>
      <c r="CO8" s="21" t="s">
        <v>446</v>
      </c>
      <c r="CP8" s="18"/>
      <c r="CQ8" s="28" t="s">
        <v>449</v>
      </c>
      <c r="CR8" s="29" t="s">
        <v>205</v>
      </c>
      <c r="CS8" s="29" t="s">
        <v>115</v>
      </c>
      <c r="CT8" s="22" t="s">
        <v>458</v>
      </c>
      <c r="CU8" s="18"/>
      <c r="CV8" s="18"/>
      <c r="CW8" s="18"/>
      <c r="CX8" s="18"/>
      <c r="CY8" s="18"/>
      <c r="CZ8" s="18"/>
      <c r="DA8" s="26" t="s">
        <v>467</v>
      </c>
      <c r="DB8" s="27" t="s">
        <v>207</v>
      </c>
      <c r="DC8" s="27" t="s">
        <v>128</v>
      </c>
      <c r="DD8" s="21" t="s">
        <v>473</v>
      </c>
      <c r="DE8" s="18"/>
      <c r="DF8" s="26" t="s">
        <v>476</v>
      </c>
      <c r="DG8" s="27" t="s">
        <v>292</v>
      </c>
      <c r="DH8" s="27" t="s">
        <v>135</v>
      </c>
      <c r="DI8" s="21" t="s">
        <v>484</v>
      </c>
      <c r="DJ8" s="18"/>
      <c r="DK8" s="18"/>
      <c r="DL8" s="18"/>
      <c r="DM8" s="18"/>
      <c r="DN8" s="18"/>
      <c r="DO8" s="18"/>
      <c r="DP8" s="18"/>
      <c r="DQ8" s="18"/>
      <c r="DR8" s="18"/>
      <c r="DS8" s="18"/>
      <c r="DT8" s="18"/>
      <c r="DU8" s="26" t="s">
        <v>497</v>
      </c>
      <c r="DV8" s="27" t="s">
        <v>210</v>
      </c>
      <c r="DW8" s="27" t="s">
        <v>147</v>
      </c>
      <c r="DX8" s="21" t="s">
        <v>503</v>
      </c>
      <c r="DY8" s="18"/>
      <c r="DZ8" s="18"/>
      <c r="EA8" s="18"/>
      <c r="EB8" s="18"/>
      <c r="EC8" s="18"/>
      <c r="ED8" s="18"/>
      <c r="EE8" s="28" t="s">
        <v>514</v>
      </c>
      <c r="EF8" s="29" t="s">
        <v>212</v>
      </c>
      <c r="EG8" s="29" t="s">
        <v>161</v>
      </c>
      <c r="EH8" s="22" t="s">
        <v>520</v>
      </c>
      <c r="EI8" s="18"/>
      <c r="EJ8" s="28" t="s">
        <v>525</v>
      </c>
      <c r="EK8" s="29" t="s">
        <v>295</v>
      </c>
      <c r="EL8" s="29" t="s">
        <v>169</v>
      </c>
      <c r="EM8" s="22" t="s">
        <v>532</v>
      </c>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row>
    <row r="9" spans="2:188" s="17" customFormat="1">
      <c r="B9" s="22" t="s">
        <v>281</v>
      </c>
      <c r="D9" s="22" t="s">
        <v>278</v>
      </c>
      <c r="R9" s="22" t="s">
        <v>215</v>
      </c>
      <c r="T9" s="28" t="s">
        <v>299</v>
      </c>
      <c r="U9" s="29" t="s">
        <v>196</v>
      </c>
      <c r="V9" s="29" t="s">
        <v>9</v>
      </c>
      <c r="W9" s="22" t="s">
        <v>306</v>
      </c>
      <c r="Y9" s="28" t="s">
        <v>299</v>
      </c>
      <c r="Z9" s="29" t="s">
        <v>196</v>
      </c>
      <c r="AA9" s="29" t="s">
        <v>9</v>
      </c>
      <c r="AB9" s="22" t="s">
        <v>306</v>
      </c>
      <c r="AC9" s="30"/>
      <c r="AD9" s="28" t="s">
        <v>318</v>
      </c>
      <c r="AE9" s="29" t="s">
        <v>214</v>
      </c>
      <c r="AF9" s="29" t="s">
        <v>25</v>
      </c>
      <c r="AG9" s="22" t="s">
        <v>325</v>
      </c>
      <c r="AH9" s="18"/>
      <c r="AI9" s="26" t="s">
        <v>326</v>
      </c>
      <c r="AJ9" s="27" t="s">
        <v>287</v>
      </c>
      <c r="AK9" s="27" t="s">
        <v>32</v>
      </c>
      <c r="AL9" s="21" t="s">
        <v>334</v>
      </c>
      <c r="AM9" s="18"/>
      <c r="AN9" s="26" t="s">
        <v>346</v>
      </c>
      <c r="AO9" s="27" t="s">
        <v>288</v>
      </c>
      <c r="AP9" s="27" t="s">
        <v>45</v>
      </c>
      <c r="AQ9" s="21" t="s">
        <v>357</v>
      </c>
      <c r="AR9" s="18"/>
      <c r="AS9" s="26" t="s">
        <v>359</v>
      </c>
      <c r="AT9" s="27" t="s">
        <v>215</v>
      </c>
      <c r="AU9" s="27" t="s">
        <v>53</v>
      </c>
      <c r="AV9" s="21" t="s">
        <v>366</v>
      </c>
      <c r="AW9" s="18"/>
      <c r="AX9" s="26" t="s">
        <v>372</v>
      </c>
      <c r="AY9" s="27" t="s">
        <v>198</v>
      </c>
      <c r="AZ9" s="27" t="s">
        <v>63</v>
      </c>
      <c r="BA9" s="21" t="s">
        <v>379</v>
      </c>
      <c r="BB9" s="18"/>
      <c r="BC9" s="18"/>
      <c r="BD9" s="18"/>
      <c r="BE9" s="18"/>
      <c r="BF9" s="18"/>
      <c r="BG9" s="18"/>
      <c r="BH9" s="28" t="s">
        <v>386</v>
      </c>
      <c r="BI9" s="29" t="s">
        <v>200</v>
      </c>
      <c r="BJ9" s="29" t="s">
        <v>72</v>
      </c>
      <c r="BK9" s="22" t="s">
        <v>393</v>
      </c>
      <c r="BL9" s="18"/>
      <c r="BM9" s="18"/>
      <c r="BN9" s="18"/>
      <c r="BO9" s="18"/>
      <c r="BP9" s="18"/>
      <c r="BQ9" s="18"/>
      <c r="BR9" s="28" t="s">
        <v>400</v>
      </c>
      <c r="BS9" s="29" t="s">
        <v>290</v>
      </c>
      <c r="BT9" s="29" t="s">
        <v>84</v>
      </c>
      <c r="BU9" s="22" t="s">
        <v>407</v>
      </c>
      <c r="BV9" s="18"/>
      <c r="BW9" s="28" t="s">
        <v>410</v>
      </c>
      <c r="BX9" s="29" t="s">
        <v>202</v>
      </c>
      <c r="BY9" s="29" t="s">
        <v>91</v>
      </c>
      <c r="BZ9" s="22" t="s">
        <v>417</v>
      </c>
      <c r="CA9" s="18"/>
      <c r="CB9" s="18"/>
      <c r="CC9" s="18"/>
      <c r="CD9" s="18"/>
      <c r="CE9" s="18"/>
      <c r="CF9" s="18"/>
      <c r="CG9" s="18"/>
      <c r="CH9" s="18"/>
      <c r="CI9" s="18"/>
      <c r="CJ9" s="18"/>
      <c r="CK9" s="18"/>
      <c r="CL9" s="28" t="s">
        <v>438</v>
      </c>
      <c r="CM9" s="29" t="s">
        <v>291</v>
      </c>
      <c r="CN9" s="29" t="s">
        <v>447</v>
      </c>
      <c r="CO9" s="22" t="s">
        <v>448</v>
      </c>
      <c r="CP9" s="18"/>
      <c r="CQ9" s="26" t="s">
        <v>449</v>
      </c>
      <c r="CR9" s="27" t="s">
        <v>205</v>
      </c>
      <c r="CS9" s="27" t="s">
        <v>116</v>
      </c>
      <c r="CT9" s="21" t="s">
        <v>459</v>
      </c>
      <c r="CU9" s="18"/>
      <c r="CV9" s="18"/>
      <c r="CW9" s="18"/>
      <c r="CX9" s="18"/>
      <c r="CY9" s="18"/>
      <c r="CZ9" s="18"/>
      <c r="DA9" s="28" t="s">
        <v>467</v>
      </c>
      <c r="DB9" s="29" t="s">
        <v>207</v>
      </c>
      <c r="DC9" s="29" t="s">
        <v>129</v>
      </c>
      <c r="DD9" s="22" t="s">
        <v>474</v>
      </c>
      <c r="DE9" s="18"/>
      <c r="DF9" s="18"/>
      <c r="DG9" s="18"/>
      <c r="DH9" s="18"/>
      <c r="DI9" s="18"/>
      <c r="DJ9" s="18"/>
      <c r="DK9" s="18"/>
      <c r="DL9" s="18"/>
      <c r="DM9" s="18"/>
      <c r="DN9" s="18"/>
      <c r="DO9" s="18"/>
      <c r="DP9" s="18"/>
      <c r="DQ9" s="18"/>
      <c r="DR9" s="18"/>
      <c r="DS9" s="18"/>
      <c r="DT9" s="18"/>
      <c r="DU9" s="28" t="s">
        <v>497</v>
      </c>
      <c r="DV9" s="29" t="s">
        <v>210</v>
      </c>
      <c r="DW9" s="29" t="s">
        <v>148</v>
      </c>
      <c r="DX9" s="22" t="s">
        <v>504</v>
      </c>
      <c r="DY9" s="18"/>
      <c r="DZ9" s="18"/>
      <c r="EA9" s="18"/>
      <c r="EB9" s="18"/>
      <c r="EC9" s="18"/>
      <c r="ED9" s="18"/>
      <c r="EE9" s="26" t="s">
        <v>514</v>
      </c>
      <c r="EF9" s="27" t="s">
        <v>212</v>
      </c>
      <c r="EG9" s="27" t="s">
        <v>162</v>
      </c>
      <c r="EH9" s="21" t="s">
        <v>521</v>
      </c>
      <c r="EI9" s="18"/>
      <c r="EJ9" s="26" t="s">
        <v>525</v>
      </c>
      <c r="EK9" s="27" t="s">
        <v>295</v>
      </c>
      <c r="EL9" s="27" t="s">
        <v>170</v>
      </c>
      <c r="EM9" s="21" t="s">
        <v>533</v>
      </c>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row>
    <row r="10" spans="2:188" s="17" customFormat="1" ht="16.5" thickBot="1">
      <c r="B10" s="21" t="s">
        <v>282</v>
      </c>
      <c r="P10" s="19" t="s">
        <v>582</v>
      </c>
      <c r="R10" s="21" t="s">
        <v>198</v>
      </c>
      <c r="T10" s="26" t="s">
        <v>299</v>
      </c>
      <c r="U10" s="27" t="s">
        <v>196</v>
      </c>
      <c r="V10" s="27" t="s">
        <v>10</v>
      </c>
      <c r="W10" s="21" t="s">
        <v>307</v>
      </c>
      <c r="Y10" s="26" t="s">
        <v>299</v>
      </c>
      <c r="Z10" s="27" t="s">
        <v>196</v>
      </c>
      <c r="AA10" s="27" t="s">
        <v>10</v>
      </c>
      <c r="AB10" s="21" t="s">
        <v>307</v>
      </c>
      <c r="AC10" s="30"/>
      <c r="AD10" s="18"/>
      <c r="AE10" s="18"/>
      <c r="AF10" s="18"/>
      <c r="AG10" s="18"/>
      <c r="AH10" s="18"/>
      <c r="AI10" s="28" t="s">
        <v>326</v>
      </c>
      <c r="AJ10" s="29" t="s">
        <v>287</v>
      </c>
      <c r="AK10" s="29" t="s">
        <v>33</v>
      </c>
      <c r="AL10" s="22" t="s">
        <v>335</v>
      </c>
      <c r="AM10" s="18"/>
      <c r="AN10" s="28" t="s">
        <v>346</v>
      </c>
      <c r="AO10" s="29" t="s">
        <v>288</v>
      </c>
      <c r="AP10" s="29" t="s">
        <v>46</v>
      </c>
      <c r="AQ10" s="22" t="s">
        <v>358</v>
      </c>
      <c r="AR10" s="18"/>
      <c r="AS10" s="28" t="s">
        <v>359</v>
      </c>
      <c r="AT10" s="29" t="s">
        <v>215</v>
      </c>
      <c r="AU10" s="29" t="s">
        <v>54</v>
      </c>
      <c r="AV10" s="22" t="s">
        <v>367</v>
      </c>
      <c r="AW10" s="18"/>
      <c r="AX10" s="18"/>
      <c r="AY10" s="18"/>
      <c r="AZ10" s="18"/>
      <c r="BA10" s="18"/>
      <c r="BB10" s="18"/>
      <c r="BC10" s="18"/>
      <c r="BD10" s="18"/>
      <c r="BE10" s="18"/>
      <c r="BF10" s="18"/>
      <c r="BG10" s="18"/>
      <c r="BH10" s="18"/>
      <c r="BI10" s="18"/>
      <c r="BJ10" s="18"/>
      <c r="BK10" s="18"/>
      <c r="BL10" s="18"/>
      <c r="BM10" s="18"/>
      <c r="BN10" s="18"/>
      <c r="BO10" s="18"/>
      <c r="BP10" s="18"/>
      <c r="BQ10" s="18"/>
      <c r="BR10" s="26" t="s">
        <v>400</v>
      </c>
      <c r="BS10" s="27" t="s">
        <v>290</v>
      </c>
      <c r="BT10" s="27" t="s">
        <v>408</v>
      </c>
      <c r="BU10" s="21" t="s">
        <v>409</v>
      </c>
      <c r="BV10" s="18"/>
      <c r="BW10" s="26" t="s">
        <v>410</v>
      </c>
      <c r="BX10" s="27" t="s">
        <v>202</v>
      </c>
      <c r="BY10" s="27" t="s">
        <v>92</v>
      </c>
      <c r="BZ10" s="21" t="s">
        <v>418</v>
      </c>
      <c r="CA10" s="18"/>
      <c r="CB10" s="18"/>
      <c r="CC10" s="18"/>
      <c r="CD10" s="18"/>
      <c r="CE10" s="18"/>
      <c r="CF10" s="18"/>
      <c r="CG10" s="18"/>
      <c r="CH10" s="18"/>
      <c r="CI10" s="18"/>
      <c r="CJ10" s="18"/>
      <c r="CK10" s="18"/>
      <c r="CL10" s="18"/>
      <c r="CM10" s="18"/>
      <c r="CN10" s="18"/>
      <c r="CO10" s="18"/>
      <c r="CP10" s="18"/>
      <c r="CQ10" s="28" t="s">
        <v>449</v>
      </c>
      <c r="CR10" s="29" t="s">
        <v>205</v>
      </c>
      <c r="CS10" s="29" t="s">
        <v>117</v>
      </c>
      <c r="CT10" s="22" t="s">
        <v>460</v>
      </c>
      <c r="CU10" s="18"/>
      <c r="CV10" s="18"/>
      <c r="CW10" s="18"/>
      <c r="CX10" s="18"/>
      <c r="CY10" s="18"/>
      <c r="CZ10" s="18"/>
      <c r="DA10" s="26" t="s">
        <v>467</v>
      </c>
      <c r="DB10" s="27" t="s">
        <v>207</v>
      </c>
      <c r="DC10" s="27" t="s">
        <v>130</v>
      </c>
      <c r="DD10" s="21" t="s">
        <v>475</v>
      </c>
      <c r="DE10" s="18"/>
      <c r="DF10" s="18"/>
      <c r="DG10" s="18"/>
      <c r="DH10" s="18"/>
      <c r="DI10" s="18"/>
      <c r="DJ10" s="18"/>
      <c r="DK10" s="18"/>
      <c r="DL10" s="18"/>
      <c r="DM10" s="18"/>
      <c r="DN10" s="18"/>
      <c r="DO10" s="18"/>
      <c r="DP10" s="18"/>
      <c r="DQ10" s="18"/>
      <c r="DR10" s="18"/>
      <c r="DS10" s="18"/>
      <c r="DT10" s="18"/>
      <c r="DU10" s="26" t="s">
        <v>497</v>
      </c>
      <c r="DV10" s="27" t="s">
        <v>210</v>
      </c>
      <c r="DW10" s="27" t="s">
        <v>149</v>
      </c>
      <c r="DX10" s="21" t="s">
        <v>505</v>
      </c>
      <c r="DY10" s="18"/>
      <c r="DZ10" s="18"/>
      <c r="EA10" s="18"/>
      <c r="EB10" s="18"/>
      <c r="EC10" s="18"/>
      <c r="ED10" s="18"/>
      <c r="EE10" s="28" t="s">
        <v>514</v>
      </c>
      <c r="EF10" s="29" t="s">
        <v>212</v>
      </c>
      <c r="EG10" s="29" t="s">
        <v>163</v>
      </c>
      <c r="EH10" s="22" t="s">
        <v>522</v>
      </c>
      <c r="EI10" s="18"/>
      <c r="EJ10" s="28" t="s">
        <v>525</v>
      </c>
      <c r="EK10" s="29" t="s">
        <v>295</v>
      </c>
      <c r="EL10" s="29" t="s">
        <v>171</v>
      </c>
      <c r="EM10" s="22" t="s">
        <v>534</v>
      </c>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row>
    <row r="11" spans="2:188" s="17" customFormat="1" ht="16.5" thickTop="1">
      <c r="P11" s="20" t="s">
        <v>592</v>
      </c>
      <c r="R11" s="22" t="s">
        <v>216</v>
      </c>
      <c r="T11" s="28" t="s">
        <v>299</v>
      </c>
      <c r="U11" s="29" t="s">
        <v>196</v>
      </c>
      <c r="V11" s="29" t="s">
        <v>11</v>
      </c>
      <c r="W11" s="22" t="s">
        <v>308</v>
      </c>
      <c r="Y11" s="28" t="s">
        <v>299</v>
      </c>
      <c r="Z11" s="29" t="s">
        <v>196</v>
      </c>
      <c r="AA11" s="29" t="s">
        <v>11</v>
      </c>
      <c r="AB11" s="22" t="s">
        <v>308</v>
      </c>
      <c r="AC11" s="30"/>
      <c r="AD11" s="18"/>
      <c r="AE11" s="18"/>
      <c r="AF11" s="18"/>
      <c r="AG11" s="18"/>
      <c r="AH11" s="18"/>
      <c r="AI11" s="26" t="s">
        <v>326</v>
      </c>
      <c r="AJ11" s="27" t="s">
        <v>287</v>
      </c>
      <c r="AK11" s="27" t="s">
        <v>34</v>
      </c>
      <c r="AL11" s="21" t="s">
        <v>336</v>
      </c>
      <c r="AM11" s="18"/>
      <c r="AN11" s="18"/>
      <c r="AO11" s="18"/>
      <c r="AP11" s="18"/>
      <c r="AQ11" s="18"/>
      <c r="AR11" s="18"/>
      <c r="AS11" s="26" t="s">
        <v>359</v>
      </c>
      <c r="AT11" s="27" t="s">
        <v>215</v>
      </c>
      <c r="AU11" s="27" t="s">
        <v>55</v>
      </c>
      <c r="AV11" s="21" t="s">
        <v>368</v>
      </c>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28" t="s">
        <v>410</v>
      </c>
      <c r="BX11" s="29" t="s">
        <v>202</v>
      </c>
      <c r="BY11" s="29" t="s">
        <v>93</v>
      </c>
      <c r="BZ11" s="22" t="s">
        <v>419</v>
      </c>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28" t="s">
        <v>497</v>
      </c>
      <c r="DV11" s="29" t="s">
        <v>210</v>
      </c>
      <c r="DW11" s="29" t="s">
        <v>150</v>
      </c>
      <c r="DX11" s="22" t="s">
        <v>506</v>
      </c>
      <c r="DY11" s="18"/>
      <c r="DZ11" s="18"/>
      <c r="EA11" s="18"/>
      <c r="EB11" s="18"/>
      <c r="EC11" s="18"/>
      <c r="ED11" s="18"/>
      <c r="EE11" s="26" t="s">
        <v>514</v>
      </c>
      <c r="EF11" s="27" t="s">
        <v>212</v>
      </c>
      <c r="EG11" s="27" t="s">
        <v>164</v>
      </c>
      <c r="EH11" s="21" t="s">
        <v>523</v>
      </c>
      <c r="EI11" s="18"/>
      <c r="EJ11" s="26" t="s">
        <v>525</v>
      </c>
      <c r="EK11" s="27" t="s">
        <v>295</v>
      </c>
      <c r="EL11" s="27" t="s">
        <v>172</v>
      </c>
      <c r="EM11" s="21" t="s">
        <v>535</v>
      </c>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row>
    <row r="12" spans="2:188" s="17" customFormat="1">
      <c r="P12" s="21" t="s">
        <v>593</v>
      </c>
      <c r="R12" s="21" t="s">
        <v>199</v>
      </c>
      <c r="T12" s="26" t="s">
        <v>299</v>
      </c>
      <c r="U12" s="27" t="s">
        <v>196</v>
      </c>
      <c r="V12" s="27" t="s">
        <v>12</v>
      </c>
      <c r="W12" s="21" t="s">
        <v>309</v>
      </c>
      <c r="Y12" s="26" t="s">
        <v>299</v>
      </c>
      <c r="Z12" s="27" t="s">
        <v>196</v>
      </c>
      <c r="AA12" s="27" t="s">
        <v>12</v>
      </c>
      <c r="AB12" s="21" t="s">
        <v>309</v>
      </c>
      <c r="AC12" s="30"/>
      <c r="AD12" s="18"/>
      <c r="AE12" s="18"/>
      <c r="AF12" s="18"/>
      <c r="AG12" s="18"/>
      <c r="AH12" s="18"/>
      <c r="AI12" s="28" t="s">
        <v>326</v>
      </c>
      <c r="AJ12" s="29" t="s">
        <v>287</v>
      </c>
      <c r="AK12" s="29" t="s">
        <v>35</v>
      </c>
      <c r="AL12" s="22" t="s">
        <v>337</v>
      </c>
      <c r="AM12" s="18"/>
      <c r="AN12" s="18"/>
      <c r="AO12" s="18"/>
      <c r="AP12" s="18"/>
      <c r="AQ12" s="18"/>
      <c r="AR12" s="18"/>
      <c r="AS12" s="28" t="s">
        <v>359</v>
      </c>
      <c r="AT12" s="29" t="s">
        <v>215</v>
      </c>
      <c r="AU12" s="29" t="s">
        <v>56</v>
      </c>
      <c r="AV12" s="22" t="s">
        <v>369</v>
      </c>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26" t="s">
        <v>410</v>
      </c>
      <c r="BX12" s="27" t="s">
        <v>202</v>
      </c>
      <c r="BY12" s="27" t="s">
        <v>94</v>
      </c>
      <c r="BZ12" s="21" t="s">
        <v>420</v>
      </c>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26" t="s">
        <v>497</v>
      </c>
      <c r="DV12" s="27" t="s">
        <v>210</v>
      </c>
      <c r="DW12" s="27" t="s">
        <v>151</v>
      </c>
      <c r="DX12" s="21" t="s">
        <v>507</v>
      </c>
      <c r="DY12" s="18"/>
      <c r="DZ12" s="18"/>
      <c r="EA12" s="18"/>
      <c r="EB12" s="18"/>
      <c r="EC12" s="18"/>
      <c r="ED12" s="18"/>
      <c r="EE12" s="28" t="s">
        <v>514</v>
      </c>
      <c r="EF12" s="29" t="s">
        <v>212</v>
      </c>
      <c r="EG12" s="29" t="s">
        <v>165</v>
      </c>
      <c r="EH12" s="22" t="s">
        <v>524</v>
      </c>
      <c r="EI12" s="18"/>
      <c r="EJ12" s="28" t="s">
        <v>525</v>
      </c>
      <c r="EK12" s="29" t="s">
        <v>295</v>
      </c>
      <c r="EL12" s="29" t="s">
        <v>173</v>
      </c>
      <c r="EM12" s="22" t="s">
        <v>536</v>
      </c>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row>
    <row r="13" spans="2:188" s="17" customFormat="1">
      <c r="P13" s="22" t="s">
        <v>594</v>
      </c>
      <c r="R13" s="22" t="s">
        <v>200</v>
      </c>
      <c r="T13" s="28" t="s">
        <v>299</v>
      </c>
      <c r="U13" s="29" t="s">
        <v>196</v>
      </c>
      <c r="V13" s="29" t="s">
        <v>13</v>
      </c>
      <c r="W13" s="22" t="s">
        <v>310</v>
      </c>
      <c r="Y13" s="28" t="s">
        <v>299</v>
      </c>
      <c r="Z13" s="29" t="s">
        <v>196</v>
      </c>
      <c r="AA13" s="29" t="s">
        <v>13</v>
      </c>
      <c r="AB13" s="22" t="s">
        <v>310</v>
      </c>
      <c r="AC13" s="30"/>
      <c r="AD13" s="18"/>
      <c r="AE13" s="18"/>
      <c r="AF13" s="18"/>
      <c r="AG13" s="18"/>
      <c r="AH13" s="18"/>
      <c r="AI13" s="26" t="s">
        <v>326</v>
      </c>
      <c r="AJ13" s="27" t="s">
        <v>287</v>
      </c>
      <c r="AK13" s="27" t="s">
        <v>36</v>
      </c>
      <c r="AL13" s="21" t="s">
        <v>338</v>
      </c>
      <c r="AM13" s="18"/>
      <c r="AN13" s="18"/>
      <c r="AO13" s="18"/>
      <c r="AP13" s="18"/>
      <c r="AQ13" s="18"/>
      <c r="AR13" s="18"/>
      <c r="AS13" s="26" t="s">
        <v>359</v>
      </c>
      <c r="AT13" s="27" t="s">
        <v>215</v>
      </c>
      <c r="AU13" s="27" t="s">
        <v>57</v>
      </c>
      <c r="AV13" s="21" t="s">
        <v>370</v>
      </c>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28" t="s">
        <v>410</v>
      </c>
      <c r="BX13" s="29" t="s">
        <v>202</v>
      </c>
      <c r="BY13" s="29" t="s">
        <v>95</v>
      </c>
      <c r="BZ13" s="22" t="s">
        <v>421</v>
      </c>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28" t="s">
        <v>497</v>
      </c>
      <c r="DV13" s="29" t="s">
        <v>210</v>
      </c>
      <c r="DW13" s="29" t="s">
        <v>152</v>
      </c>
      <c r="DX13" s="22" t="s">
        <v>508</v>
      </c>
      <c r="DY13" s="18"/>
      <c r="DZ13" s="18"/>
      <c r="EA13" s="18"/>
      <c r="EB13" s="18"/>
      <c r="EC13" s="18"/>
      <c r="ED13" s="18"/>
      <c r="EE13" s="18"/>
      <c r="EF13" s="18"/>
      <c r="EG13" s="18"/>
      <c r="EH13" s="18"/>
      <c r="EI13" s="18"/>
      <c r="EJ13" s="26" t="s">
        <v>525</v>
      </c>
      <c r="EK13" s="27" t="s">
        <v>295</v>
      </c>
      <c r="EL13" s="27" t="s">
        <v>174</v>
      </c>
      <c r="EM13" s="21" t="s">
        <v>537</v>
      </c>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row>
    <row r="14" spans="2:188" s="17" customFormat="1" ht="16.5" thickBot="1">
      <c r="P14" s="21" t="s">
        <v>595</v>
      </c>
      <c r="R14" s="21" t="s">
        <v>201</v>
      </c>
      <c r="T14" s="26" t="s">
        <v>299</v>
      </c>
      <c r="U14" s="27" t="s">
        <v>196</v>
      </c>
      <c r="V14" s="27" t="s">
        <v>14</v>
      </c>
      <c r="W14" s="21" t="s">
        <v>311</v>
      </c>
      <c r="Y14" s="26" t="s">
        <v>299</v>
      </c>
      <c r="Z14" s="27" t="s">
        <v>196</v>
      </c>
      <c r="AA14" s="27" t="s">
        <v>14</v>
      </c>
      <c r="AB14" s="21" t="s">
        <v>311</v>
      </c>
      <c r="AC14" s="30"/>
      <c r="AD14" s="18"/>
      <c r="AE14" s="18"/>
      <c r="AF14" s="18"/>
      <c r="AG14" s="18"/>
      <c r="AH14" s="18"/>
      <c r="AI14" s="28" t="s">
        <v>326</v>
      </c>
      <c r="AJ14" s="29" t="s">
        <v>287</v>
      </c>
      <c r="AK14" s="29" t="s">
        <v>37</v>
      </c>
      <c r="AL14" s="22" t="s">
        <v>339</v>
      </c>
      <c r="AM14" s="18"/>
      <c r="AN14" s="18"/>
      <c r="AO14" s="18"/>
      <c r="AP14" s="18"/>
      <c r="AQ14" s="18"/>
      <c r="AR14" s="18"/>
      <c r="AS14" s="28" t="s">
        <v>359</v>
      </c>
      <c r="AT14" s="29" t="s">
        <v>215</v>
      </c>
      <c r="AU14" s="29" t="s">
        <v>58</v>
      </c>
      <c r="AV14" s="22" t="s">
        <v>371</v>
      </c>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26" t="s">
        <v>410</v>
      </c>
      <c r="BX14" s="27" t="s">
        <v>202</v>
      </c>
      <c r="BY14" s="27" t="s">
        <v>96</v>
      </c>
      <c r="BZ14" s="21" t="s">
        <v>422</v>
      </c>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28" t="s">
        <v>525</v>
      </c>
      <c r="EK14" s="29" t="s">
        <v>295</v>
      </c>
      <c r="EL14" s="29" t="s">
        <v>175</v>
      </c>
      <c r="EM14" s="22" t="s">
        <v>538</v>
      </c>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row>
    <row r="15" spans="2:188" s="17" customFormat="1" ht="16.5" thickTop="1">
      <c r="N15" s="16"/>
      <c r="P15" s="20" t="s">
        <v>586</v>
      </c>
      <c r="R15" s="22" t="s">
        <v>289</v>
      </c>
      <c r="T15" s="28" t="s">
        <v>299</v>
      </c>
      <c r="U15" s="29" t="s">
        <v>196</v>
      </c>
      <c r="V15" s="29" t="s">
        <v>15</v>
      </c>
      <c r="W15" s="22" t="s">
        <v>312</v>
      </c>
      <c r="Y15" s="28" t="s">
        <v>299</v>
      </c>
      <c r="Z15" s="29" t="s">
        <v>196</v>
      </c>
      <c r="AA15" s="29" t="s">
        <v>15</v>
      </c>
      <c r="AB15" s="22" t="s">
        <v>312</v>
      </c>
      <c r="AC15" s="30"/>
      <c r="AD15" s="18"/>
      <c r="AE15" s="18"/>
      <c r="AF15" s="18"/>
      <c r="AG15" s="18"/>
      <c r="AH15" s="18"/>
      <c r="AI15" s="26" t="s">
        <v>326</v>
      </c>
      <c r="AJ15" s="27" t="s">
        <v>287</v>
      </c>
      <c r="AK15" s="27" t="s">
        <v>38</v>
      </c>
      <c r="AL15" s="21" t="s">
        <v>340</v>
      </c>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28" t="s">
        <v>410</v>
      </c>
      <c r="BX15" s="29" t="s">
        <v>202</v>
      </c>
      <c r="BY15" s="29" t="s">
        <v>423</v>
      </c>
      <c r="BZ15" s="22" t="s">
        <v>424</v>
      </c>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26" t="s">
        <v>525</v>
      </c>
      <c r="EK15" s="27" t="s">
        <v>295</v>
      </c>
      <c r="EL15" s="27" t="s">
        <v>176</v>
      </c>
      <c r="EM15" s="21" t="s">
        <v>539</v>
      </c>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row>
    <row r="16" spans="2:188" ht="15.6" customHeight="1">
      <c r="R16" s="21" t="s">
        <v>290</v>
      </c>
      <c r="T16" s="26" t="s">
        <v>299</v>
      </c>
      <c r="U16" s="27" t="s">
        <v>196</v>
      </c>
      <c r="V16" s="27" t="s">
        <v>16</v>
      </c>
      <c r="W16" s="21" t="s">
        <v>313</v>
      </c>
      <c r="Y16" s="26" t="s">
        <v>299</v>
      </c>
      <c r="Z16" s="27" t="s">
        <v>196</v>
      </c>
      <c r="AA16" s="27" t="s">
        <v>16</v>
      </c>
      <c r="AB16" s="21" t="s">
        <v>313</v>
      </c>
      <c r="AI16" s="28" t="s">
        <v>326</v>
      </c>
      <c r="AJ16" s="29" t="s">
        <v>287</v>
      </c>
      <c r="AK16" s="29" t="s">
        <v>39</v>
      </c>
      <c r="AL16" s="22" t="s">
        <v>341</v>
      </c>
      <c r="BW16" s="26" t="s">
        <v>410</v>
      </c>
      <c r="BX16" s="27" t="s">
        <v>202</v>
      </c>
      <c r="BY16" s="27" t="s">
        <v>97</v>
      </c>
      <c r="BZ16" s="21" t="s">
        <v>425</v>
      </c>
      <c r="EJ16" s="28" t="s">
        <v>525</v>
      </c>
      <c r="EK16" s="29" t="s">
        <v>295</v>
      </c>
      <c r="EL16" s="29" t="s">
        <v>177</v>
      </c>
      <c r="EM16" s="22" t="s">
        <v>540</v>
      </c>
    </row>
    <row r="17" spans="18:143">
      <c r="R17" s="22" t="s">
        <v>202</v>
      </c>
      <c r="T17" s="28" t="s">
        <v>299</v>
      </c>
      <c r="U17" s="29" t="s">
        <v>196</v>
      </c>
      <c r="V17" s="29" t="s">
        <v>17</v>
      </c>
      <c r="W17" s="22" t="s">
        <v>314</v>
      </c>
      <c r="Y17" s="28" t="s">
        <v>299</v>
      </c>
      <c r="Z17" s="29" t="s">
        <v>196</v>
      </c>
      <c r="AA17" s="29" t="s">
        <v>17</v>
      </c>
      <c r="AB17" s="22" t="s">
        <v>314</v>
      </c>
      <c r="AI17" s="26" t="s">
        <v>326</v>
      </c>
      <c r="AJ17" s="27" t="s">
        <v>287</v>
      </c>
      <c r="AK17" s="27" t="s">
        <v>40</v>
      </c>
      <c r="AL17" s="21" t="s">
        <v>342</v>
      </c>
      <c r="EJ17" s="26" t="s">
        <v>525</v>
      </c>
      <c r="EK17" s="27" t="s">
        <v>295</v>
      </c>
      <c r="EL17" s="27" t="s">
        <v>178</v>
      </c>
      <c r="EM17" s="21" t="s">
        <v>541</v>
      </c>
    </row>
    <row r="18" spans="18:143">
      <c r="R18" s="21" t="s">
        <v>217</v>
      </c>
      <c r="T18" s="26" t="s">
        <v>299</v>
      </c>
      <c r="U18" s="27" t="s">
        <v>196</v>
      </c>
      <c r="V18" s="27" t="s">
        <v>18</v>
      </c>
      <c r="W18" s="21" t="s">
        <v>315</v>
      </c>
      <c r="Y18" s="26" t="s">
        <v>299</v>
      </c>
      <c r="Z18" s="27" t="s">
        <v>196</v>
      </c>
      <c r="AA18" s="27" t="s">
        <v>18</v>
      </c>
      <c r="AB18" s="21" t="s">
        <v>315</v>
      </c>
      <c r="AI18" s="28" t="s">
        <v>326</v>
      </c>
      <c r="AJ18" s="29" t="s">
        <v>287</v>
      </c>
      <c r="AK18" s="29" t="s">
        <v>41</v>
      </c>
      <c r="AL18" s="22" t="s">
        <v>343</v>
      </c>
    </row>
    <row r="19" spans="18:143">
      <c r="R19" s="22" t="s">
        <v>203</v>
      </c>
      <c r="T19" s="28" t="s">
        <v>299</v>
      </c>
      <c r="U19" s="29" t="s">
        <v>196</v>
      </c>
      <c r="V19" s="29" t="s">
        <v>147</v>
      </c>
      <c r="W19" s="22" t="s">
        <v>316</v>
      </c>
      <c r="Y19" s="28" t="s">
        <v>299</v>
      </c>
      <c r="Z19" s="29" t="s">
        <v>196</v>
      </c>
      <c r="AA19" s="29" t="s">
        <v>147</v>
      </c>
      <c r="AB19" s="22" t="s">
        <v>316</v>
      </c>
      <c r="AI19" s="26" t="s">
        <v>326</v>
      </c>
      <c r="AJ19" s="27" t="s">
        <v>287</v>
      </c>
      <c r="AK19" s="27" t="s">
        <v>42</v>
      </c>
      <c r="AL19" s="21" t="s">
        <v>344</v>
      </c>
    </row>
    <row r="20" spans="18:143">
      <c r="R20" s="21" t="s">
        <v>204</v>
      </c>
      <c r="T20" s="26" t="s">
        <v>299</v>
      </c>
      <c r="U20" s="27" t="s">
        <v>196</v>
      </c>
      <c r="V20" s="27" t="s">
        <v>252</v>
      </c>
      <c r="W20" s="21" t="s">
        <v>317</v>
      </c>
      <c r="Y20" s="26" t="s">
        <v>299</v>
      </c>
      <c r="Z20" s="27" t="s">
        <v>196</v>
      </c>
      <c r="AA20" s="27" t="s">
        <v>252</v>
      </c>
      <c r="AB20" s="21" t="s">
        <v>317</v>
      </c>
      <c r="AI20" s="28" t="s">
        <v>326</v>
      </c>
      <c r="AJ20" s="29" t="s">
        <v>287</v>
      </c>
      <c r="AK20" s="29" t="s">
        <v>263</v>
      </c>
      <c r="AL20" s="22" t="s">
        <v>345</v>
      </c>
    </row>
    <row r="21" spans="18:143">
      <c r="R21" s="22" t="s">
        <v>291</v>
      </c>
      <c r="T21" s="28" t="s">
        <v>318</v>
      </c>
      <c r="U21" s="29" t="s">
        <v>214</v>
      </c>
      <c r="V21" s="29" t="s">
        <v>19</v>
      </c>
      <c r="W21" s="22" t="s">
        <v>319</v>
      </c>
      <c r="Y21" s="30"/>
      <c r="Z21" s="30"/>
      <c r="AA21" s="30"/>
      <c r="AB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row>
    <row r="22" spans="18:143">
      <c r="R22" s="21" t="s">
        <v>205</v>
      </c>
      <c r="T22" s="26" t="s">
        <v>318</v>
      </c>
      <c r="U22" s="27" t="s">
        <v>214</v>
      </c>
      <c r="V22" s="27" t="s">
        <v>20</v>
      </c>
      <c r="W22" s="21" t="s">
        <v>320</v>
      </c>
      <c r="Y22" s="30"/>
      <c r="Z22" s="30"/>
      <c r="AA22" s="30"/>
      <c r="AB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row>
    <row r="23" spans="18:143">
      <c r="R23" s="22" t="s">
        <v>206</v>
      </c>
      <c r="T23" s="28" t="s">
        <v>318</v>
      </c>
      <c r="U23" s="29" t="s">
        <v>214</v>
      </c>
      <c r="V23" s="29" t="s">
        <v>21</v>
      </c>
      <c r="W23" s="22" t="s">
        <v>321</v>
      </c>
      <c r="Y23" s="30"/>
      <c r="Z23" s="30"/>
      <c r="AA23" s="30"/>
      <c r="AB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row>
    <row r="24" spans="18:143">
      <c r="R24" s="21" t="s">
        <v>207</v>
      </c>
      <c r="T24" s="26" t="s">
        <v>318</v>
      </c>
      <c r="U24" s="27" t="s">
        <v>214</v>
      </c>
      <c r="V24" s="27" t="s">
        <v>22</v>
      </c>
      <c r="W24" s="21" t="s">
        <v>322</v>
      </c>
      <c r="Y24" s="30"/>
      <c r="Z24" s="30"/>
      <c r="AA24" s="30"/>
      <c r="AB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row>
    <row r="25" spans="18:143">
      <c r="R25" s="22" t="s">
        <v>292</v>
      </c>
      <c r="T25" s="28" t="s">
        <v>318</v>
      </c>
      <c r="U25" s="29" t="s">
        <v>214</v>
      </c>
      <c r="V25" s="29" t="s">
        <v>23</v>
      </c>
      <c r="W25" s="22" t="s">
        <v>323</v>
      </c>
      <c r="Y25" s="30"/>
      <c r="Z25" s="30"/>
      <c r="AA25" s="30"/>
      <c r="AB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row>
    <row r="26" spans="18:143">
      <c r="R26" s="21" t="s">
        <v>208</v>
      </c>
      <c r="T26" s="26" t="s">
        <v>318</v>
      </c>
      <c r="U26" s="27" t="s">
        <v>214</v>
      </c>
      <c r="V26" s="27" t="s">
        <v>24</v>
      </c>
      <c r="W26" s="21" t="s">
        <v>324</v>
      </c>
      <c r="Y26" s="30"/>
      <c r="Z26" s="30"/>
      <c r="AA26" s="30"/>
      <c r="AB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row>
    <row r="27" spans="18:143">
      <c r="R27" s="22" t="s">
        <v>293</v>
      </c>
      <c r="T27" s="28" t="s">
        <v>318</v>
      </c>
      <c r="U27" s="29" t="s">
        <v>214</v>
      </c>
      <c r="V27" s="29" t="s">
        <v>25</v>
      </c>
      <c r="W27" s="22" t="s">
        <v>325</v>
      </c>
      <c r="Y27" s="30"/>
      <c r="Z27" s="30"/>
      <c r="AA27" s="30"/>
      <c r="AB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row>
    <row r="28" spans="18:143">
      <c r="R28" s="21" t="s">
        <v>209</v>
      </c>
      <c r="T28" s="26" t="s">
        <v>326</v>
      </c>
      <c r="U28" s="27" t="s">
        <v>327</v>
      </c>
      <c r="V28" s="27" t="s">
        <v>26</v>
      </c>
      <c r="W28" s="21" t="s">
        <v>328</v>
      </c>
      <c r="Y28" s="30"/>
      <c r="Z28" s="30"/>
      <c r="AA28" s="30"/>
      <c r="AB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row>
    <row r="29" spans="18:143">
      <c r="R29" s="22" t="s">
        <v>294</v>
      </c>
      <c r="T29" s="28" t="s">
        <v>326</v>
      </c>
      <c r="U29" s="29" t="s">
        <v>327</v>
      </c>
      <c r="V29" s="29" t="s">
        <v>27</v>
      </c>
      <c r="W29" s="22" t="s">
        <v>329</v>
      </c>
      <c r="Y29" s="30"/>
      <c r="Z29" s="30"/>
      <c r="AA29" s="30"/>
      <c r="AB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row>
    <row r="30" spans="18:143">
      <c r="R30" s="21" t="s">
        <v>210</v>
      </c>
      <c r="T30" s="26" t="s">
        <v>326</v>
      </c>
      <c r="U30" s="27" t="s">
        <v>327</v>
      </c>
      <c r="V30" s="27" t="s">
        <v>28</v>
      </c>
      <c r="W30" s="21" t="s">
        <v>330</v>
      </c>
      <c r="Y30" s="30"/>
      <c r="Z30" s="30"/>
      <c r="AA30" s="30"/>
      <c r="AB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row>
    <row r="31" spans="18:143">
      <c r="R31" s="22" t="s">
        <v>211</v>
      </c>
      <c r="T31" s="28" t="s">
        <v>326</v>
      </c>
      <c r="U31" s="29" t="s">
        <v>327</v>
      </c>
      <c r="V31" s="29" t="s">
        <v>29</v>
      </c>
      <c r="W31" s="22" t="s">
        <v>331</v>
      </c>
      <c r="Y31" s="30"/>
      <c r="Z31" s="30"/>
      <c r="AA31" s="30"/>
      <c r="AB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row>
    <row r="32" spans="18:143">
      <c r="R32" s="21" t="s">
        <v>212</v>
      </c>
      <c r="T32" s="26" t="s">
        <v>326</v>
      </c>
      <c r="U32" s="27" t="s">
        <v>327</v>
      </c>
      <c r="V32" s="27" t="s">
        <v>30</v>
      </c>
      <c r="W32" s="21" t="s">
        <v>332</v>
      </c>
      <c r="Y32" s="30"/>
      <c r="Z32" s="30"/>
      <c r="AA32" s="30"/>
      <c r="AB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row>
    <row r="33" spans="18:129">
      <c r="R33" s="22" t="s">
        <v>295</v>
      </c>
      <c r="T33" s="28" t="s">
        <v>326</v>
      </c>
      <c r="U33" s="29" t="s">
        <v>327</v>
      </c>
      <c r="V33" s="29" t="s">
        <v>31</v>
      </c>
      <c r="W33" s="22" t="s">
        <v>333</v>
      </c>
      <c r="Y33" s="30"/>
      <c r="Z33" s="30"/>
      <c r="AA33" s="30"/>
      <c r="AB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row>
    <row r="34" spans="18:129">
      <c r="R34" s="21" t="s">
        <v>218</v>
      </c>
      <c r="T34" s="26" t="s">
        <v>326</v>
      </c>
      <c r="U34" s="27" t="s">
        <v>327</v>
      </c>
      <c r="V34" s="27" t="s">
        <v>32</v>
      </c>
      <c r="W34" s="21" t="s">
        <v>334</v>
      </c>
      <c r="Y34" s="30"/>
      <c r="Z34" s="30"/>
      <c r="AA34" s="30"/>
      <c r="AB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row>
    <row r="35" spans="18:129">
      <c r="R35" s="22" t="s">
        <v>213</v>
      </c>
      <c r="T35" s="28" t="s">
        <v>326</v>
      </c>
      <c r="U35" s="29" t="s">
        <v>327</v>
      </c>
      <c r="V35" s="29" t="s">
        <v>33</v>
      </c>
      <c r="W35" s="22" t="s">
        <v>335</v>
      </c>
      <c r="Y35" s="30"/>
      <c r="Z35" s="30"/>
      <c r="AA35" s="30"/>
      <c r="AB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row>
    <row r="36" spans="18:129">
      <c r="R36"/>
      <c r="T36" s="26" t="s">
        <v>326</v>
      </c>
      <c r="U36" s="27" t="s">
        <v>327</v>
      </c>
      <c r="V36" s="27" t="s">
        <v>34</v>
      </c>
      <c r="W36" s="21" t="s">
        <v>336</v>
      </c>
      <c r="Y36" s="30"/>
      <c r="Z36" s="30"/>
      <c r="AA36" s="30"/>
      <c r="AB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row>
    <row r="37" spans="18:129">
      <c r="T37" s="28" t="s">
        <v>326</v>
      </c>
      <c r="U37" s="29" t="s">
        <v>327</v>
      </c>
      <c r="V37" s="29" t="s">
        <v>35</v>
      </c>
      <c r="W37" s="22" t="s">
        <v>337</v>
      </c>
      <c r="Y37" s="30"/>
      <c r="Z37" s="30"/>
      <c r="AA37" s="30"/>
      <c r="AB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row>
    <row r="38" spans="18:129">
      <c r="T38" s="26" t="s">
        <v>326</v>
      </c>
      <c r="U38" s="27" t="s">
        <v>327</v>
      </c>
      <c r="V38" s="27" t="s">
        <v>36</v>
      </c>
      <c r="W38" s="21" t="s">
        <v>338</v>
      </c>
      <c r="Y38" s="30"/>
      <c r="Z38" s="30"/>
      <c r="AA38" s="30"/>
      <c r="AB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row>
    <row r="39" spans="18:129">
      <c r="T39" s="28" t="s">
        <v>326</v>
      </c>
      <c r="U39" s="29" t="s">
        <v>327</v>
      </c>
      <c r="V39" s="29" t="s">
        <v>37</v>
      </c>
      <c r="W39" s="22" t="s">
        <v>339</v>
      </c>
      <c r="Y39" s="30"/>
      <c r="Z39" s="30"/>
      <c r="AA39" s="30"/>
      <c r="AB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row>
    <row r="40" spans="18:129">
      <c r="T40" s="26" t="s">
        <v>326</v>
      </c>
      <c r="U40" s="27" t="s">
        <v>327</v>
      </c>
      <c r="V40" s="27" t="s">
        <v>38</v>
      </c>
      <c r="W40" s="21" t="s">
        <v>340</v>
      </c>
      <c r="Y40" s="30"/>
      <c r="Z40" s="30"/>
      <c r="AA40" s="30"/>
      <c r="AB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row>
    <row r="41" spans="18:129">
      <c r="T41" s="28" t="s">
        <v>326</v>
      </c>
      <c r="U41" s="29" t="s">
        <v>327</v>
      </c>
      <c r="V41" s="29" t="s">
        <v>39</v>
      </c>
      <c r="W41" s="22" t="s">
        <v>341</v>
      </c>
      <c r="Y41" s="30"/>
      <c r="Z41" s="30"/>
      <c r="AA41" s="30"/>
      <c r="AB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row>
    <row r="42" spans="18:129">
      <c r="T42" s="26" t="s">
        <v>326</v>
      </c>
      <c r="U42" s="27" t="s">
        <v>327</v>
      </c>
      <c r="V42" s="27" t="s">
        <v>40</v>
      </c>
      <c r="W42" s="21" t="s">
        <v>342</v>
      </c>
      <c r="Y42" s="30"/>
      <c r="Z42" s="30"/>
      <c r="AA42" s="30"/>
      <c r="AB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row>
    <row r="43" spans="18:129">
      <c r="T43" s="28" t="s">
        <v>326</v>
      </c>
      <c r="U43" s="29" t="s">
        <v>327</v>
      </c>
      <c r="V43" s="29" t="s">
        <v>41</v>
      </c>
      <c r="W43" s="22" t="s">
        <v>343</v>
      </c>
      <c r="Y43" s="30"/>
      <c r="Z43" s="30"/>
      <c r="AA43" s="30"/>
      <c r="AB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row>
    <row r="44" spans="18:129">
      <c r="T44" s="26" t="s">
        <v>326</v>
      </c>
      <c r="U44" s="27" t="s">
        <v>327</v>
      </c>
      <c r="V44" s="27" t="s">
        <v>42</v>
      </c>
      <c r="W44" s="21" t="s">
        <v>344</v>
      </c>
      <c r="Y44" s="30"/>
      <c r="Z44" s="30"/>
      <c r="AA44" s="30"/>
      <c r="AB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row>
    <row r="45" spans="18:129">
      <c r="T45" s="28" t="s">
        <v>326</v>
      </c>
      <c r="U45" s="29" t="s">
        <v>327</v>
      </c>
      <c r="V45" s="29" t="s">
        <v>263</v>
      </c>
      <c r="W45" s="22" t="s">
        <v>345</v>
      </c>
      <c r="Y45" s="30"/>
      <c r="Z45" s="30"/>
      <c r="AA45" s="30"/>
      <c r="AB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row>
    <row r="46" spans="18:129">
      <c r="T46" s="26" t="s">
        <v>346</v>
      </c>
      <c r="U46" s="27" t="s">
        <v>288</v>
      </c>
      <c r="V46" s="27" t="s">
        <v>347</v>
      </c>
      <c r="W46" s="21" t="s">
        <v>348</v>
      </c>
      <c r="Y46" s="30"/>
      <c r="Z46" s="30"/>
      <c r="AA46" s="30"/>
      <c r="AB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row>
    <row r="47" spans="18:129">
      <c r="T47" s="28" t="s">
        <v>346</v>
      </c>
      <c r="U47" s="29" t="s">
        <v>288</v>
      </c>
      <c r="V47" s="29" t="s">
        <v>349</v>
      </c>
      <c r="W47" s="22" t="s">
        <v>350</v>
      </c>
      <c r="Y47" s="30"/>
      <c r="Z47" s="30"/>
      <c r="AA47" s="30"/>
      <c r="AB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row>
    <row r="48" spans="18:129">
      <c r="T48" s="26" t="s">
        <v>346</v>
      </c>
      <c r="U48" s="27" t="s">
        <v>288</v>
      </c>
      <c r="V48" s="27" t="s">
        <v>351</v>
      </c>
      <c r="W48" s="21" t="s">
        <v>352</v>
      </c>
      <c r="Y48" s="30"/>
      <c r="Z48" s="30"/>
      <c r="AA48" s="30"/>
      <c r="AB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row>
    <row r="49" spans="20:129">
      <c r="T49" s="28" t="s">
        <v>346</v>
      </c>
      <c r="U49" s="29" t="s">
        <v>288</v>
      </c>
      <c r="V49" s="29" t="s">
        <v>43</v>
      </c>
      <c r="W49" s="22" t="s">
        <v>353</v>
      </c>
      <c r="Y49" s="30"/>
      <c r="Z49" s="30"/>
      <c r="AA49" s="30"/>
      <c r="AB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row>
    <row r="50" spans="20:129">
      <c r="T50" s="26" t="s">
        <v>346</v>
      </c>
      <c r="U50" s="27" t="s">
        <v>288</v>
      </c>
      <c r="V50" s="27" t="s">
        <v>354</v>
      </c>
      <c r="W50" s="21" t="s">
        <v>355</v>
      </c>
      <c r="Y50" s="30"/>
      <c r="Z50" s="30"/>
      <c r="AA50" s="30"/>
      <c r="AB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row>
    <row r="51" spans="20:129">
      <c r="T51" s="28" t="s">
        <v>346</v>
      </c>
      <c r="U51" s="29" t="s">
        <v>288</v>
      </c>
      <c r="V51" s="29" t="s">
        <v>44</v>
      </c>
      <c r="W51" s="22" t="s">
        <v>356</v>
      </c>
      <c r="Y51" s="30"/>
      <c r="Z51" s="30"/>
      <c r="AA51" s="30"/>
      <c r="AB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row>
    <row r="52" spans="20:129">
      <c r="T52" s="26" t="s">
        <v>346</v>
      </c>
      <c r="U52" s="27" t="s">
        <v>288</v>
      </c>
      <c r="V52" s="27" t="s">
        <v>45</v>
      </c>
      <c r="W52" s="21" t="s">
        <v>357</v>
      </c>
      <c r="Y52" s="30"/>
      <c r="Z52" s="30"/>
      <c r="AA52" s="30"/>
      <c r="AB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row>
    <row r="53" spans="20:129">
      <c r="T53" s="28" t="s">
        <v>346</v>
      </c>
      <c r="U53" s="29" t="s">
        <v>288</v>
      </c>
      <c r="V53" s="29" t="s">
        <v>46</v>
      </c>
      <c r="W53" s="22" t="s">
        <v>358</v>
      </c>
      <c r="Y53" s="30"/>
      <c r="Z53" s="30"/>
      <c r="AA53" s="30"/>
      <c r="AB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row>
    <row r="54" spans="20:129">
      <c r="T54" s="26" t="s">
        <v>359</v>
      </c>
      <c r="U54" s="27" t="s">
        <v>215</v>
      </c>
      <c r="V54" s="27" t="s">
        <v>47</v>
      </c>
      <c r="W54" s="21" t="s">
        <v>360</v>
      </c>
      <c r="Y54" s="30"/>
      <c r="Z54" s="30"/>
      <c r="AA54" s="30"/>
      <c r="AB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row>
    <row r="55" spans="20:129">
      <c r="T55" s="28" t="s">
        <v>359</v>
      </c>
      <c r="U55" s="29" t="s">
        <v>215</v>
      </c>
      <c r="V55" s="29" t="s">
        <v>48</v>
      </c>
      <c r="W55" s="22" t="s">
        <v>361</v>
      </c>
      <c r="Y55" s="30"/>
      <c r="Z55" s="30"/>
      <c r="AA55" s="30"/>
      <c r="AB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row>
    <row r="56" spans="20:129">
      <c r="T56" s="26" t="s">
        <v>359</v>
      </c>
      <c r="U56" s="27" t="s">
        <v>215</v>
      </c>
      <c r="V56" s="27" t="s">
        <v>49</v>
      </c>
      <c r="W56" s="21" t="s">
        <v>362</v>
      </c>
      <c r="Y56" s="30"/>
      <c r="Z56" s="30"/>
      <c r="AA56" s="30"/>
      <c r="AB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row>
    <row r="57" spans="20:129">
      <c r="T57" s="28" t="s">
        <v>359</v>
      </c>
      <c r="U57" s="29" t="s">
        <v>215</v>
      </c>
      <c r="V57" s="29" t="s">
        <v>50</v>
      </c>
      <c r="W57" s="22" t="s">
        <v>363</v>
      </c>
      <c r="Y57" s="30"/>
      <c r="Z57" s="30"/>
      <c r="AA57" s="30"/>
      <c r="AB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row>
    <row r="58" spans="20:129">
      <c r="T58" s="26" t="s">
        <v>359</v>
      </c>
      <c r="U58" s="27" t="s">
        <v>215</v>
      </c>
      <c r="V58" s="27" t="s">
        <v>51</v>
      </c>
      <c r="W58" s="21" t="s">
        <v>364</v>
      </c>
      <c r="Y58" s="30"/>
      <c r="Z58" s="30"/>
      <c r="AA58" s="30"/>
      <c r="AB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row>
    <row r="59" spans="20:129">
      <c r="T59" s="28" t="s">
        <v>359</v>
      </c>
      <c r="U59" s="29" t="s">
        <v>215</v>
      </c>
      <c r="V59" s="29" t="s">
        <v>52</v>
      </c>
      <c r="W59" s="22" t="s">
        <v>365</v>
      </c>
      <c r="Y59" s="30"/>
      <c r="Z59" s="30"/>
      <c r="AA59" s="30"/>
      <c r="AB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row>
    <row r="60" spans="20:129">
      <c r="T60" s="26" t="s">
        <v>359</v>
      </c>
      <c r="U60" s="27" t="s">
        <v>215</v>
      </c>
      <c r="V60" s="27" t="s">
        <v>53</v>
      </c>
      <c r="W60" s="21" t="s">
        <v>366</v>
      </c>
      <c r="Y60" s="30"/>
      <c r="Z60" s="30"/>
      <c r="AA60" s="30"/>
      <c r="AB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row>
    <row r="61" spans="20:129">
      <c r="T61" s="28" t="s">
        <v>359</v>
      </c>
      <c r="U61" s="29" t="s">
        <v>215</v>
      </c>
      <c r="V61" s="29" t="s">
        <v>54</v>
      </c>
      <c r="W61" s="22" t="s">
        <v>367</v>
      </c>
      <c r="Y61" s="30"/>
      <c r="Z61" s="30"/>
      <c r="AA61" s="30"/>
      <c r="AB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row>
    <row r="62" spans="20:129">
      <c r="T62" s="26" t="s">
        <v>359</v>
      </c>
      <c r="U62" s="27" t="s">
        <v>215</v>
      </c>
      <c r="V62" s="27" t="s">
        <v>55</v>
      </c>
      <c r="W62" s="21" t="s">
        <v>368</v>
      </c>
      <c r="Y62" s="30"/>
      <c r="Z62" s="30"/>
      <c r="AA62" s="30"/>
      <c r="AB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row>
    <row r="63" spans="20:129">
      <c r="T63" s="28" t="s">
        <v>359</v>
      </c>
      <c r="U63" s="29" t="s">
        <v>215</v>
      </c>
      <c r="V63" s="29" t="s">
        <v>56</v>
      </c>
      <c r="W63" s="22" t="s">
        <v>369</v>
      </c>
      <c r="Y63" s="30"/>
      <c r="Z63" s="30"/>
      <c r="AA63" s="30"/>
      <c r="AB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row>
    <row r="64" spans="20:129">
      <c r="T64" s="26" t="s">
        <v>359</v>
      </c>
      <c r="U64" s="27" t="s">
        <v>215</v>
      </c>
      <c r="V64" s="27" t="s">
        <v>57</v>
      </c>
      <c r="W64" s="21" t="s">
        <v>370</v>
      </c>
      <c r="Y64" s="30"/>
      <c r="Z64" s="30"/>
      <c r="AA64" s="30"/>
      <c r="AB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row>
    <row r="65" spans="20:129">
      <c r="T65" s="28" t="s">
        <v>359</v>
      </c>
      <c r="U65" s="29" t="s">
        <v>215</v>
      </c>
      <c r="V65" s="29" t="s">
        <v>58</v>
      </c>
      <c r="W65" s="22" t="s">
        <v>371</v>
      </c>
      <c r="Y65" s="30"/>
      <c r="Z65" s="30"/>
      <c r="AA65" s="30"/>
      <c r="AB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row>
    <row r="66" spans="20:129">
      <c r="T66" s="26" t="s">
        <v>372</v>
      </c>
      <c r="U66" s="27" t="s">
        <v>198</v>
      </c>
      <c r="V66" s="27" t="s">
        <v>59</v>
      </c>
      <c r="W66" s="21" t="s">
        <v>373</v>
      </c>
      <c r="Y66" s="30"/>
      <c r="Z66" s="30"/>
      <c r="AA66" s="30"/>
      <c r="AB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row>
    <row r="67" spans="20:129">
      <c r="T67" s="28" t="s">
        <v>372</v>
      </c>
      <c r="U67" s="29" t="s">
        <v>198</v>
      </c>
      <c r="V67" s="29" t="s">
        <v>60</v>
      </c>
      <c r="W67" s="22" t="s">
        <v>374</v>
      </c>
      <c r="Y67" s="30"/>
      <c r="Z67" s="30"/>
      <c r="AA67" s="30"/>
      <c r="AB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row>
    <row r="68" spans="20:129">
      <c r="T68" s="26" t="s">
        <v>372</v>
      </c>
      <c r="U68" s="27" t="s">
        <v>198</v>
      </c>
      <c r="V68" s="27" t="s">
        <v>11</v>
      </c>
      <c r="W68" s="21" t="s">
        <v>375</v>
      </c>
      <c r="Y68" s="30"/>
      <c r="Z68" s="30"/>
      <c r="AA68" s="30"/>
      <c r="AB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row>
    <row r="69" spans="20:129">
      <c r="T69" s="28" t="s">
        <v>372</v>
      </c>
      <c r="U69" s="29" t="s">
        <v>198</v>
      </c>
      <c r="V69" s="29" t="s">
        <v>13</v>
      </c>
      <c r="W69" s="22" t="s">
        <v>376</v>
      </c>
      <c r="Y69" s="30"/>
      <c r="Z69" s="30"/>
      <c r="AA69" s="30"/>
      <c r="AB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row>
    <row r="70" spans="20:129">
      <c r="T70" s="26" t="s">
        <v>372</v>
      </c>
      <c r="U70" s="27" t="s">
        <v>198</v>
      </c>
      <c r="V70" s="27" t="s">
        <v>61</v>
      </c>
      <c r="W70" s="21" t="s">
        <v>377</v>
      </c>
      <c r="Y70" s="30"/>
      <c r="Z70" s="30"/>
      <c r="AA70" s="30"/>
      <c r="AB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row>
    <row r="71" spans="20:129">
      <c r="T71" s="28" t="s">
        <v>372</v>
      </c>
      <c r="U71" s="29" t="s">
        <v>198</v>
      </c>
      <c r="V71" s="29" t="s">
        <v>62</v>
      </c>
      <c r="W71" s="22" t="s">
        <v>378</v>
      </c>
      <c r="Y71" s="30"/>
      <c r="Z71" s="30"/>
      <c r="AA71" s="30"/>
      <c r="AB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row>
    <row r="72" spans="20:129">
      <c r="T72" s="26" t="s">
        <v>372</v>
      </c>
      <c r="U72" s="27" t="s">
        <v>198</v>
      </c>
      <c r="V72" s="27" t="s">
        <v>63</v>
      </c>
      <c r="W72" s="21" t="s">
        <v>379</v>
      </c>
      <c r="Y72" s="30"/>
      <c r="Z72" s="30"/>
      <c r="AA72" s="30"/>
      <c r="AB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row>
    <row r="73" spans="20:129">
      <c r="T73" s="28" t="s">
        <v>380</v>
      </c>
      <c r="U73" s="29" t="s">
        <v>216</v>
      </c>
      <c r="V73" s="29" t="s">
        <v>64</v>
      </c>
      <c r="W73" s="22" t="s">
        <v>381</v>
      </c>
      <c r="Y73" s="30"/>
      <c r="Z73" s="30"/>
      <c r="AA73" s="30"/>
      <c r="AB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row>
    <row r="74" spans="20:129">
      <c r="T74" s="26" t="s">
        <v>380</v>
      </c>
      <c r="U74" s="27" t="s">
        <v>216</v>
      </c>
      <c r="V74" s="27" t="s">
        <v>65</v>
      </c>
      <c r="W74" s="21" t="s">
        <v>382</v>
      </c>
      <c r="Y74" s="30"/>
      <c r="Z74" s="30"/>
      <c r="AA74" s="30"/>
      <c r="AB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row>
    <row r="75" spans="20:129">
      <c r="T75" s="28" t="s">
        <v>380</v>
      </c>
      <c r="U75" s="29" t="s">
        <v>216</v>
      </c>
      <c r="V75" s="29" t="s">
        <v>66</v>
      </c>
      <c r="W75" s="22" t="s">
        <v>383</v>
      </c>
      <c r="Y75" s="30"/>
      <c r="Z75" s="30"/>
      <c r="AA75" s="30"/>
      <c r="AB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row>
    <row r="76" spans="20:129">
      <c r="T76" s="26" t="s">
        <v>380</v>
      </c>
      <c r="U76" s="27" t="s">
        <v>216</v>
      </c>
      <c r="V76" s="27" t="s">
        <v>384</v>
      </c>
      <c r="W76" s="21" t="s">
        <v>385</v>
      </c>
      <c r="Y76" s="30"/>
      <c r="Z76" s="30"/>
      <c r="AA76" s="30"/>
      <c r="AB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row>
    <row r="77" spans="20:129">
      <c r="T77" s="28" t="s">
        <v>386</v>
      </c>
      <c r="U77" s="29" t="s">
        <v>200</v>
      </c>
      <c r="V77" s="29" t="s">
        <v>67</v>
      </c>
      <c r="W77" s="22" t="s">
        <v>387</v>
      </c>
      <c r="Y77" s="30"/>
      <c r="Z77" s="30"/>
      <c r="AA77" s="30"/>
      <c r="AB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row>
    <row r="78" spans="20:129">
      <c r="T78" s="26" t="s">
        <v>386</v>
      </c>
      <c r="U78" s="27" t="s">
        <v>200</v>
      </c>
      <c r="V78" s="27" t="s">
        <v>68</v>
      </c>
      <c r="W78" s="21" t="s">
        <v>388</v>
      </c>
      <c r="Y78" s="30"/>
      <c r="Z78" s="30"/>
      <c r="AA78" s="30"/>
      <c r="AB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row>
    <row r="79" spans="20:129">
      <c r="T79" s="28" t="s">
        <v>386</v>
      </c>
      <c r="U79" s="29" t="s">
        <v>200</v>
      </c>
      <c r="V79" s="29" t="s">
        <v>69</v>
      </c>
      <c r="W79" s="22" t="s">
        <v>389</v>
      </c>
      <c r="Y79" s="30"/>
      <c r="Z79" s="30"/>
      <c r="AA79" s="30"/>
      <c r="AB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row>
    <row r="80" spans="20:129">
      <c r="T80" s="26" t="s">
        <v>386</v>
      </c>
      <c r="U80" s="27" t="s">
        <v>200</v>
      </c>
      <c r="V80" s="27" t="s">
        <v>70</v>
      </c>
      <c r="W80" s="21" t="s">
        <v>390</v>
      </c>
      <c r="Y80" s="30"/>
      <c r="Z80" s="30"/>
      <c r="AA80" s="30"/>
      <c r="AB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row>
    <row r="81" spans="20:129">
      <c r="T81" s="28" t="s">
        <v>386</v>
      </c>
      <c r="U81" s="29" t="s">
        <v>200</v>
      </c>
      <c r="V81" s="29" t="s">
        <v>61</v>
      </c>
      <c r="W81" s="22" t="s">
        <v>391</v>
      </c>
      <c r="Y81" s="30"/>
      <c r="Z81" s="30"/>
      <c r="AA81" s="30"/>
      <c r="AB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row>
    <row r="82" spans="20:129">
      <c r="T82" s="26" t="s">
        <v>386</v>
      </c>
      <c r="U82" s="27" t="s">
        <v>200</v>
      </c>
      <c r="V82" s="27" t="s">
        <v>71</v>
      </c>
      <c r="W82" s="21" t="s">
        <v>392</v>
      </c>
      <c r="Y82" s="30"/>
      <c r="Z82" s="30"/>
      <c r="AA82" s="30"/>
      <c r="AB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row>
    <row r="83" spans="20:129">
      <c r="T83" s="28" t="s">
        <v>386</v>
      </c>
      <c r="U83" s="29" t="s">
        <v>200</v>
      </c>
      <c r="V83" s="29" t="s">
        <v>72</v>
      </c>
      <c r="W83" s="22" t="s">
        <v>393</v>
      </c>
      <c r="Y83" s="30"/>
      <c r="Z83" s="30"/>
      <c r="AA83" s="30"/>
      <c r="AB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row>
    <row r="84" spans="20:129">
      <c r="T84" s="26" t="s">
        <v>394</v>
      </c>
      <c r="U84" s="27" t="s">
        <v>201</v>
      </c>
      <c r="V84" s="27" t="s">
        <v>73</v>
      </c>
      <c r="W84" s="21" t="s">
        <v>395</v>
      </c>
      <c r="Y84" s="30"/>
      <c r="Z84" s="30"/>
      <c r="AA84" s="30"/>
      <c r="AB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row>
    <row r="85" spans="20:129">
      <c r="T85" s="28" t="s">
        <v>394</v>
      </c>
      <c r="U85" s="29" t="s">
        <v>201</v>
      </c>
      <c r="V85" s="29" t="s">
        <v>74</v>
      </c>
      <c r="W85" s="22" t="s">
        <v>396</v>
      </c>
      <c r="Y85" s="30"/>
      <c r="Z85" s="30"/>
      <c r="AA85" s="30"/>
      <c r="AB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row>
    <row r="86" spans="20:129">
      <c r="T86" s="26" t="s">
        <v>394</v>
      </c>
      <c r="U86" s="27" t="s">
        <v>201</v>
      </c>
      <c r="V86" s="27" t="s">
        <v>75</v>
      </c>
      <c r="W86" s="21" t="s">
        <v>397</v>
      </c>
      <c r="Y86" s="30"/>
      <c r="Z86" s="30"/>
      <c r="AA86" s="30"/>
      <c r="AB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row>
    <row r="87" spans="20:129">
      <c r="T87" s="28" t="s">
        <v>394</v>
      </c>
      <c r="U87" s="29" t="s">
        <v>201</v>
      </c>
      <c r="V87" s="29" t="s">
        <v>76</v>
      </c>
      <c r="W87" s="22" t="s">
        <v>398</v>
      </c>
      <c r="Y87" s="30"/>
      <c r="Z87" s="30"/>
      <c r="AA87" s="30"/>
      <c r="AB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row>
    <row r="88" spans="20:129">
      <c r="T88" s="26" t="s">
        <v>394</v>
      </c>
      <c r="U88" s="27" t="s">
        <v>201</v>
      </c>
      <c r="V88" s="27" t="s">
        <v>77</v>
      </c>
      <c r="W88" s="21" t="s">
        <v>399</v>
      </c>
      <c r="Y88" s="30"/>
      <c r="Z88" s="30"/>
      <c r="AA88" s="30"/>
      <c r="AB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row>
    <row r="89" spans="20:129">
      <c r="T89" s="28" t="s">
        <v>400</v>
      </c>
      <c r="U89" s="29" t="s">
        <v>290</v>
      </c>
      <c r="V89" s="29" t="s">
        <v>78</v>
      </c>
      <c r="W89" s="22" t="s">
        <v>401</v>
      </c>
      <c r="Y89" s="30"/>
      <c r="Z89" s="30"/>
      <c r="AA89" s="30"/>
      <c r="AB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row>
    <row r="90" spans="20:129">
      <c r="T90" s="26" t="s">
        <v>400</v>
      </c>
      <c r="U90" s="27" t="s">
        <v>290</v>
      </c>
      <c r="V90" s="27" t="s">
        <v>79</v>
      </c>
      <c r="W90" s="21" t="s">
        <v>402</v>
      </c>
      <c r="Y90" s="30"/>
      <c r="Z90" s="30"/>
      <c r="AA90" s="30"/>
      <c r="AB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row>
    <row r="91" spans="20:129">
      <c r="T91" s="28" t="s">
        <v>400</v>
      </c>
      <c r="U91" s="29" t="s">
        <v>290</v>
      </c>
      <c r="V91" s="29" t="s">
        <v>80</v>
      </c>
      <c r="W91" s="22" t="s">
        <v>403</v>
      </c>
      <c r="Y91" s="30"/>
      <c r="Z91" s="30"/>
      <c r="AA91" s="30"/>
      <c r="AB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row>
    <row r="92" spans="20:129">
      <c r="T92" s="26" t="s">
        <v>400</v>
      </c>
      <c r="U92" s="27" t="s">
        <v>290</v>
      </c>
      <c r="V92" s="27" t="s">
        <v>81</v>
      </c>
      <c r="W92" s="21" t="s">
        <v>404</v>
      </c>
      <c r="Y92" s="30"/>
      <c r="Z92" s="30"/>
      <c r="AA92" s="30"/>
      <c r="AB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row>
    <row r="93" spans="20:129">
      <c r="T93" s="28" t="s">
        <v>400</v>
      </c>
      <c r="U93" s="29" t="s">
        <v>290</v>
      </c>
      <c r="V93" s="29" t="s">
        <v>82</v>
      </c>
      <c r="W93" s="22" t="s">
        <v>405</v>
      </c>
      <c r="Y93" s="30"/>
      <c r="Z93" s="30"/>
      <c r="AA93" s="30"/>
      <c r="AB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row>
    <row r="94" spans="20:129">
      <c r="T94" s="26" t="s">
        <v>400</v>
      </c>
      <c r="U94" s="27" t="s">
        <v>290</v>
      </c>
      <c r="V94" s="27" t="s">
        <v>83</v>
      </c>
      <c r="W94" s="21" t="s">
        <v>406</v>
      </c>
      <c r="Y94" s="30"/>
      <c r="Z94" s="30"/>
      <c r="AA94" s="30"/>
      <c r="AB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row>
    <row r="95" spans="20:129">
      <c r="T95" s="28" t="s">
        <v>400</v>
      </c>
      <c r="U95" s="29" t="s">
        <v>290</v>
      </c>
      <c r="V95" s="29" t="s">
        <v>84</v>
      </c>
      <c r="W95" s="22" t="s">
        <v>407</v>
      </c>
      <c r="Y95" s="30"/>
      <c r="Z95" s="30"/>
      <c r="AA95" s="30"/>
      <c r="AB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row>
    <row r="96" spans="20:129">
      <c r="T96" s="26" t="s">
        <v>400</v>
      </c>
      <c r="U96" s="27" t="s">
        <v>290</v>
      </c>
      <c r="V96" s="27" t="s">
        <v>408</v>
      </c>
      <c r="W96" s="21" t="s">
        <v>409</v>
      </c>
      <c r="Y96" s="30"/>
      <c r="Z96" s="30"/>
      <c r="AA96" s="30"/>
      <c r="AB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row>
    <row r="97" spans="20:129">
      <c r="T97" s="28" t="s">
        <v>410</v>
      </c>
      <c r="U97" s="29" t="s">
        <v>202</v>
      </c>
      <c r="V97" s="29" t="s">
        <v>85</v>
      </c>
      <c r="W97" s="22" t="s">
        <v>411</v>
      </c>
      <c r="Y97" s="30"/>
      <c r="Z97" s="30"/>
      <c r="AA97" s="30"/>
      <c r="AB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row>
    <row r="98" spans="20:129">
      <c r="T98" s="26" t="s">
        <v>410</v>
      </c>
      <c r="U98" s="27" t="s">
        <v>202</v>
      </c>
      <c r="V98" s="27" t="s">
        <v>86</v>
      </c>
      <c r="W98" s="21" t="s">
        <v>412</v>
      </c>
      <c r="Y98" s="30"/>
      <c r="Z98" s="30"/>
      <c r="AA98" s="30"/>
      <c r="AB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row>
    <row r="99" spans="20:129">
      <c r="T99" s="28" t="s">
        <v>410</v>
      </c>
      <c r="U99" s="29" t="s">
        <v>202</v>
      </c>
      <c r="V99" s="29" t="s">
        <v>87</v>
      </c>
      <c r="W99" s="22" t="s">
        <v>413</v>
      </c>
      <c r="Y99" s="30"/>
      <c r="Z99" s="30"/>
      <c r="AA99" s="30"/>
      <c r="AB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row>
    <row r="100" spans="20:129">
      <c r="T100" s="26" t="s">
        <v>410</v>
      </c>
      <c r="U100" s="27" t="s">
        <v>202</v>
      </c>
      <c r="V100" s="27" t="s">
        <v>88</v>
      </c>
      <c r="W100" s="21" t="s">
        <v>414</v>
      </c>
      <c r="Y100" s="30"/>
      <c r="Z100" s="30"/>
      <c r="AA100" s="30"/>
      <c r="AB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row>
    <row r="101" spans="20:129">
      <c r="T101" s="28" t="s">
        <v>410</v>
      </c>
      <c r="U101" s="29" t="s">
        <v>202</v>
      </c>
      <c r="V101" s="29" t="s">
        <v>89</v>
      </c>
      <c r="W101" s="22" t="s">
        <v>415</v>
      </c>
      <c r="Y101" s="30"/>
      <c r="Z101" s="30"/>
      <c r="AA101" s="30"/>
      <c r="AB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row>
    <row r="102" spans="20:129">
      <c r="T102" s="26" t="s">
        <v>410</v>
      </c>
      <c r="U102" s="27" t="s">
        <v>202</v>
      </c>
      <c r="V102" s="27" t="s">
        <v>90</v>
      </c>
      <c r="W102" s="21" t="s">
        <v>416</v>
      </c>
      <c r="Y102" s="30"/>
      <c r="Z102" s="30"/>
      <c r="AA102" s="30"/>
      <c r="AB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row>
    <row r="103" spans="20:129">
      <c r="T103" s="28" t="s">
        <v>410</v>
      </c>
      <c r="U103" s="29" t="s">
        <v>202</v>
      </c>
      <c r="V103" s="29" t="s">
        <v>91</v>
      </c>
      <c r="W103" s="22" t="s">
        <v>417</v>
      </c>
      <c r="Y103" s="30"/>
      <c r="Z103" s="30"/>
      <c r="AA103" s="30"/>
      <c r="AB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row>
    <row r="104" spans="20:129">
      <c r="T104" s="26" t="s">
        <v>410</v>
      </c>
      <c r="U104" s="27" t="s">
        <v>202</v>
      </c>
      <c r="V104" s="27" t="s">
        <v>92</v>
      </c>
      <c r="W104" s="21" t="s">
        <v>418</v>
      </c>
      <c r="Y104" s="30"/>
      <c r="Z104" s="30"/>
      <c r="AA104" s="30"/>
      <c r="AB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row>
    <row r="105" spans="20:129">
      <c r="T105" s="28" t="s">
        <v>410</v>
      </c>
      <c r="U105" s="29" t="s">
        <v>202</v>
      </c>
      <c r="V105" s="29" t="s">
        <v>93</v>
      </c>
      <c r="W105" s="22" t="s">
        <v>419</v>
      </c>
      <c r="Y105" s="30"/>
      <c r="Z105" s="30"/>
      <c r="AA105" s="30"/>
      <c r="AB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row>
    <row r="106" spans="20:129">
      <c r="T106" s="26" t="s">
        <v>410</v>
      </c>
      <c r="U106" s="27" t="s">
        <v>202</v>
      </c>
      <c r="V106" s="27" t="s">
        <v>94</v>
      </c>
      <c r="W106" s="21" t="s">
        <v>420</v>
      </c>
      <c r="Y106" s="30"/>
      <c r="Z106" s="30"/>
      <c r="AA106" s="30"/>
      <c r="AB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row>
    <row r="107" spans="20:129">
      <c r="T107" s="28" t="s">
        <v>410</v>
      </c>
      <c r="U107" s="29" t="s">
        <v>202</v>
      </c>
      <c r="V107" s="29" t="s">
        <v>95</v>
      </c>
      <c r="W107" s="22" t="s">
        <v>421</v>
      </c>
      <c r="Y107" s="30"/>
      <c r="Z107" s="30"/>
      <c r="AA107" s="30"/>
      <c r="AB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row>
    <row r="108" spans="20:129">
      <c r="T108" s="26" t="s">
        <v>410</v>
      </c>
      <c r="U108" s="27" t="s">
        <v>202</v>
      </c>
      <c r="V108" s="27" t="s">
        <v>96</v>
      </c>
      <c r="W108" s="21" t="s">
        <v>422</v>
      </c>
      <c r="Y108" s="30"/>
      <c r="Z108" s="30"/>
      <c r="AA108" s="30"/>
      <c r="AB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row>
    <row r="109" spans="20:129">
      <c r="T109" s="28" t="s">
        <v>410</v>
      </c>
      <c r="U109" s="29" t="s">
        <v>202</v>
      </c>
      <c r="V109" s="29" t="s">
        <v>423</v>
      </c>
      <c r="W109" s="22" t="s">
        <v>424</v>
      </c>
      <c r="Y109" s="30"/>
      <c r="Z109" s="30"/>
      <c r="AA109" s="30"/>
      <c r="AB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row>
    <row r="110" spans="20:129">
      <c r="T110" s="26" t="s">
        <v>410</v>
      </c>
      <c r="U110" s="27" t="s">
        <v>202</v>
      </c>
      <c r="V110" s="27" t="s">
        <v>97</v>
      </c>
      <c r="W110" s="21" t="s">
        <v>425</v>
      </c>
      <c r="Y110" s="30"/>
      <c r="Z110" s="30"/>
      <c r="AA110" s="30"/>
      <c r="AB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row>
    <row r="111" spans="20:129">
      <c r="T111" s="28" t="s">
        <v>426</v>
      </c>
      <c r="U111" s="29" t="s">
        <v>289</v>
      </c>
      <c r="V111" s="29" t="s">
        <v>98</v>
      </c>
      <c r="W111" s="22" t="s">
        <v>427</v>
      </c>
      <c r="Y111" s="30"/>
      <c r="Z111" s="30"/>
      <c r="AA111" s="30"/>
      <c r="AB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row>
    <row r="112" spans="20:129">
      <c r="T112" s="26" t="s">
        <v>426</v>
      </c>
      <c r="U112" s="27" t="s">
        <v>289</v>
      </c>
      <c r="V112" s="27" t="s">
        <v>99</v>
      </c>
      <c r="W112" s="21" t="s">
        <v>428</v>
      </c>
      <c r="Y112" s="30"/>
      <c r="Z112" s="30"/>
      <c r="AA112" s="30"/>
      <c r="AB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row>
    <row r="113" spans="20:129">
      <c r="T113" s="28" t="s">
        <v>426</v>
      </c>
      <c r="U113" s="29" t="s">
        <v>289</v>
      </c>
      <c r="V113" s="29" t="s">
        <v>100</v>
      </c>
      <c r="W113" s="22" t="s">
        <v>429</v>
      </c>
      <c r="Y113" s="30"/>
      <c r="Z113" s="30"/>
      <c r="AA113" s="30"/>
      <c r="AB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row>
    <row r="114" spans="20:129">
      <c r="T114" s="26" t="s">
        <v>426</v>
      </c>
      <c r="U114" s="27" t="s">
        <v>289</v>
      </c>
      <c r="V114" s="27" t="s">
        <v>101</v>
      </c>
      <c r="W114" s="21" t="s">
        <v>430</v>
      </c>
      <c r="Y114" s="30"/>
      <c r="Z114" s="30"/>
      <c r="AA114" s="30"/>
      <c r="AB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row>
    <row r="115" spans="20:129">
      <c r="T115" s="28" t="s">
        <v>426</v>
      </c>
      <c r="U115" s="29" t="s">
        <v>289</v>
      </c>
      <c r="V115" s="29" t="s">
        <v>102</v>
      </c>
      <c r="W115" s="22" t="s">
        <v>431</v>
      </c>
      <c r="Y115" s="30"/>
      <c r="Z115" s="30"/>
      <c r="AA115" s="30"/>
      <c r="AB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row>
    <row r="116" spans="20:129">
      <c r="T116" s="26" t="s">
        <v>432</v>
      </c>
      <c r="U116" s="27" t="s">
        <v>204</v>
      </c>
      <c r="V116" s="27" t="s">
        <v>103</v>
      </c>
      <c r="W116" s="21" t="s">
        <v>433</v>
      </c>
      <c r="Y116" s="30"/>
      <c r="Z116" s="30"/>
      <c r="AA116" s="30"/>
      <c r="AB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row>
    <row r="117" spans="20:129">
      <c r="T117" s="28" t="s">
        <v>432</v>
      </c>
      <c r="U117" s="29" t="s">
        <v>204</v>
      </c>
      <c r="V117" s="29" t="s">
        <v>104</v>
      </c>
      <c r="W117" s="22" t="s">
        <v>434</v>
      </c>
      <c r="Y117" s="30"/>
      <c r="Z117" s="30"/>
      <c r="AA117" s="30"/>
      <c r="AB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row>
    <row r="118" spans="20:129">
      <c r="T118" s="26" t="s">
        <v>432</v>
      </c>
      <c r="U118" s="27" t="s">
        <v>204</v>
      </c>
      <c r="V118" s="27" t="s">
        <v>105</v>
      </c>
      <c r="W118" s="21" t="s">
        <v>435</v>
      </c>
      <c r="Y118" s="30"/>
      <c r="Z118" s="30"/>
      <c r="AA118" s="30"/>
      <c r="AB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row>
    <row r="119" spans="20:129">
      <c r="T119" s="28" t="s">
        <v>432</v>
      </c>
      <c r="U119" s="29" t="s">
        <v>204</v>
      </c>
      <c r="V119" s="29" t="s">
        <v>106</v>
      </c>
      <c r="W119" s="22" t="s">
        <v>436</v>
      </c>
      <c r="Y119" s="30"/>
      <c r="Z119" s="30"/>
      <c r="AA119" s="30"/>
      <c r="AB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row>
    <row r="120" spans="20:129">
      <c r="T120" s="26" t="s">
        <v>432</v>
      </c>
      <c r="U120" s="27" t="s">
        <v>204</v>
      </c>
      <c r="V120" s="27" t="s">
        <v>107</v>
      </c>
      <c r="W120" s="21" t="s">
        <v>437</v>
      </c>
      <c r="Y120" s="30"/>
      <c r="Z120" s="30"/>
      <c r="AA120" s="30"/>
      <c r="AB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row>
    <row r="121" spans="20:129">
      <c r="T121" s="28" t="s">
        <v>438</v>
      </c>
      <c r="U121" s="29" t="s">
        <v>439</v>
      </c>
      <c r="V121" s="29" t="s">
        <v>108</v>
      </c>
      <c r="W121" s="22" t="s">
        <v>440</v>
      </c>
      <c r="Y121" s="30"/>
      <c r="Z121" s="30"/>
      <c r="AA121" s="30"/>
      <c r="AB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row>
    <row r="122" spans="20:129">
      <c r="T122" s="26" t="s">
        <v>438</v>
      </c>
      <c r="U122" s="27" t="s">
        <v>439</v>
      </c>
      <c r="V122" s="27" t="s">
        <v>109</v>
      </c>
      <c r="W122" s="21" t="s">
        <v>441</v>
      </c>
      <c r="Y122" s="30"/>
      <c r="Z122" s="30"/>
      <c r="AA122" s="30"/>
      <c r="AB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row>
    <row r="123" spans="20:129">
      <c r="T123" s="28" t="s">
        <v>438</v>
      </c>
      <c r="U123" s="29" t="s">
        <v>439</v>
      </c>
      <c r="V123" s="29" t="s">
        <v>110</v>
      </c>
      <c r="W123" s="22" t="s">
        <v>442</v>
      </c>
      <c r="Y123" s="30"/>
      <c r="Z123" s="30"/>
      <c r="AA123" s="30"/>
      <c r="AB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row>
    <row r="124" spans="20:129">
      <c r="T124" s="26" t="s">
        <v>438</v>
      </c>
      <c r="U124" s="27" t="s">
        <v>439</v>
      </c>
      <c r="V124" s="27" t="s">
        <v>111</v>
      </c>
      <c r="W124" s="21" t="s">
        <v>443</v>
      </c>
      <c r="Y124" s="30"/>
      <c r="Z124" s="30"/>
      <c r="AA124" s="30"/>
      <c r="AB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row>
    <row r="125" spans="20:129">
      <c r="T125" s="28" t="s">
        <v>438</v>
      </c>
      <c r="U125" s="29" t="s">
        <v>439</v>
      </c>
      <c r="V125" s="29" t="s">
        <v>112</v>
      </c>
      <c r="W125" s="22" t="s">
        <v>444</v>
      </c>
      <c r="Y125" s="30"/>
      <c r="Z125" s="30"/>
      <c r="AA125" s="30"/>
      <c r="AB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row>
    <row r="126" spans="20:129">
      <c r="T126" s="26" t="s">
        <v>438</v>
      </c>
      <c r="U126" s="27" t="s">
        <v>439</v>
      </c>
      <c r="V126" s="27" t="s">
        <v>445</v>
      </c>
      <c r="W126" s="21" t="s">
        <v>446</v>
      </c>
      <c r="Y126" s="30"/>
      <c r="Z126" s="30"/>
      <c r="AA126" s="30"/>
      <c r="AB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row>
    <row r="127" spans="20:129">
      <c r="T127" s="28" t="s">
        <v>438</v>
      </c>
      <c r="U127" s="29" t="s">
        <v>439</v>
      </c>
      <c r="V127" s="29" t="s">
        <v>447</v>
      </c>
      <c r="W127" s="22" t="s">
        <v>448</v>
      </c>
      <c r="Y127" s="30"/>
      <c r="Z127" s="30"/>
      <c r="AA127" s="30"/>
      <c r="AB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row>
    <row r="128" spans="20:129">
      <c r="T128" s="26" t="s">
        <v>449</v>
      </c>
      <c r="U128" s="27" t="s">
        <v>205</v>
      </c>
      <c r="V128" s="27" t="s">
        <v>450</v>
      </c>
      <c r="W128" s="21" t="s">
        <v>451</v>
      </c>
      <c r="Y128" s="30"/>
      <c r="Z128" s="30"/>
      <c r="AA128" s="30"/>
      <c r="AB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row>
    <row r="129" spans="20:129">
      <c r="T129" s="28" t="s">
        <v>449</v>
      </c>
      <c r="U129" s="29" t="s">
        <v>205</v>
      </c>
      <c r="V129" s="29" t="s">
        <v>452</v>
      </c>
      <c r="W129" s="22" t="s">
        <v>453</v>
      </c>
      <c r="Y129" s="30"/>
      <c r="Z129" s="30"/>
      <c r="AA129" s="30"/>
      <c r="AB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row>
    <row r="130" spans="20:129">
      <c r="T130" s="26" t="s">
        <v>449</v>
      </c>
      <c r="U130" s="27" t="s">
        <v>205</v>
      </c>
      <c r="V130" s="27" t="s">
        <v>113</v>
      </c>
      <c r="W130" s="21" t="s">
        <v>454</v>
      </c>
      <c r="Y130" s="30"/>
      <c r="Z130" s="30"/>
      <c r="AA130" s="30"/>
      <c r="AB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row>
    <row r="131" spans="20:129">
      <c r="T131" s="28" t="s">
        <v>449</v>
      </c>
      <c r="U131" s="29" t="s">
        <v>205</v>
      </c>
      <c r="V131" s="29" t="s">
        <v>114</v>
      </c>
      <c r="W131" s="22" t="s">
        <v>455</v>
      </c>
      <c r="Y131" s="30"/>
      <c r="Z131" s="30"/>
      <c r="AA131" s="30"/>
      <c r="AB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row>
    <row r="132" spans="20:129">
      <c r="T132" s="26" t="s">
        <v>449</v>
      </c>
      <c r="U132" s="27" t="s">
        <v>205</v>
      </c>
      <c r="V132" s="27" t="s">
        <v>456</v>
      </c>
      <c r="W132" s="21" t="s">
        <v>457</v>
      </c>
      <c r="Y132" s="30"/>
      <c r="Z132" s="30"/>
      <c r="AA132" s="30"/>
      <c r="AB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row>
    <row r="133" spans="20:129">
      <c r="T133" s="28" t="s">
        <v>449</v>
      </c>
      <c r="U133" s="29" t="s">
        <v>205</v>
      </c>
      <c r="V133" s="29" t="s">
        <v>115</v>
      </c>
      <c r="W133" s="22" t="s">
        <v>458</v>
      </c>
      <c r="Y133" s="30"/>
      <c r="Z133" s="30"/>
      <c r="AA133" s="30"/>
      <c r="AB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row>
    <row r="134" spans="20:129">
      <c r="T134" s="26" t="s">
        <v>449</v>
      </c>
      <c r="U134" s="27" t="s">
        <v>205</v>
      </c>
      <c r="V134" s="27" t="s">
        <v>116</v>
      </c>
      <c r="W134" s="21" t="s">
        <v>459</v>
      </c>
      <c r="Y134" s="30"/>
      <c r="Z134" s="30"/>
      <c r="AA134" s="30"/>
      <c r="AB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row>
    <row r="135" spans="20:129">
      <c r="T135" s="28" t="s">
        <v>449</v>
      </c>
      <c r="U135" s="29" t="s">
        <v>205</v>
      </c>
      <c r="V135" s="29" t="s">
        <v>117</v>
      </c>
      <c r="W135" s="22" t="s">
        <v>460</v>
      </c>
      <c r="Y135" s="30"/>
      <c r="Z135" s="30"/>
      <c r="AA135" s="30"/>
      <c r="AB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row>
    <row r="136" spans="20:129">
      <c r="T136" s="26" t="s">
        <v>461</v>
      </c>
      <c r="U136" s="27" t="s">
        <v>206</v>
      </c>
      <c r="V136" s="27" t="s">
        <v>118</v>
      </c>
      <c r="W136" s="21" t="s">
        <v>462</v>
      </c>
      <c r="Y136" s="30"/>
      <c r="Z136" s="30"/>
      <c r="AA136" s="30"/>
      <c r="AB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row>
    <row r="137" spans="20:129">
      <c r="T137" s="28" t="s">
        <v>461</v>
      </c>
      <c r="U137" s="29" t="s">
        <v>206</v>
      </c>
      <c r="V137" s="29" t="s">
        <v>119</v>
      </c>
      <c r="W137" s="22" t="s">
        <v>463</v>
      </c>
      <c r="Y137" s="30"/>
      <c r="Z137" s="30"/>
      <c r="AA137" s="30"/>
      <c r="AB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row>
    <row r="138" spans="20:129">
      <c r="T138" s="26" t="s">
        <v>461</v>
      </c>
      <c r="U138" s="27" t="s">
        <v>206</v>
      </c>
      <c r="V138" s="27" t="s">
        <v>120</v>
      </c>
      <c r="W138" s="21" t="s">
        <v>464</v>
      </c>
      <c r="Y138" s="30"/>
      <c r="Z138" s="30"/>
      <c r="AA138" s="30"/>
      <c r="AB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row>
    <row r="139" spans="20:129">
      <c r="T139" s="28" t="s">
        <v>461</v>
      </c>
      <c r="U139" s="29" t="s">
        <v>206</v>
      </c>
      <c r="V139" s="29" t="s">
        <v>121</v>
      </c>
      <c r="W139" s="22" t="s">
        <v>465</v>
      </c>
      <c r="Y139" s="30"/>
      <c r="Z139" s="30"/>
      <c r="AA139" s="30"/>
      <c r="AB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row>
    <row r="140" spans="20:129">
      <c r="T140" s="26" t="s">
        <v>461</v>
      </c>
      <c r="U140" s="27" t="s">
        <v>206</v>
      </c>
      <c r="V140" s="27" t="s">
        <v>122</v>
      </c>
      <c r="W140" s="21" t="s">
        <v>466</v>
      </c>
      <c r="Y140" s="30"/>
      <c r="Z140" s="30"/>
      <c r="AA140" s="30"/>
      <c r="AB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row>
    <row r="141" spans="20:129">
      <c r="T141" s="28" t="s">
        <v>467</v>
      </c>
      <c r="U141" s="29" t="s">
        <v>207</v>
      </c>
      <c r="V141" s="29" t="s">
        <v>123</v>
      </c>
      <c r="W141" s="22" t="s">
        <v>468</v>
      </c>
      <c r="Y141" s="30"/>
      <c r="Z141" s="30"/>
      <c r="AA141" s="30"/>
      <c r="AB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row>
    <row r="142" spans="20:129">
      <c r="T142" s="26" t="s">
        <v>467</v>
      </c>
      <c r="U142" s="27" t="s">
        <v>207</v>
      </c>
      <c r="V142" s="27" t="s">
        <v>124</v>
      </c>
      <c r="W142" s="21" t="s">
        <v>469</v>
      </c>
      <c r="Y142" s="30"/>
      <c r="Z142" s="30"/>
      <c r="AA142" s="30"/>
      <c r="AB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row>
    <row r="143" spans="20:129">
      <c r="T143" s="28" t="s">
        <v>467</v>
      </c>
      <c r="U143" s="29" t="s">
        <v>207</v>
      </c>
      <c r="V143" s="29" t="s">
        <v>125</v>
      </c>
      <c r="W143" s="22" t="s">
        <v>470</v>
      </c>
      <c r="Y143" s="30"/>
      <c r="Z143" s="30"/>
      <c r="AA143" s="30"/>
      <c r="AB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row>
    <row r="144" spans="20:129">
      <c r="T144" s="26" t="s">
        <v>467</v>
      </c>
      <c r="U144" s="27" t="s">
        <v>207</v>
      </c>
      <c r="V144" s="27" t="s">
        <v>126</v>
      </c>
      <c r="W144" s="21" t="s">
        <v>471</v>
      </c>
      <c r="Y144" s="30"/>
      <c r="Z144" s="30"/>
      <c r="AA144" s="30"/>
      <c r="AB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row>
    <row r="145" spans="20:129">
      <c r="T145" s="28" t="s">
        <v>467</v>
      </c>
      <c r="U145" s="29" t="s">
        <v>207</v>
      </c>
      <c r="V145" s="29" t="s">
        <v>127</v>
      </c>
      <c r="W145" s="22" t="s">
        <v>472</v>
      </c>
      <c r="Y145" s="30"/>
      <c r="Z145" s="30"/>
      <c r="AA145" s="30"/>
      <c r="AB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row>
    <row r="146" spans="20:129">
      <c r="T146" s="26" t="s">
        <v>467</v>
      </c>
      <c r="U146" s="27" t="s">
        <v>207</v>
      </c>
      <c r="V146" s="27" t="s">
        <v>128</v>
      </c>
      <c r="W146" s="21" t="s">
        <v>473</v>
      </c>
      <c r="Y146" s="30"/>
      <c r="Z146" s="30"/>
      <c r="AA146" s="30"/>
      <c r="AB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row>
    <row r="147" spans="20:129">
      <c r="T147" s="28" t="s">
        <v>467</v>
      </c>
      <c r="U147" s="29" t="s">
        <v>207</v>
      </c>
      <c r="V147" s="29" t="s">
        <v>129</v>
      </c>
      <c r="W147" s="22" t="s">
        <v>474</v>
      </c>
      <c r="Y147" s="30"/>
      <c r="Z147" s="30"/>
      <c r="AA147" s="30"/>
      <c r="AB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row>
    <row r="148" spans="20:129">
      <c r="T148" s="26" t="s">
        <v>467</v>
      </c>
      <c r="U148" s="27" t="s">
        <v>207</v>
      </c>
      <c r="V148" s="27" t="s">
        <v>130</v>
      </c>
      <c r="W148" s="21" t="s">
        <v>475</v>
      </c>
      <c r="Y148" s="30"/>
      <c r="Z148" s="30"/>
      <c r="AA148" s="30"/>
      <c r="AB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row>
    <row r="149" spans="20:129">
      <c r="T149" s="28" t="s">
        <v>476</v>
      </c>
      <c r="U149" s="29" t="s">
        <v>477</v>
      </c>
      <c r="V149" s="29" t="s">
        <v>131</v>
      </c>
      <c r="W149" s="22" t="s">
        <v>478</v>
      </c>
      <c r="Y149" s="30"/>
      <c r="Z149" s="30"/>
      <c r="AA149" s="30"/>
      <c r="AB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row>
    <row r="150" spans="20:129">
      <c r="T150" s="26" t="s">
        <v>476</v>
      </c>
      <c r="U150" s="27" t="s">
        <v>477</v>
      </c>
      <c r="V150" s="27" t="s">
        <v>132</v>
      </c>
      <c r="W150" s="21" t="s">
        <v>479</v>
      </c>
      <c r="Y150" s="30"/>
      <c r="Z150" s="30"/>
      <c r="AA150" s="30"/>
      <c r="AB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row>
    <row r="151" spans="20:129">
      <c r="T151" s="28" t="s">
        <v>476</v>
      </c>
      <c r="U151" s="29" t="s">
        <v>477</v>
      </c>
      <c r="V151" s="29" t="s">
        <v>133</v>
      </c>
      <c r="W151" s="22" t="s">
        <v>480</v>
      </c>
      <c r="Y151" s="30"/>
      <c r="Z151" s="30"/>
      <c r="AA151" s="30"/>
      <c r="AB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row>
    <row r="152" spans="20:129">
      <c r="T152" s="26" t="s">
        <v>476</v>
      </c>
      <c r="U152" s="27" t="s">
        <v>477</v>
      </c>
      <c r="V152" s="27" t="s">
        <v>481</v>
      </c>
      <c r="W152" s="21" t="s">
        <v>482</v>
      </c>
      <c r="Y152" s="30"/>
      <c r="Z152" s="30"/>
      <c r="AA152" s="30"/>
      <c r="AB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row>
    <row r="153" spans="20:129">
      <c r="T153" s="28" t="s">
        <v>476</v>
      </c>
      <c r="U153" s="29" t="s">
        <v>477</v>
      </c>
      <c r="V153" s="29" t="s">
        <v>134</v>
      </c>
      <c r="W153" s="22" t="s">
        <v>483</v>
      </c>
      <c r="Y153" s="30"/>
      <c r="Z153" s="30"/>
      <c r="AA153" s="30"/>
      <c r="AB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row>
    <row r="154" spans="20:129">
      <c r="T154" s="26" t="s">
        <v>476</v>
      </c>
      <c r="U154" s="27" t="s">
        <v>477</v>
      </c>
      <c r="V154" s="27" t="s">
        <v>135</v>
      </c>
      <c r="W154" s="21" t="s">
        <v>484</v>
      </c>
      <c r="Y154" s="30"/>
      <c r="Z154" s="30"/>
      <c r="AA154" s="30"/>
      <c r="AB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row>
    <row r="155" spans="20:129">
      <c r="T155" s="28" t="s">
        <v>485</v>
      </c>
      <c r="U155" s="29" t="s">
        <v>293</v>
      </c>
      <c r="V155" s="29" t="s">
        <v>136</v>
      </c>
      <c r="W155" s="22" t="s">
        <v>486</v>
      </c>
      <c r="Y155" s="30"/>
      <c r="Z155" s="30"/>
      <c r="AA155" s="30"/>
      <c r="AB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row>
    <row r="156" spans="20:129">
      <c r="T156" s="26" t="s">
        <v>485</v>
      </c>
      <c r="U156" s="27" t="s">
        <v>293</v>
      </c>
      <c r="V156" s="27" t="s">
        <v>137</v>
      </c>
      <c r="W156" s="21" t="s">
        <v>487</v>
      </c>
      <c r="Y156" s="30"/>
      <c r="Z156" s="30"/>
      <c r="AA156" s="30"/>
      <c r="AB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row>
    <row r="157" spans="20:129">
      <c r="T157" s="28" t="s">
        <v>485</v>
      </c>
      <c r="U157" s="29" t="s">
        <v>293</v>
      </c>
      <c r="V157" s="29" t="s">
        <v>138</v>
      </c>
      <c r="W157" s="22" t="s">
        <v>488</v>
      </c>
      <c r="Y157" s="30"/>
      <c r="Z157" s="30"/>
      <c r="AA157" s="30"/>
      <c r="AB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row>
    <row r="158" spans="20:129">
      <c r="T158" s="26" t="s">
        <v>489</v>
      </c>
      <c r="U158" s="27" t="s">
        <v>209</v>
      </c>
      <c r="V158" s="27" t="s">
        <v>139</v>
      </c>
      <c r="W158" s="21" t="s">
        <v>490</v>
      </c>
      <c r="Y158" s="30"/>
      <c r="Z158" s="30"/>
      <c r="AA158" s="30"/>
      <c r="AB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row>
    <row r="159" spans="20:129">
      <c r="T159" s="28" t="s">
        <v>489</v>
      </c>
      <c r="U159" s="29" t="s">
        <v>209</v>
      </c>
      <c r="V159" s="29" t="s">
        <v>140</v>
      </c>
      <c r="W159" s="22" t="s">
        <v>491</v>
      </c>
      <c r="Y159" s="30"/>
      <c r="Z159" s="30"/>
      <c r="AA159" s="30"/>
      <c r="AB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row>
    <row r="160" spans="20:129">
      <c r="T160" s="26" t="s">
        <v>489</v>
      </c>
      <c r="U160" s="27" t="s">
        <v>209</v>
      </c>
      <c r="V160" s="27" t="s">
        <v>141</v>
      </c>
      <c r="W160" s="21" t="s">
        <v>492</v>
      </c>
      <c r="Y160" s="30"/>
      <c r="Z160" s="30"/>
      <c r="AA160" s="30"/>
      <c r="AB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row>
    <row r="161" spans="20:129">
      <c r="T161" s="28" t="s">
        <v>489</v>
      </c>
      <c r="U161" s="29" t="s">
        <v>209</v>
      </c>
      <c r="V161" s="29" t="s">
        <v>493</v>
      </c>
      <c r="W161" s="22" t="s">
        <v>494</v>
      </c>
      <c r="Y161" s="30"/>
      <c r="Z161" s="30"/>
      <c r="AA161" s="30"/>
      <c r="AB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row>
    <row r="162" spans="20:129">
      <c r="T162" s="26" t="s">
        <v>489</v>
      </c>
      <c r="U162" s="27" t="s">
        <v>209</v>
      </c>
      <c r="V162" s="27" t="s">
        <v>495</v>
      </c>
      <c r="W162" s="21" t="s">
        <v>496</v>
      </c>
      <c r="Y162" s="30"/>
      <c r="Z162" s="30"/>
      <c r="AA162" s="30"/>
      <c r="AB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row>
    <row r="163" spans="20:129">
      <c r="T163" s="28" t="s">
        <v>497</v>
      </c>
      <c r="U163" s="29" t="s">
        <v>210</v>
      </c>
      <c r="V163" s="29" t="s">
        <v>142</v>
      </c>
      <c r="W163" s="22" t="s">
        <v>498</v>
      </c>
      <c r="Y163" s="30"/>
      <c r="Z163" s="30"/>
      <c r="AA163" s="30"/>
      <c r="AB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row>
    <row r="164" spans="20:129">
      <c r="T164" s="26" t="s">
        <v>497</v>
      </c>
      <c r="U164" s="27" t="s">
        <v>210</v>
      </c>
      <c r="V164" s="27" t="s">
        <v>143</v>
      </c>
      <c r="W164" s="21" t="s">
        <v>499</v>
      </c>
      <c r="Y164" s="30"/>
      <c r="Z164" s="30"/>
      <c r="AA164" s="30"/>
      <c r="AB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row>
    <row r="165" spans="20:129">
      <c r="T165" s="28" t="s">
        <v>497</v>
      </c>
      <c r="U165" s="29" t="s">
        <v>210</v>
      </c>
      <c r="V165" s="29" t="s">
        <v>144</v>
      </c>
      <c r="W165" s="22" t="s">
        <v>500</v>
      </c>
      <c r="Y165" s="30"/>
      <c r="Z165" s="30"/>
      <c r="AA165" s="30"/>
      <c r="AB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row>
    <row r="166" spans="20:129">
      <c r="T166" s="26" t="s">
        <v>497</v>
      </c>
      <c r="U166" s="27" t="s">
        <v>210</v>
      </c>
      <c r="V166" s="27" t="s">
        <v>145</v>
      </c>
      <c r="W166" s="21" t="s">
        <v>501</v>
      </c>
      <c r="Y166" s="30"/>
      <c r="Z166" s="30"/>
      <c r="AA166" s="30"/>
      <c r="AB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row>
    <row r="167" spans="20:129">
      <c r="T167" s="28" t="s">
        <v>497</v>
      </c>
      <c r="U167" s="29" t="s">
        <v>210</v>
      </c>
      <c r="V167" s="29" t="s">
        <v>146</v>
      </c>
      <c r="W167" s="22" t="s">
        <v>502</v>
      </c>
      <c r="Y167" s="30"/>
      <c r="Z167" s="30"/>
      <c r="AA167" s="30"/>
      <c r="AB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row>
    <row r="168" spans="20:129">
      <c r="T168" s="26" t="s">
        <v>497</v>
      </c>
      <c r="U168" s="27" t="s">
        <v>210</v>
      </c>
      <c r="V168" s="27" t="s">
        <v>147</v>
      </c>
      <c r="W168" s="21" t="s">
        <v>503</v>
      </c>
      <c r="Y168" s="30"/>
      <c r="Z168" s="30"/>
      <c r="AA168" s="30"/>
      <c r="AB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row>
    <row r="169" spans="20:129">
      <c r="T169" s="28" t="s">
        <v>497</v>
      </c>
      <c r="U169" s="29" t="s">
        <v>210</v>
      </c>
      <c r="V169" s="29" t="s">
        <v>148</v>
      </c>
      <c r="W169" s="22" t="s">
        <v>504</v>
      </c>
      <c r="Y169" s="30"/>
      <c r="Z169" s="30"/>
      <c r="AA169" s="30"/>
      <c r="AB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row>
    <row r="170" spans="20:129">
      <c r="T170" s="26" t="s">
        <v>497</v>
      </c>
      <c r="U170" s="27" t="s">
        <v>210</v>
      </c>
      <c r="V170" s="27" t="s">
        <v>149</v>
      </c>
      <c r="W170" s="21" t="s">
        <v>505</v>
      </c>
      <c r="Y170" s="30"/>
      <c r="Z170" s="30"/>
      <c r="AA170" s="30"/>
      <c r="AB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row>
    <row r="171" spans="20:129">
      <c r="T171" s="28" t="s">
        <v>497</v>
      </c>
      <c r="U171" s="29" t="s">
        <v>210</v>
      </c>
      <c r="V171" s="29" t="s">
        <v>150</v>
      </c>
      <c r="W171" s="22" t="s">
        <v>506</v>
      </c>
      <c r="Y171" s="30"/>
      <c r="Z171" s="30"/>
      <c r="AA171" s="30"/>
      <c r="AB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row>
    <row r="172" spans="20:129">
      <c r="T172" s="26" t="s">
        <v>497</v>
      </c>
      <c r="U172" s="27" t="s">
        <v>210</v>
      </c>
      <c r="V172" s="27" t="s">
        <v>151</v>
      </c>
      <c r="W172" s="21" t="s">
        <v>507</v>
      </c>
      <c r="Y172" s="30"/>
      <c r="Z172" s="30"/>
      <c r="AA172" s="30"/>
      <c r="AB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row>
    <row r="173" spans="20:129">
      <c r="T173" s="28" t="s">
        <v>497</v>
      </c>
      <c r="U173" s="29" t="s">
        <v>210</v>
      </c>
      <c r="V173" s="29" t="s">
        <v>152</v>
      </c>
      <c r="W173" s="22" t="s">
        <v>508</v>
      </c>
      <c r="Y173" s="30"/>
      <c r="Z173" s="30"/>
      <c r="AA173" s="30"/>
      <c r="AB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row>
    <row r="174" spans="20:129">
      <c r="T174" s="26" t="s">
        <v>509</v>
      </c>
      <c r="U174" s="27" t="s">
        <v>211</v>
      </c>
      <c r="V174" s="27" t="s">
        <v>153</v>
      </c>
      <c r="W174" s="21" t="s">
        <v>510</v>
      </c>
      <c r="Y174" s="30"/>
      <c r="Z174" s="30"/>
      <c r="AA174" s="30"/>
      <c r="AB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row>
    <row r="175" spans="20:129">
      <c r="T175" s="28" t="s">
        <v>509</v>
      </c>
      <c r="U175" s="29" t="s">
        <v>211</v>
      </c>
      <c r="V175" s="29" t="s">
        <v>61</v>
      </c>
      <c r="W175" s="22" t="s">
        <v>511</v>
      </c>
      <c r="Y175" s="30"/>
      <c r="Z175" s="30"/>
      <c r="AA175" s="30"/>
      <c r="AB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row>
    <row r="176" spans="20:129">
      <c r="T176" s="26" t="s">
        <v>509</v>
      </c>
      <c r="U176" s="27" t="s">
        <v>211</v>
      </c>
      <c r="V176" s="27" t="s">
        <v>154</v>
      </c>
      <c r="W176" s="21" t="s">
        <v>512</v>
      </c>
      <c r="Y176" s="30"/>
      <c r="Z176" s="30"/>
      <c r="AA176" s="30"/>
      <c r="AB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row>
    <row r="177" spans="20:129">
      <c r="T177" s="28" t="s">
        <v>509</v>
      </c>
      <c r="U177" s="29" t="s">
        <v>211</v>
      </c>
      <c r="V177" s="29" t="s">
        <v>155</v>
      </c>
      <c r="W177" s="22" t="s">
        <v>513</v>
      </c>
      <c r="Y177" s="30"/>
      <c r="Z177" s="30"/>
      <c r="AA177" s="30"/>
      <c r="AB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row>
    <row r="178" spans="20:129">
      <c r="T178" s="26" t="s">
        <v>514</v>
      </c>
      <c r="U178" s="27" t="s">
        <v>212</v>
      </c>
      <c r="V178" s="27" t="s">
        <v>156</v>
      </c>
      <c r="W178" s="21" t="s">
        <v>515</v>
      </c>
      <c r="Y178" s="30"/>
      <c r="Z178" s="30"/>
      <c r="AA178" s="30"/>
      <c r="AB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row>
    <row r="179" spans="20:129">
      <c r="T179" s="28" t="s">
        <v>514</v>
      </c>
      <c r="U179" s="29" t="s">
        <v>212</v>
      </c>
      <c r="V179" s="29" t="s">
        <v>157</v>
      </c>
      <c r="W179" s="22" t="s">
        <v>516</v>
      </c>
      <c r="Y179" s="30"/>
      <c r="Z179" s="30"/>
      <c r="AA179" s="30"/>
      <c r="AB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row>
    <row r="180" spans="20:129">
      <c r="T180" s="26" t="s">
        <v>514</v>
      </c>
      <c r="U180" s="27" t="s">
        <v>212</v>
      </c>
      <c r="V180" s="27" t="s">
        <v>158</v>
      </c>
      <c r="W180" s="21" t="s">
        <v>517</v>
      </c>
      <c r="Y180" s="30"/>
      <c r="Z180" s="30"/>
      <c r="AA180" s="30"/>
      <c r="AB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row>
    <row r="181" spans="20:129">
      <c r="T181" s="28" t="s">
        <v>514</v>
      </c>
      <c r="U181" s="29" t="s">
        <v>212</v>
      </c>
      <c r="V181" s="29" t="s">
        <v>159</v>
      </c>
      <c r="W181" s="22" t="s">
        <v>518</v>
      </c>
      <c r="Y181" s="30"/>
      <c r="Z181" s="30"/>
      <c r="AA181" s="30"/>
      <c r="AB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row>
    <row r="182" spans="20:129">
      <c r="T182" s="26" t="s">
        <v>514</v>
      </c>
      <c r="U182" s="27" t="s">
        <v>212</v>
      </c>
      <c r="V182" s="27" t="s">
        <v>160</v>
      </c>
      <c r="W182" s="21" t="s">
        <v>519</v>
      </c>
      <c r="Y182" s="30"/>
      <c r="Z182" s="30"/>
      <c r="AA182" s="30"/>
      <c r="AB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row>
    <row r="183" spans="20:129">
      <c r="T183" s="28" t="s">
        <v>514</v>
      </c>
      <c r="U183" s="29" t="s">
        <v>212</v>
      </c>
      <c r="V183" s="29" t="s">
        <v>161</v>
      </c>
      <c r="W183" s="22" t="s">
        <v>520</v>
      </c>
      <c r="Y183" s="30"/>
      <c r="Z183" s="30"/>
      <c r="AA183" s="30"/>
      <c r="AB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row>
    <row r="184" spans="20:129">
      <c r="T184" s="26" t="s">
        <v>514</v>
      </c>
      <c r="U184" s="27" t="s">
        <v>212</v>
      </c>
      <c r="V184" s="27" t="s">
        <v>162</v>
      </c>
      <c r="W184" s="21" t="s">
        <v>521</v>
      </c>
      <c r="Y184" s="30"/>
      <c r="Z184" s="30"/>
      <c r="AA184" s="30"/>
      <c r="AB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row>
    <row r="185" spans="20:129">
      <c r="T185" s="28" t="s">
        <v>514</v>
      </c>
      <c r="U185" s="29" t="s">
        <v>212</v>
      </c>
      <c r="V185" s="29" t="s">
        <v>163</v>
      </c>
      <c r="W185" s="22" t="s">
        <v>522</v>
      </c>
      <c r="Y185" s="30"/>
      <c r="Z185" s="30"/>
      <c r="AA185" s="30"/>
      <c r="AB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row>
    <row r="186" spans="20:129">
      <c r="T186" s="26" t="s">
        <v>514</v>
      </c>
      <c r="U186" s="27" t="s">
        <v>212</v>
      </c>
      <c r="V186" s="27" t="s">
        <v>164</v>
      </c>
      <c r="W186" s="21" t="s">
        <v>523</v>
      </c>
      <c r="Y186" s="30"/>
      <c r="Z186" s="30"/>
      <c r="AA186" s="30"/>
      <c r="AB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row>
    <row r="187" spans="20:129">
      <c r="T187" s="28" t="s">
        <v>514</v>
      </c>
      <c r="U187" s="29" t="s">
        <v>212</v>
      </c>
      <c r="V187" s="29" t="s">
        <v>165</v>
      </c>
      <c r="W187" s="22" t="s">
        <v>524</v>
      </c>
      <c r="Y187" s="30"/>
      <c r="Z187" s="30"/>
      <c r="AA187" s="30"/>
      <c r="AB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row>
    <row r="188" spans="20:129">
      <c r="T188" s="26" t="s">
        <v>525</v>
      </c>
      <c r="U188" s="27" t="s">
        <v>526</v>
      </c>
      <c r="V188" s="27" t="s">
        <v>166</v>
      </c>
      <c r="W188" s="21" t="s">
        <v>527</v>
      </c>
      <c r="Y188" s="30"/>
      <c r="Z188" s="30"/>
      <c r="AA188" s="30"/>
      <c r="AB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row>
    <row r="189" spans="20:129">
      <c r="T189" s="28" t="s">
        <v>525</v>
      </c>
      <c r="U189" s="29" t="s">
        <v>526</v>
      </c>
      <c r="V189" s="29" t="s">
        <v>167</v>
      </c>
      <c r="W189" s="22" t="s">
        <v>528</v>
      </c>
      <c r="Y189" s="30"/>
      <c r="Z189" s="30"/>
      <c r="AA189" s="30"/>
      <c r="AB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row>
    <row r="190" spans="20:129">
      <c r="T190" s="26" t="s">
        <v>525</v>
      </c>
      <c r="U190" s="27" t="s">
        <v>526</v>
      </c>
      <c r="V190" s="27" t="s">
        <v>168</v>
      </c>
      <c r="W190" s="21" t="s">
        <v>529</v>
      </c>
      <c r="Y190" s="30"/>
      <c r="Z190" s="30"/>
      <c r="AA190" s="30"/>
      <c r="AB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row>
    <row r="191" spans="20:129">
      <c r="T191" s="28" t="s">
        <v>525</v>
      </c>
      <c r="U191" s="29" t="s">
        <v>526</v>
      </c>
      <c r="V191" s="29" t="s">
        <v>68</v>
      </c>
      <c r="W191" s="22" t="s">
        <v>530</v>
      </c>
      <c r="Y191" s="30"/>
      <c r="Z191" s="30"/>
      <c r="AA191" s="30"/>
      <c r="AB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row>
    <row r="192" spans="20:129">
      <c r="T192" s="26" t="s">
        <v>525</v>
      </c>
      <c r="U192" s="27" t="s">
        <v>526</v>
      </c>
      <c r="V192" s="27" t="s">
        <v>70</v>
      </c>
      <c r="W192" s="21" t="s">
        <v>531</v>
      </c>
      <c r="Y192" s="30"/>
      <c r="Z192" s="30"/>
      <c r="AA192" s="30"/>
      <c r="AB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row>
    <row r="193" spans="20:129">
      <c r="T193" s="28" t="s">
        <v>525</v>
      </c>
      <c r="U193" s="29" t="s">
        <v>526</v>
      </c>
      <c r="V193" s="29" t="s">
        <v>169</v>
      </c>
      <c r="W193" s="22" t="s">
        <v>532</v>
      </c>
      <c r="Y193" s="30"/>
      <c r="Z193" s="30"/>
      <c r="AA193" s="30"/>
      <c r="AB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row>
    <row r="194" spans="20:129">
      <c r="T194" s="26" t="s">
        <v>525</v>
      </c>
      <c r="U194" s="27" t="s">
        <v>526</v>
      </c>
      <c r="V194" s="27" t="s">
        <v>170</v>
      </c>
      <c r="W194" s="21" t="s">
        <v>533</v>
      </c>
      <c r="Y194" s="30"/>
      <c r="Z194" s="30"/>
      <c r="AA194" s="30"/>
      <c r="AB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row>
    <row r="195" spans="20:129">
      <c r="T195" s="28" t="s">
        <v>525</v>
      </c>
      <c r="U195" s="29" t="s">
        <v>526</v>
      </c>
      <c r="V195" s="29" t="s">
        <v>171</v>
      </c>
      <c r="W195" s="22" t="s">
        <v>534</v>
      </c>
      <c r="Y195" s="30"/>
      <c r="Z195" s="30"/>
      <c r="AA195" s="30"/>
      <c r="AB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row>
    <row r="196" spans="20:129">
      <c r="T196" s="26" t="s">
        <v>525</v>
      </c>
      <c r="U196" s="27" t="s">
        <v>526</v>
      </c>
      <c r="V196" s="27" t="s">
        <v>172</v>
      </c>
      <c r="W196" s="21" t="s">
        <v>535</v>
      </c>
      <c r="Y196" s="30"/>
      <c r="Z196" s="30"/>
      <c r="AA196" s="30"/>
      <c r="AB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row>
    <row r="197" spans="20:129">
      <c r="T197" s="28" t="s">
        <v>525</v>
      </c>
      <c r="U197" s="29" t="s">
        <v>526</v>
      </c>
      <c r="V197" s="29" t="s">
        <v>173</v>
      </c>
      <c r="W197" s="22" t="s">
        <v>536</v>
      </c>
      <c r="Y197" s="30"/>
      <c r="Z197" s="30"/>
      <c r="AA197" s="30"/>
      <c r="AB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row>
    <row r="198" spans="20:129">
      <c r="T198" s="26" t="s">
        <v>525</v>
      </c>
      <c r="U198" s="27" t="s">
        <v>526</v>
      </c>
      <c r="V198" s="27" t="s">
        <v>174</v>
      </c>
      <c r="W198" s="21" t="s">
        <v>537</v>
      </c>
      <c r="Y198" s="30"/>
      <c r="Z198" s="30"/>
      <c r="AA198" s="30"/>
      <c r="AB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row>
    <row r="199" spans="20:129">
      <c r="T199" s="28" t="s">
        <v>525</v>
      </c>
      <c r="U199" s="29" t="s">
        <v>526</v>
      </c>
      <c r="V199" s="29" t="s">
        <v>175</v>
      </c>
      <c r="W199" s="22" t="s">
        <v>538</v>
      </c>
      <c r="Y199" s="30"/>
      <c r="Z199" s="30"/>
      <c r="AA199" s="30"/>
      <c r="AB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row>
    <row r="200" spans="20:129">
      <c r="T200" s="26" t="s">
        <v>525</v>
      </c>
      <c r="U200" s="27" t="s">
        <v>526</v>
      </c>
      <c r="V200" s="27" t="s">
        <v>176</v>
      </c>
      <c r="W200" s="21" t="s">
        <v>539</v>
      </c>
      <c r="Y200" s="30"/>
      <c r="Z200" s="30"/>
      <c r="AA200" s="30"/>
      <c r="AB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row>
    <row r="201" spans="20:129">
      <c r="T201" s="28" t="s">
        <v>525</v>
      </c>
      <c r="U201" s="29" t="s">
        <v>526</v>
      </c>
      <c r="V201" s="29" t="s">
        <v>177</v>
      </c>
      <c r="W201" s="22" t="s">
        <v>540</v>
      </c>
      <c r="Y201" s="30"/>
      <c r="Z201" s="30"/>
      <c r="AA201" s="30"/>
      <c r="AB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row>
    <row r="202" spans="20:129">
      <c r="T202" s="26" t="s">
        <v>525</v>
      </c>
      <c r="U202" s="27" t="s">
        <v>526</v>
      </c>
      <c r="V202" s="27" t="s">
        <v>178</v>
      </c>
      <c r="W202" s="21" t="s">
        <v>541</v>
      </c>
      <c r="Y202" s="30"/>
      <c r="Z202" s="30"/>
      <c r="AA202" s="30"/>
      <c r="AB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row>
    <row r="203" spans="20:129">
      <c r="T203" s="28" t="s">
        <v>542</v>
      </c>
      <c r="U203" s="29" t="s">
        <v>197</v>
      </c>
      <c r="V203" s="29" t="s">
        <v>179</v>
      </c>
      <c r="W203" s="22" t="s">
        <v>543</v>
      </c>
      <c r="Y203" s="30"/>
      <c r="Z203" s="30"/>
      <c r="AA203" s="30"/>
      <c r="AB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row>
    <row r="204" spans="20:129">
      <c r="T204" s="26" t="s">
        <v>542</v>
      </c>
      <c r="U204" s="27" t="s">
        <v>197</v>
      </c>
      <c r="V204" s="27" t="s">
        <v>180</v>
      </c>
      <c r="W204" s="21" t="s">
        <v>544</v>
      </c>
      <c r="Y204" s="30"/>
      <c r="Z204" s="30"/>
      <c r="AA204" s="30"/>
      <c r="AB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row>
    <row r="205" spans="20:129">
      <c r="T205" s="28" t="s">
        <v>542</v>
      </c>
      <c r="U205" s="29" t="s">
        <v>197</v>
      </c>
      <c r="V205" s="29" t="s">
        <v>181</v>
      </c>
      <c r="W205" s="22" t="s">
        <v>545</v>
      </c>
      <c r="Y205" s="30"/>
      <c r="Z205" s="30"/>
      <c r="AA205" s="30"/>
      <c r="AB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row>
    <row r="206" spans="20:129">
      <c r="T206" s="26" t="s">
        <v>546</v>
      </c>
      <c r="U206" s="27" t="s">
        <v>199</v>
      </c>
      <c r="V206" s="27" t="s">
        <v>182</v>
      </c>
      <c r="W206" s="21" t="s">
        <v>547</v>
      </c>
      <c r="Y206" s="30"/>
      <c r="Z206" s="30"/>
      <c r="AA206" s="30"/>
      <c r="AB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row>
    <row r="207" spans="20:129">
      <c r="T207" s="28" t="s">
        <v>546</v>
      </c>
      <c r="U207" s="29" t="s">
        <v>199</v>
      </c>
      <c r="V207" s="29" t="s">
        <v>548</v>
      </c>
      <c r="W207" s="22" t="s">
        <v>549</v>
      </c>
      <c r="Y207" s="30"/>
      <c r="Z207" s="30"/>
      <c r="AA207" s="30"/>
      <c r="AB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row>
    <row r="208" spans="20:129">
      <c r="T208" s="26" t="s">
        <v>546</v>
      </c>
      <c r="U208" s="27" t="s">
        <v>199</v>
      </c>
      <c r="V208" s="27" t="s">
        <v>183</v>
      </c>
      <c r="W208" s="21" t="s">
        <v>550</v>
      </c>
      <c r="Y208" s="30"/>
      <c r="Z208" s="30"/>
      <c r="AA208" s="30"/>
      <c r="AB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row>
    <row r="209" spans="20:129">
      <c r="T209" s="28" t="s">
        <v>551</v>
      </c>
      <c r="U209" s="29" t="s">
        <v>208</v>
      </c>
      <c r="V209" s="29" t="s">
        <v>184</v>
      </c>
      <c r="W209" s="22" t="s">
        <v>552</v>
      </c>
      <c r="Y209" s="30"/>
      <c r="Z209" s="30"/>
      <c r="AA209" s="30"/>
      <c r="AB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row>
    <row r="210" spans="20:129">
      <c r="T210" s="26" t="s">
        <v>551</v>
      </c>
      <c r="U210" s="27" t="s">
        <v>208</v>
      </c>
      <c r="V210" s="27" t="s">
        <v>185</v>
      </c>
      <c r="W210" s="21" t="s">
        <v>553</v>
      </c>
      <c r="Y210" s="30"/>
      <c r="Z210" s="30"/>
      <c r="AA210" s="30"/>
      <c r="AB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row>
    <row r="211" spans="20:129">
      <c r="T211" s="28" t="s">
        <v>551</v>
      </c>
      <c r="U211" s="29" t="s">
        <v>208</v>
      </c>
      <c r="V211" s="29" t="s">
        <v>186</v>
      </c>
      <c r="W211" s="22" t="s">
        <v>554</v>
      </c>
      <c r="Y211" s="30"/>
      <c r="Z211" s="30"/>
      <c r="AA211" s="30"/>
      <c r="AB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row>
    <row r="212" spans="20:129">
      <c r="T212" s="26" t="s">
        <v>551</v>
      </c>
      <c r="U212" s="27" t="s">
        <v>208</v>
      </c>
      <c r="V212" s="27" t="s">
        <v>187</v>
      </c>
      <c r="W212" s="21" t="s">
        <v>555</v>
      </c>
      <c r="Y212" s="30"/>
      <c r="Z212" s="30"/>
      <c r="AA212" s="30"/>
      <c r="AB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row>
    <row r="213" spans="20:129">
      <c r="T213" s="28" t="s">
        <v>556</v>
      </c>
      <c r="U213" s="29" t="s">
        <v>557</v>
      </c>
      <c r="V213" s="29" t="s">
        <v>188</v>
      </c>
      <c r="W213" s="22" t="s">
        <v>558</v>
      </c>
      <c r="Y213" s="30"/>
      <c r="Z213" s="30"/>
      <c r="AA213" s="30"/>
      <c r="AB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row>
    <row r="214" spans="20:129">
      <c r="T214" s="26" t="s">
        <v>556</v>
      </c>
      <c r="U214" s="27" t="s">
        <v>557</v>
      </c>
      <c r="V214" s="27" t="s">
        <v>559</v>
      </c>
      <c r="W214" s="21" t="s">
        <v>560</v>
      </c>
      <c r="Y214" s="30"/>
      <c r="Z214" s="30"/>
      <c r="AA214" s="30"/>
      <c r="AB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row>
    <row r="215" spans="20:129">
      <c r="T215" s="28" t="s">
        <v>561</v>
      </c>
      <c r="U215" s="29" t="s">
        <v>195</v>
      </c>
      <c r="V215" s="29" t="s">
        <v>189</v>
      </c>
      <c r="W215" s="22" t="s">
        <v>562</v>
      </c>
      <c r="Y215" s="30"/>
      <c r="Z215" s="30"/>
      <c r="AA215" s="30"/>
      <c r="AB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row>
    <row r="216" spans="20:129">
      <c r="T216" s="26" t="s">
        <v>563</v>
      </c>
      <c r="U216" s="27" t="s">
        <v>217</v>
      </c>
      <c r="V216" s="27" t="s">
        <v>190</v>
      </c>
      <c r="W216" s="21" t="s">
        <v>564</v>
      </c>
      <c r="Y216" s="30"/>
      <c r="Z216" s="30"/>
      <c r="AA216" s="30"/>
      <c r="AB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row>
    <row r="217" spans="20:129">
      <c r="T217" s="28" t="s">
        <v>565</v>
      </c>
      <c r="U217" s="29" t="s">
        <v>203</v>
      </c>
      <c r="V217" s="29" t="s">
        <v>566</v>
      </c>
      <c r="W217" s="22" t="s">
        <v>567</v>
      </c>
      <c r="Y217" s="30"/>
      <c r="Z217" s="30"/>
      <c r="AA217" s="30"/>
      <c r="AB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row>
    <row r="218" spans="20:129">
      <c r="T218" s="26" t="s">
        <v>568</v>
      </c>
      <c r="U218" s="27" t="s">
        <v>218</v>
      </c>
      <c r="V218" s="27" t="s">
        <v>191</v>
      </c>
      <c r="W218" s="21" t="s">
        <v>569</v>
      </c>
      <c r="Y218" s="30"/>
      <c r="Z218" s="30"/>
      <c r="AA218" s="30"/>
      <c r="AB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row>
    <row r="219" spans="20:129">
      <c r="T219" s="28" t="s">
        <v>570</v>
      </c>
      <c r="U219" s="29" t="s">
        <v>213</v>
      </c>
      <c r="V219" s="29" t="s">
        <v>192</v>
      </c>
      <c r="W219" s="22" t="s">
        <v>571</v>
      </c>
      <c r="Y219" s="30"/>
      <c r="Z219" s="30"/>
      <c r="AA219" s="30"/>
      <c r="AB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row>
    <row r="220" spans="20:129">
      <c r="Y220" s="30"/>
      <c r="Z220" s="30"/>
      <c r="AA220" s="30"/>
      <c r="AB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row>
    <row r="221" spans="20:129">
      <c r="Y221" s="30"/>
      <c r="Z221" s="30"/>
      <c r="AA221" s="30"/>
      <c r="AB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78EF94-0C3F-4D9F-B819-46C6350381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B238F4-F80A-424F-8BA2-C9EB44C36F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DATOS</vt:lpstr>
      <vt:lpstr>TABULACIÓN</vt:lpstr>
      <vt:lpstr>Listas</vt:lpstr>
      <vt:lpstr>Amazonas</vt:lpstr>
      <vt:lpstr>Antioquia</vt:lpstr>
      <vt:lpstr>Arauca</vt:lpstr>
      <vt:lpstr>DATOS!Área_de_impresión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Guainía</vt:lpstr>
      <vt:lpstr>Guaviare</vt:lpstr>
      <vt:lpstr>Huila</vt:lpstr>
      <vt:lpstr>La_Guajira</vt:lpstr>
      <vt:lpstr>Magdalena</vt:lpstr>
      <vt:lpstr>Meta</vt:lpstr>
      <vt:lpstr>Nariño</vt:lpstr>
      <vt:lpstr>Norte_De_Santander</vt:lpstr>
      <vt:lpstr>Putumayo</vt:lpstr>
      <vt:lpstr>Quindio</vt:lpstr>
      <vt:lpstr>Risaralda</vt:lpstr>
      <vt:lpstr>San_Andrés</vt:lpstr>
      <vt:lpstr>Santander</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Cesar Augusto Rodriguez Chaparro</cp:lastModifiedBy>
  <cp:lastPrinted>2024-03-08T17:13:29Z</cp:lastPrinted>
  <dcterms:created xsi:type="dcterms:W3CDTF">2009-03-27T14:45:10Z</dcterms:created>
  <dcterms:modified xsi:type="dcterms:W3CDTF">2025-08-13T16:20:27Z</dcterms:modified>
</cp:coreProperties>
</file>