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https://icbfgob-my.sharepoint.com/personal/cesar_rodriguez_icbf_gov_co/Documents/documentos 22/recuperados/"/>
    </mc:Choice>
  </mc:AlternateContent>
  <xr:revisionPtr revIDLastSave="16" documentId="8_{05563D70-66D3-4D18-9530-94E1F10066E4}" xr6:coauthVersionLast="47" xr6:coauthVersionMax="47" xr10:uidLastSave="{EB12D64A-72E1-4B9E-8450-6558E74FE28E}"/>
  <workbookProtection workbookAlgorithmName="SHA-512" workbookHashValue="Z72nbH/999y8on0Stoq1E/H/1x27ssGv0ciWtKNYS9PDlJoBrqwiw53J+hjVtcLLWg0aWoupHQt0rrBNpe4kwA==" workbookSaltValue="AbDaPlDLBLAxqcFmOPljBQ==" workbookSpinCount="100000" lockStructure="1"/>
  <bookViews>
    <workbookView xWindow="-120" yWindow="-120" windowWidth="29040" windowHeight="15720" tabRatio="910" xr2:uid="{00000000-000D-0000-FFFF-FFFF00000000}"/>
  </bookViews>
  <sheets>
    <sheet name="F.1 INFORM GENERAL Y CONC COMPR" sheetId="4" r:id="rId1"/>
    <sheet name="F.2 CONCERTACIÓN COMP. COMPOR." sheetId="2" r:id="rId2"/>
    <sheet name="Hoja3" sheetId="9" state="hidden" r:id="rId3"/>
    <sheet name="F.3 REGISTRO DE EVIDENCIAS" sheetId="10" r:id="rId4"/>
    <sheet name="F.4 CONSOLIDACIÓN VALORACIÓN " sheetId="5" r:id="rId5"/>
    <sheet name="F.5 VAL. PARCIALEVENTUAL (sem1)" sheetId="6" r:id="rId6"/>
    <sheet name="F.5 VAL. PARCIALEVENTUAL (sem2)" sheetId="15" r:id="rId7"/>
    <sheet name="PLAN DE MEJORAMIENTO INDIVIDUAL" sheetId="14" r:id="rId8"/>
  </sheets>
  <definedNames>
    <definedName name="Aprendizaje_continuo">Hoja3!$C$19:$C$23</definedName>
    <definedName name="_xlnm.Print_Area" localSheetId="0">'F.1 INFORM GENERAL Y CONC COMPR'!$A$5:$Q$29</definedName>
    <definedName name="_xlnm.Print_Area" localSheetId="1">'F.2 CONCERTACIÓN COMP. COMPOR.'!$A$5:$P$26</definedName>
    <definedName name="_xlnm.Print_Area" localSheetId="3">'F.3 REGISTRO DE EVIDENCIAS'!$A$5:$P$20</definedName>
    <definedName name="_xlnm.Print_Area" localSheetId="4">'F.4 CONSOLIDACIÓN VALORACIÓN '!$A$5:$R$58</definedName>
    <definedName name="_xlnm.Print_Area" localSheetId="5">'F.5 VAL. PARCIALEVENTUAL (sem1)'!$A$5:$P$33</definedName>
    <definedName name="_xlnm.Print_Area" localSheetId="6">'F.5 VAL. PARCIALEVENTUAL (sem2)'!$A$5:$P$33</definedName>
    <definedName name="_xlnm.Print_Area" localSheetId="7">'PLAN DE MEJORAMIENTO INDIVIDUAL'!$A$5:$O$28</definedName>
    <definedName name="ASISTENCIAL">Hoja3!$C$33:$C$35</definedName>
    <definedName name="CENTRO.ZONAL">Hoja3!$C$97:$C$105</definedName>
    <definedName name="COMUNES">Hoja3!$C$18:$C$23</definedName>
    <definedName name="ESPECIFICAS.ARCHIVISTICA">Hoja3!$C$36:$C$39</definedName>
    <definedName name="INDICADORES">Hoja3!$D$5:$D$7</definedName>
    <definedName name="NUMEROS">Hoja3!$F$4:$F$8</definedName>
    <definedName name="PROFESIONAL">Hoja3!$C$24:$C$27</definedName>
    <definedName name="PROFESIONALCONPERSONALACARGO">Hoja3!$C$28:$C$29</definedName>
    <definedName name="REGIONAL">Hoja3!$C$88:$C$96</definedName>
    <definedName name="SEDE_NACIONAL">Hoja3!$C$79:$C$87</definedName>
    <definedName name="TECNICO">Hoja3!$C$30:$C$32</definedName>
    <definedName name="TIPOCOMPETENCIA">Hoja3!$C$5:$C$10</definedName>
  </definedNames>
  <calcPr calcId="191029"/>
  <customWorkbookViews>
    <customWorkbookView name="FORMATO1" guid="{1413F552-FCDC-41F9-8491-84F675916CFE}" xWindow="9" yWindow="32" windowWidth="1348" windowHeight="433"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2" i="6" l="1"/>
  <c r="A22" i="6"/>
  <c r="M34" i="5" l="1"/>
  <c r="G34" i="5" l="1"/>
  <c r="G40" i="5" s="1"/>
  <c r="M40" i="5" s="1"/>
  <c r="P26" i="4" l="1"/>
  <c r="C23" i="15" l="1"/>
  <c r="A23" i="15"/>
  <c r="C22" i="15"/>
  <c r="A22" i="15"/>
  <c r="C21" i="15"/>
  <c r="A21" i="15"/>
  <c r="C20" i="15"/>
  <c r="A20" i="15"/>
  <c r="C23" i="6"/>
  <c r="A25" i="14" s="1"/>
  <c r="A23" i="6"/>
  <c r="A24" i="14"/>
  <c r="C21" i="6"/>
  <c r="A23" i="14" s="1"/>
  <c r="A21" i="6"/>
  <c r="C20" i="6"/>
  <c r="A22" i="14" s="1"/>
  <c r="A20" i="6"/>
  <c r="P33" i="15" l="1"/>
  <c r="O33" i="15"/>
  <c r="N33" i="15"/>
  <c r="M24" i="15"/>
  <c r="O24" i="15" s="1"/>
  <c r="O23" i="15"/>
  <c r="O22" i="15"/>
  <c r="O21" i="15"/>
  <c r="O20" i="15"/>
  <c r="P18" i="15"/>
  <c r="L17" i="15"/>
  <c r="A17" i="15"/>
  <c r="L16" i="15"/>
  <c r="A16" i="15"/>
  <c r="L15" i="15"/>
  <c r="A15" i="15"/>
  <c r="L14" i="15"/>
  <c r="A14" i="15"/>
  <c r="L13" i="15"/>
  <c r="A13" i="15"/>
  <c r="M8" i="15"/>
  <c r="D8" i="15"/>
  <c r="M7" i="15"/>
  <c r="D7" i="15"/>
  <c r="M6" i="15"/>
  <c r="D6" i="15"/>
  <c r="M5" i="15"/>
  <c r="D5" i="15"/>
  <c r="L18" i="15" l="1"/>
  <c r="M24" i="6"/>
  <c r="O24" i="6" s="1"/>
  <c r="O23" i="6"/>
  <c r="O22" i="6"/>
  <c r="O21" i="6"/>
  <c r="O20" i="6"/>
  <c r="O16" i="15" l="1"/>
  <c r="O14" i="15"/>
  <c r="O15" i="15"/>
  <c r="O17" i="15"/>
  <c r="O13" i="15"/>
  <c r="P20" i="2"/>
  <c r="M20" i="2"/>
  <c r="P18" i="2"/>
  <c r="M18" i="2"/>
  <c r="M16" i="2" l="1"/>
  <c r="P14" i="2"/>
  <c r="M14" i="2"/>
  <c r="M26" i="4" l="1"/>
  <c r="P33" i="6" l="1"/>
  <c r="D14" i="2"/>
  <c r="D16" i="2"/>
  <c r="E20" i="15" l="1"/>
  <c r="E20" i="6"/>
  <c r="C22" i="14" s="1"/>
  <c r="E21" i="15"/>
  <c r="E21" i="6"/>
  <c r="C23" i="14" s="1"/>
  <c r="O33" i="6"/>
  <c r="P18" i="6"/>
  <c r="Q26" i="4" l="1"/>
  <c r="L13" i="6" l="1"/>
  <c r="F17" i="10" l="1"/>
  <c r="F16" i="10"/>
  <c r="F15" i="10"/>
  <c r="F14" i="10"/>
  <c r="F13" i="10"/>
  <c r="N33" i="6" l="1"/>
  <c r="A18" i="14" l="1"/>
  <c r="A17" i="14"/>
  <c r="A16" i="14"/>
  <c r="A15" i="14"/>
  <c r="A14" i="14"/>
  <c r="L9" i="14"/>
  <c r="D9" i="14"/>
  <c r="L8" i="14"/>
  <c r="D8" i="14"/>
  <c r="L7" i="14"/>
  <c r="D7" i="14"/>
  <c r="L6" i="14"/>
  <c r="D6" i="14"/>
  <c r="M8" i="6" l="1"/>
  <c r="D8" i="6"/>
  <c r="M7" i="6"/>
  <c r="D7" i="6"/>
  <c r="M6" i="6"/>
  <c r="D6" i="6"/>
  <c r="M5" i="6"/>
  <c r="D5" i="6"/>
  <c r="N8" i="5"/>
  <c r="N7" i="5"/>
  <c r="N6" i="5"/>
  <c r="N5" i="5"/>
  <c r="D8" i="5"/>
  <c r="D7" i="5"/>
  <c r="D6" i="5"/>
  <c r="D5" i="5"/>
  <c r="D6" i="10"/>
  <c r="D5" i="10"/>
  <c r="D8" i="10"/>
  <c r="D7" i="10"/>
  <c r="L8" i="10"/>
  <c r="L7" i="10"/>
  <c r="L6" i="10"/>
  <c r="L5" i="10"/>
  <c r="M8" i="2"/>
  <c r="M7" i="2"/>
  <c r="M6" i="2"/>
  <c r="M5" i="2"/>
  <c r="D6" i="2"/>
  <c r="D8" i="2"/>
  <c r="D7" i="2"/>
  <c r="D5" i="2"/>
  <c r="D20" i="2" l="1"/>
  <c r="E23" i="15" l="1"/>
  <c r="E23" i="6"/>
  <c r="C25" i="14" s="1"/>
  <c r="A13" i="10"/>
  <c r="A17" i="6" l="1"/>
  <c r="A16" i="6"/>
  <c r="A15" i="6"/>
  <c r="A14" i="6"/>
  <c r="A13" i="6"/>
  <c r="A17" i="10"/>
  <c r="A16" i="10"/>
  <c r="A15" i="10"/>
  <c r="A14" i="10"/>
  <c r="L17" i="6" l="1"/>
  <c r="L16" i="6"/>
  <c r="L15" i="6"/>
  <c r="L14" i="6"/>
  <c r="D18" i="2" l="1"/>
  <c r="E22" i="6" l="1"/>
  <c r="C24" i="14" s="1"/>
  <c r="E22" i="15"/>
  <c r="L18" i="6"/>
  <c r="O13" i="6" s="1"/>
  <c r="O14" i="6" l="1"/>
  <c r="O15" i="6"/>
  <c r="O16" i="6"/>
  <c r="O17" i="6"/>
  <c r="P22" i="2" l="1"/>
  <c r="P16" i="2"/>
  <c r="M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Diana Paola Alegria Paredes</author>
    <author>eportega</author>
    <author>Claudia Lucia Ortiz</author>
    <author>Patty</author>
    <author>Heydy Tatiana Salamanca Mata</author>
  </authors>
  <commentList>
    <comment ref="F7" authorId="0" shapeId="0" xr:uid="{00000000-0006-0000-0000-000001000000}">
      <text>
        <r>
          <rPr>
            <sz val="18"/>
            <color indexed="81"/>
            <rFont val="Tahoma"/>
            <family val="2"/>
          </rPr>
          <t>Marque la X solo si va a concertar  compromisos.</t>
        </r>
        <r>
          <rPr>
            <sz val="9"/>
            <color indexed="81"/>
            <rFont val="Tahoma"/>
            <family val="2"/>
          </rPr>
          <t xml:space="preserve">
</t>
        </r>
      </text>
    </comment>
    <comment ref="J7" authorId="0" shapeId="0" xr:uid="{00000000-0006-0000-0000-000002000000}">
      <text>
        <r>
          <rPr>
            <sz val="18"/>
            <color indexed="81"/>
            <rFont val="Arial"/>
            <family val="2"/>
          </rPr>
          <t>Marque la X solo si va a ajustar los compromisos</t>
        </r>
        <r>
          <rPr>
            <sz val="9"/>
            <color indexed="81"/>
            <rFont val="Tahoma"/>
            <family val="2"/>
          </rPr>
          <t>.</t>
        </r>
      </text>
    </comment>
    <comment ref="A14" authorId="0" shapeId="0" xr:uid="{00000000-0006-0000-0000-000003000000}">
      <text>
        <r>
          <rPr>
            <sz val="20"/>
            <color indexed="81"/>
            <rFont val="Arial"/>
            <family val="2"/>
          </rPr>
          <t>El proposito se toma del Manual de funciones del empleo que se encuentre desempeñando</t>
        </r>
      </text>
    </comment>
    <comment ref="A17" authorId="0" shapeId="0" xr:uid="{00000000-0006-0000-0000-000004000000}">
      <text>
        <r>
          <rPr>
            <sz val="18"/>
            <color indexed="81"/>
            <rFont val="Arial"/>
            <family val="2"/>
          </rPr>
          <t>Estos se toman de los objetivos generales del ICBF.</t>
        </r>
      </text>
    </comment>
    <comment ref="N17" authorId="0" shapeId="0" xr:uid="{00000000-0006-0000-0000-000005000000}">
      <text>
        <r>
          <rPr>
            <sz val="18"/>
            <color indexed="81"/>
            <rFont val="Arial"/>
            <family val="2"/>
          </rPr>
          <t>La concertación de compromisos laborales se realiza por el 100%</t>
        </r>
      </text>
    </comment>
    <comment ref="P17" authorId="0" shapeId="0" xr:uid="{00000000-0006-0000-0000-000006000000}">
      <text>
        <r>
          <rPr>
            <sz val="18"/>
            <color indexed="81"/>
            <rFont val="Arial"/>
            <family val="2"/>
          </rPr>
          <t>Los compromisos laborales para el primer semestre se deben valorar de 1% al 100% dependiendo de su cumplimiento.</t>
        </r>
      </text>
    </comment>
    <comment ref="Q17" authorId="0" shapeId="0" xr:uid="{00000000-0006-0000-0000-000007000000}">
      <text>
        <r>
          <rPr>
            <sz val="18"/>
            <color indexed="81"/>
            <rFont val="Tahoma"/>
            <family val="2"/>
          </rPr>
          <t>Los compromisos laborales para el segundo semestre se deben valorar de 1% al 100% dependiendo de su cumplimiento.</t>
        </r>
      </text>
    </comment>
    <comment ref="E21" authorId="1" shapeId="0" xr:uid="{00000000-0006-0000-0000-000008000000}">
      <text>
        <r>
          <rPr>
            <sz val="14"/>
            <color indexed="81"/>
            <rFont val="Arial"/>
            <family val="2"/>
          </rPr>
          <t>Se construyen los compromisos con la siguiente estructura:
 VERBO + OBJETO +  CONDICIONES DEL RESULTADO</t>
        </r>
      </text>
    </comment>
    <comment ref="J21" authorId="2" shapeId="0" xr:uid="{00000000-0006-0000-0000-000009000000}">
      <text>
        <r>
          <rPr>
            <sz val="18"/>
            <color indexed="81"/>
            <rFont val="Arial"/>
            <family val="2"/>
          </rPr>
          <t>Las evidencias deberán ser alusivas a los compromisos laborales concertados.</t>
        </r>
      </text>
    </comment>
    <comment ref="N21" authorId="3" shapeId="0" xr:uid="{00000000-0006-0000-0000-00000A000000}">
      <text>
        <r>
          <rPr>
            <sz val="18"/>
            <color indexed="81"/>
            <rFont val="Arial"/>
            <family val="2"/>
          </rPr>
          <t>Indicar el porcentaje de cada compromiso, de acuerdo con el impacto.</t>
        </r>
      </text>
    </comment>
    <comment ref="E22" authorId="4" shapeId="0" xr:uid="{00000000-0006-0000-0000-00000B000000}">
      <text>
        <r>
          <rPr>
            <sz val="14"/>
            <color indexed="81"/>
            <rFont val="Arial"/>
            <family val="2"/>
          </rPr>
          <t>Se construyen los compromisos con la siguiente estructura:
 VERBO + OBJETO +  CONDICIONES DEL RESULTADO</t>
        </r>
        <r>
          <rPr>
            <sz val="9"/>
            <color indexed="81"/>
            <rFont val="Tahoma"/>
            <family val="2"/>
          </rPr>
          <t xml:space="preserve">
</t>
        </r>
      </text>
    </comment>
    <comment ref="E23" authorId="1" shapeId="0" xr:uid="{00000000-0006-0000-0000-00000C000000}">
      <text>
        <r>
          <rPr>
            <sz val="14"/>
            <color indexed="81"/>
            <rFont val="Arial"/>
            <family val="2"/>
          </rPr>
          <t>Se construyen los compromisos con la siguiente estructura:
 VERBO + OBJETO +  CONDICIONES DEL RESULTADO</t>
        </r>
      </text>
    </comment>
    <comment ref="E24" authorId="1" shapeId="0" xr:uid="{00000000-0006-0000-0000-00000D000000}">
      <text>
        <r>
          <rPr>
            <sz val="14"/>
            <color indexed="81"/>
            <rFont val="Arial"/>
            <family val="2"/>
          </rPr>
          <t>Se construyen los compromisos con la siguiente estructura:
 VERBO + OBJETO +  CONDICIONES DEL RESULTADO</t>
        </r>
      </text>
    </comment>
    <comment ref="E25" authorId="1" shapeId="0" xr:uid="{00000000-0006-0000-0000-00000E000000}">
      <text>
        <r>
          <rPr>
            <sz val="14"/>
            <color indexed="81"/>
            <rFont val="Arial"/>
            <family val="2"/>
          </rPr>
          <t>Se construyen los compromisos con la siguiente estructura:
 VERBO + OBJETO +  CONDICIONES DEL RESULTADO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Diana Paola Alegria Paredes</author>
    <author>Heydy Tatiana Salamanca Mata</author>
    <author>HeydyTatiana</author>
  </authors>
  <commentList>
    <comment ref="A10" authorId="0" shapeId="0" xr:uid="{00000000-0006-0000-0100-000001000000}">
      <text>
        <r>
          <rPr>
            <sz val="18"/>
            <color indexed="81"/>
            <rFont val="Arial"/>
            <family val="2"/>
          </rPr>
          <t>Elegir entre competencias comunes o por nivel jerárquico según corresponda.</t>
        </r>
      </text>
    </comment>
    <comment ref="J14" authorId="1" shapeId="0" xr:uid="{00000000-0006-0000-0100-000002000000}">
      <text>
        <r>
          <rPr>
            <sz val="18"/>
            <color indexed="81"/>
            <rFont val="Arial"/>
            <family val="2"/>
          </rPr>
          <t>Registre aspectos positivos y/o negativos del desarrollo de las competencias comportamentales.</t>
        </r>
        <r>
          <rPr>
            <sz val="9"/>
            <color indexed="81"/>
            <rFont val="Tahoma"/>
            <family val="2"/>
          </rPr>
          <t xml:space="preserve">
</t>
        </r>
      </text>
    </comment>
    <comment ref="M15" authorId="2" shapeId="0" xr:uid="{00000000-0006-0000-0100-000003000000}">
      <text>
        <r>
          <rPr>
            <sz val="16"/>
            <color indexed="81"/>
            <rFont val="Arial"/>
            <family val="2"/>
          </rPr>
          <t xml:space="preserve">Para valorar registre el rango de valoración y este le señalara el nivel de desarrollo de cada una de las competencias.
</t>
        </r>
      </text>
    </comment>
    <comment ref="P15" authorId="2" shapeId="0" xr:uid="{00000000-0006-0000-0100-000004000000}">
      <text>
        <r>
          <rPr>
            <sz val="16"/>
            <color indexed="81"/>
            <rFont val="Arial"/>
            <family val="2"/>
          </rPr>
          <t xml:space="preserve">Para valorar registre el rango de valoración y este le señalara el nivel de desarrollo de cada una de las competencias.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Heydy Tatiana Salamanca Mata</author>
    <author>HeydyTatiana</author>
  </authors>
  <commentList>
    <comment ref="G34" authorId="0" shapeId="0" xr:uid="{00000000-0006-0000-0400-000001000000}">
      <text>
        <r>
          <rPr>
            <sz val="16"/>
            <color indexed="81"/>
            <rFont val="Arial"/>
            <family val="2"/>
          </rPr>
          <t>Este porcentaje corresponde al peso porcentual de los compromisos laborales</t>
        </r>
        <r>
          <rPr>
            <sz val="9"/>
            <color indexed="81"/>
            <rFont val="Tahoma"/>
            <family val="2"/>
          </rPr>
          <t xml:space="preserve">
</t>
        </r>
      </text>
    </comment>
    <comment ref="M34" authorId="1" shapeId="0" xr:uid="{00000000-0006-0000-0400-000002000000}">
      <text>
        <r>
          <rPr>
            <sz val="16"/>
            <color indexed="81"/>
            <rFont val="Arial"/>
            <family val="2"/>
          </rPr>
          <t>Este porcentaje corresponde al promedio de la valoracion del primer y segundo semestre de las competencias comportamentales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Laura Camila</author>
    <author>Heydy Tatiana Salamanca Mata</author>
  </authors>
  <commentList>
    <comment ref="E9" authorId="0" shapeId="0" xr:uid="{00000000-0006-0000-0500-000001000000}">
      <text>
        <r>
          <rPr>
            <sz val="12"/>
            <color indexed="81"/>
            <rFont val="Arial"/>
            <family val="2"/>
          </rPr>
          <t>Escoja del listado la causa que generó la Evaluación Parcial Eventual.</t>
        </r>
        <r>
          <rPr>
            <sz val="9"/>
            <color indexed="81"/>
            <rFont val="Tahoma"/>
            <family val="2"/>
          </rPr>
          <t xml:space="preserve">
</t>
        </r>
      </text>
    </comment>
    <comment ref="D10" authorId="0" shapeId="0" xr:uid="{00000000-0006-0000-0500-000002000000}">
      <text>
        <r>
          <rPr>
            <b/>
            <sz val="9"/>
            <color indexed="81"/>
            <rFont val="Tahoma"/>
            <family val="2"/>
          </rPr>
          <t>Digite el perìodo correspondiente a la Evaluación Parcial eventual.</t>
        </r>
        <r>
          <rPr>
            <sz val="9"/>
            <color indexed="81"/>
            <rFont val="Tahoma"/>
            <family val="2"/>
          </rPr>
          <t xml:space="preserve">
</t>
        </r>
      </text>
    </comment>
    <comment ref="M26" authorId="1" shapeId="0" xr:uid="{00000000-0006-0000-0500-000003000000}">
      <text>
        <r>
          <rPr>
            <sz val="12"/>
            <color indexed="81"/>
            <rFont val="Arial"/>
            <family val="2"/>
          </rPr>
          <t xml:space="preserve">Indique el número de valoraciones eventuales efectuadas en el semestre.
Ejemplo: Si se realizó una se debe registrar </t>
        </r>
        <r>
          <rPr>
            <b/>
            <sz val="12"/>
            <color indexed="81"/>
            <rFont val="Arial"/>
            <family val="2"/>
          </rPr>
          <t>el número 1</t>
        </r>
        <r>
          <rPr>
            <sz val="12"/>
            <color indexed="81"/>
            <rFont val="Arial"/>
            <family val="2"/>
          </rPr>
          <t xml:space="preserve">
                Si se realizó dos se debe registrar </t>
        </r>
        <r>
          <rPr>
            <b/>
            <sz val="12"/>
            <color indexed="81"/>
            <rFont val="Arial"/>
            <family val="2"/>
          </rPr>
          <t>el número 2</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Laura Camila</author>
    <author>Heydy Tatiana Salamanca Mata</author>
  </authors>
  <commentList>
    <comment ref="E9" authorId="0" shapeId="0" xr:uid="{00000000-0006-0000-0600-000001000000}">
      <text>
        <r>
          <rPr>
            <sz val="12"/>
            <color indexed="81"/>
            <rFont val="Arial"/>
            <family val="2"/>
          </rPr>
          <t>Escoja del listado la causa que generó la Evaluación Parcial Eventual.</t>
        </r>
      </text>
    </comment>
    <comment ref="D10" authorId="0" shapeId="0" xr:uid="{00000000-0006-0000-0600-000002000000}">
      <text>
        <r>
          <rPr>
            <b/>
            <sz val="9"/>
            <color indexed="81"/>
            <rFont val="Tahoma"/>
            <family val="2"/>
          </rPr>
          <t>Digite el perìodo correspondiente a la Evaluación Parcial eventual.</t>
        </r>
        <r>
          <rPr>
            <sz val="9"/>
            <color indexed="81"/>
            <rFont val="Tahoma"/>
            <family val="2"/>
          </rPr>
          <t xml:space="preserve">
</t>
        </r>
      </text>
    </comment>
    <comment ref="M26" authorId="1" shapeId="0" xr:uid="{00000000-0006-0000-0600-000003000000}">
      <text>
        <r>
          <rPr>
            <sz val="12"/>
            <color indexed="81"/>
            <rFont val="Tahoma"/>
            <family val="2"/>
          </rPr>
          <t xml:space="preserve">Indique el número de valoraciones eventuales efectuadas en el semestre.
Ejemplo: Si se realizó una se debe registrar </t>
        </r>
        <r>
          <rPr>
            <b/>
            <sz val="12"/>
            <color indexed="81"/>
            <rFont val="Tahoma"/>
            <family val="2"/>
          </rPr>
          <t>el número 1</t>
        </r>
        <r>
          <rPr>
            <sz val="12"/>
            <color indexed="81"/>
            <rFont val="Tahoma"/>
            <family val="2"/>
          </rPr>
          <t xml:space="preserve">
            Si se realizó dos se debe registrar </t>
        </r>
        <r>
          <rPr>
            <b/>
            <sz val="12"/>
            <color indexed="81"/>
            <rFont val="Tahoma"/>
            <family val="2"/>
          </rPr>
          <t>el número 2</t>
        </r>
        <r>
          <rPr>
            <sz val="9"/>
            <color indexed="81"/>
            <rFont val="Tahoma"/>
            <family val="2"/>
          </rPr>
          <t xml:space="preserve">
</t>
        </r>
      </text>
    </comment>
  </commentList>
</comments>
</file>

<file path=xl/sharedStrings.xml><?xml version="1.0" encoding="utf-8"?>
<sst xmlns="http://schemas.openxmlformats.org/spreadsheetml/2006/main" count="425" uniqueCount="214">
  <si>
    <t>DIA</t>
  </si>
  <si>
    <t>MES</t>
  </si>
  <si>
    <t>AÑO</t>
  </si>
  <si>
    <t>al</t>
  </si>
  <si>
    <t>EVALUACIÓN POR AJUSTES</t>
  </si>
  <si>
    <t>EVALUADO</t>
  </si>
  <si>
    <t>Nombre Completo</t>
  </si>
  <si>
    <t>Documento de Identidad</t>
  </si>
  <si>
    <t>PROPÓSITO DEL EMPLEO</t>
  </si>
  <si>
    <t>COMPROMISOS LABORALES</t>
  </si>
  <si>
    <t>Metas de la Dependencia a las cuales contribuye el empleo</t>
  </si>
  <si>
    <t>Compromisos Laborales Pactados con sus Condiciones de Resultado</t>
  </si>
  <si>
    <t>Evidencias</t>
  </si>
  <si>
    <t xml:space="preserve">Porcentaje de Cumplimiento Pactado
</t>
  </si>
  <si>
    <t>TOTAL</t>
  </si>
  <si>
    <t>FIRMA DEL EVALUADO</t>
  </si>
  <si>
    <t>COMPETENCIAS COMPORTAMENTALES</t>
  </si>
  <si>
    <t>Competencia</t>
  </si>
  <si>
    <t>Conducta Asociada</t>
  </si>
  <si>
    <t>I SEMESTRE</t>
  </si>
  <si>
    <t>II SEMESTRE</t>
  </si>
  <si>
    <t>Observaciones</t>
  </si>
  <si>
    <t>EVIDENCIAS</t>
  </si>
  <si>
    <t>Compromiso Laboral al que apunta la Evidencia</t>
  </si>
  <si>
    <t>Descripción de la Evidencia</t>
  </si>
  <si>
    <t>Fecha de Inclusión en el Portafolio
(dd/mm/aa)</t>
  </si>
  <si>
    <t>Evidencia Aportada por</t>
  </si>
  <si>
    <t>FIRMA DEL EVALUADOR</t>
  </si>
  <si>
    <t>Fecha de Comunicación</t>
  </si>
  <si>
    <t>INTERPONE RECURSOS</t>
  </si>
  <si>
    <t>SI</t>
  </si>
  <si>
    <t>NO</t>
  </si>
  <si>
    <t>CIRCUNSTANCIA DE LA EVALUACIÓN</t>
  </si>
  <si>
    <t>Compromisos Laborales Pactados</t>
  </si>
  <si>
    <t>Observaciones de los Evaluadores</t>
  </si>
  <si>
    <t xml:space="preserve">Porcentaje de Cumplimiento Pactado 
</t>
  </si>
  <si>
    <t>No. 
De Días
A evaluar</t>
  </si>
  <si>
    <t>Porcentaje de Cumplimiento Esperado</t>
  </si>
  <si>
    <t>Porcentaje de Cumplimiento Alcanzado</t>
  </si>
  <si>
    <t># Días</t>
  </si>
  <si>
    <t>Primer
Semestre</t>
  </si>
  <si>
    <t>TIPO DE COMPETENCIA</t>
  </si>
  <si>
    <t>COMUNES</t>
  </si>
  <si>
    <t>Orientación a resultados</t>
  </si>
  <si>
    <t>Orientación al usuario y al ciudadano</t>
  </si>
  <si>
    <t>PROFESIONAL</t>
  </si>
  <si>
    <t>TECNICO</t>
  </si>
  <si>
    <t>Trabajo en equipo</t>
  </si>
  <si>
    <t>ASISTENCIAL</t>
  </si>
  <si>
    <t>Manejo de la información</t>
  </si>
  <si>
    <t>Adaptación al cambio</t>
  </si>
  <si>
    <t>Disciplina</t>
  </si>
  <si>
    <t>Colaboración</t>
  </si>
  <si>
    <t>Por cambio de evaluador</t>
  </si>
  <si>
    <t>Por el lapso comprendido entre la última evaluación y el final del período semestral a evaluar</t>
  </si>
  <si>
    <t>EVALUADOR</t>
  </si>
  <si>
    <t>TERCERO</t>
  </si>
  <si>
    <t>EVALUACION INICIAL</t>
  </si>
  <si>
    <t>X</t>
  </si>
  <si>
    <t>PERÍODO DE VALORACIÓN</t>
  </si>
  <si>
    <t>Valoración Primer Semestre</t>
  </si>
  <si>
    <t>Valoración Segundo Semestre</t>
  </si>
  <si>
    <t xml:space="preserve"> AJUSTES A LOS COMPROMISOS FIJADOS</t>
  </si>
  <si>
    <t>Firma del Evaluador</t>
  </si>
  <si>
    <t>Firma del Evaluado</t>
  </si>
  <si>
    <t>VALORACIÓN DEL SEGUNDO SEMESTRE</t>
  </si>
  <si>
    <t xml:space="preserve">VALORACIÓN DEL PRIMER SEMESTRE </t>
  </si>
  <si>
    <t>Fecha de la Notificación</t>
  </si>
  <si>
    <t>Firma del  Evaluado</t>
  </si>
  <si>
    <t>Consolidado Valoración Parciales Eventuales</t>
  </si>
  <si>
    <t>ALTO</t>
  </si>
  <si>
    <t>BAJO</t>
  </si>
  <si>
    <t>COMPETENCIAS</t>
  </si>
  <si>
    <t>Valoración 2do.Semestre</t>
  </si>
  <si>
    <t>Valoración Definitiva</t>
  </si>
  <si>
    <t>COMPETENCIA</t>
  </si>
  <si>
    <t>CONDUCTA ASOCIADA</t>
  </si>
  <si>
    <t>Competencias Comportamentales</t>
  </si>
  <si>
    <t>Firma del Evaluador __________________________________________</t>
  </si>
  <si>
    <t>Firma del Evaluado ___________________________________________</t>
  </si>
  <si>
    <t>% Alcanzado Compromisos Laborales</t>
  </si>
  <si>
    <t>AJUSTE DE COMPROMISOS</t>
  </si>
  <si>
    <t>POR NIVEL</t>
  </si>
  <si>
    <t>SUPERIOR</t>
  </si>
  <si>
    <t>BASICO</t>
  </si>
  <si>
    <t>VALORACIÓN PARCIAL EVENTUAL</t>
  </si>
  <si>
    <t>Período valorado de manera parcial</t>
  </si>
  <si>
    <t>PLAN DE MEJORAMIENTO INDIVIDUAL</t>
  </si>
  <si>
    <t>Aspectos a Corregir</t>
  </si>
  <si>
    <t xml:space="preserve">Compromiso Laboral </t>
  </si>
  <si>
    <t>TIPO DE COMPETENCIA COMUNES</t>
  </si>
  <si>
    <t xml:space="preserve"> Competencia Comportamental</t>
  </si>
  <si>
    <t>Nivel de cumplimiento</t>
  </si>
  <si>
    <t>INDICADORES</t>
  </si>
  <si>
    <t>REGIONAL</t>
  </si>
  <si>
    <t xml:space="preserve">SEDE NACIONAL </t>
  </si>
  <si>
    <t>SEDE_NACIONAL</t>
  </si>
  <si>
    <t>valor competencia</t>
  </si>
  <si>
    <t>% valoración correspondiente al 85%</t>
  </si>
  <si>
    <t>ESPECIFICAS-ARCHIVISTICA</t>
  </si>
  <si>
    <t>Comunicación efectiva</t>
  </si>
  <si>
    <t>Gestión de procedimientos</t>
  </si>
  <si>
    <t>Instrumentación de decisiones</t>
  </si>
  <si>
    <t>· Discrimina con efectividad entre las decisiones que
deben ser elevadas a un superior, socializadas al equipo de
trabajo o pertenecen a la esfera individual de trabajo
· Adopta decisiones sobre ellas con base en información
válida y rigurosa
· Maneja criterios objetivos para analizar la materia a
decidir con las personas involucradas
· Asume los efectos de sus decisiones y también de las
adoptadas por el equipo de trabajo al que pertenece</t>
  </si>
  <si>
    <t>Confiabilidad Técnica</t>
  </si>
  <si>
    <t>· Aplica el conocimiento técnico en el desarrollo de sus
responsabilidades
· Mantiene actualizado su conocimiento técnico para
apoyar su gestión
· Resuelve problemas utilizando conocimientos técnicos de
su especialidad, para apoyar el cumplimiento de metas y
objetivos institucionales
· Emite conceptos técnicos, juicios o propuestas claros,
precisos, pertinentes y ajustados a los lineamientos
normativos y organizacionales</t>
  </si>
  <si>
    <t>· Recibe instrucciones y desarrolla actividades acorde con
las mismas
· Acepta la supervisión constante
· Revisa de manera permanente los cambio en los procesos</t>
  </si>
  <si>
    <t>Responsabilidad</t>
  </si>
  <si>
    <t>· Utiliza el tiempo de manera eficiente
· Maneja adecuadamente los implementos requeridos para
la ejecución de su tarea
· Realiza sus tareas con criterios de productividad, calidad,
eficiencia y efectividad
· Cumple con eficiencia la tarea encomendada</t>
  </si>
  <si>
    <t>· Escucha con interés y capta las necesidades de los
demás
· Transmite la información de forma fidedigna evitando
situaciones que puedan generar deterioro en el ambiente
laboral
· Toma la iniciativa en el contacto con usuarios para dar
avisos, citas o respuestas, utilizando un lenguaje claro para
los destinatarios, especialmente con las personas que
integran minorías con mayor vulnerabilidad social o con
diferencias funcionales</t>
  </si>
  <si>
    <t>Relaciones interpersonales</t>
  </si>
  <si>
    <t>· Articula sus actuaciones con las de los demás
· Cumple los compromisos adquiridos
· Facilita la labor de sus superiores y compañeros de
trabajo</t>
  </si>
  <si>
    <t>PROFESIONAL CON PERSONAL A CARGO</t>
  </si>
  <si>
    <t>Dirección y Desarrollo de Personal</t>
  </si>
  <si>
    <t>Toma de decisiones</t>
  </si>
  <si>
    <t>Aporte técnico-profesional</t>
  </si>
  <si>
    <t>· Aporta soluciones alternativas en lo que refiere a sus
saberes específicos
· Informa su experiencia específica en el proceso de toma
de decisiones que involucran aspectos de su especialidad
· Anticipa problemas previsibles que advierte en su
carácter de especialista
· Asume la interdisciplinariedad aprendiendo puntos de
vista diversos y alternativos al propio, para analizar y
ponderar soluciones posibles.</t>
  </si>
  <si>
    <t>Aprendizaje continuo</t>
  </si>
  <si>
    <t>Compromiso con la organización</t>
  </si>
  <si>
    <t>·         Mantiene sus competencias actualizadas en función de los cambios que exige la administración pública en la prestación de un óptimo servicio
·         Gestiona sus propias fuentes de información confiable y/o participa de espacios informativos y de capacitación
·         Comparte sus saberes y habilidades con sus compañeros de trabajo, y aprende de sus colegas habilidades diferenciales, que le permiten nivelar sus conocimientos en flujos informales de inter-aprendizaje</t>
  </si>
  <si>
    <t>·         Asume la responsabilidad por sus resultados
·         Trabaja con base en objetivos claramente establecidos y realistas
·         Diseña y utiliza indicadores para medir y comprobar los resultados obtenidos
·         Adopta medidas para minimizar riesgos
·         Plantea estrategias para alcanzar o superar los resultados esperados
·         Se fija metas y obtiene los resultados institucionales esperados
·         Cumple con oportunidad las funciones de acuerdo con los estándares, objetivos y tiempos establecidos por la entidad
·         Gestiona recursos para mejorar la productividad y toma medidas necesarias para minimizar los riesgos
·         Aporta elementos para la consecución de resultados enmarcando sus productos y / o servicios dentro de las normas que rigen a la entidad
·         Evalúa de forma regular el grado de consecución de los objetivos</t>
  </si>
  <si>
    <t>·         Valora y atiende las necesidades y peticiones de los usuarios y de los ciudadanos de forma oportuna
·         Reconoce la interdependencia entre su trabajo y el de otros
·         Establece mecanismos para conocer las necesidades e inquietudes de los usuarios y ciudadanos
·         Incorpora las necesidades de usuarios y ciudadanos en los proyectos institucionales, teniendo en cuenta la visión de servicio a corto, mediano y largo plazo
·         Aplica los conceptos de no estigmatización y no discriminación y genera espacios y lenguaje incluyente
·         Escucha activamente e informa con veracidad al usuario o ciudadano</t>
  </si>
  <si>
    <t>·         Promueve el cumplimiento de las metas de la organización y respeta sus normas
·         Antepone las necesidades de la organización a sus propias necesidades
·         Apoya a la organización en situaciones difíciles
·         Demuestra sentido de pertenencia en todas sus actuaciones
·         Toma la iniciativa de colaborar con sus compañeros y con otras áreas cuando se requiere, sin descuidar sus tareas</t>
  </si>
  <si>
    <t>·         Cumple los compromisos que adquiere con el equipo
·         Respeta la diversidad de criterios y opiniones de los miembros del equipo
·         Asume su responsabilidad como miembro de un equipo de trabajo y se enfoca en contribuir con el compromiso y la motivación de sus miembros
·         Planifica las propias acciones teniendo en cuenta su repercusión en la consecución de los objetivos grupales
·         Establece una comunicación directa con los miembros del equipo que permite compartir información e ideas en condiciones de respeto y cordialidad
·         Integra a los nuevos miembros y facilita su proceso de reconocimiento y apropiación de las actividades a cargo del equipo</t>
  </si>
  <si>
    <t>·      Acepta y se adapta fácilmente a las nuevas situaciones
·      Responde al cambio con flexibilidad
·      Apoya a la entidad en nuevas decisiones y coopera activamente en la implementación de nuevos objetivos, formas de trabajo y procedimientos
·      Promueve al grupo para que se adapten a las nuevas condiciones</t>
  </si>
  <si>
    <t>· Utiliza canales de comunicación, en su diversa expresión, con claridad, precisión y tono agradable para el receptor
 · Redacta textos, informes, mensajes, cuadros o gráficas con claridad en la expresión para hacer efectiva y sencilla la comprensión
 · Mantiene escucha y lectura atenta a efectos de comprender mejor los mensajes o información recibida 
· Da respuesta a cada comunicación recibida de modo inmediato</t>
  </si>
  <si>
    <t>· Ejecuta sus tareas con los criterios de calidad establecidos 
· Revisa procedimientos e instrumentos para mejorar tiempos y resultados y para anticipar soluciones a problemas 
· Desarrolla las actividades de acuerdo con las pautas y protocolos definidos</t>
  </si>
  <si>
    <t>· Identifica, ubica y desarrolla el talento humano a su cargo 
· Orienta la identificación de necesidades de formación y capacitación y apoya la ejecución de las acciones propuestas para satisfacerlas 
· Hace uso de las habilidades y recursos del talento humano a su cargo, para alcanzar las metas y los estándares de productividad 
· Establece espacios regulares de retroalimentación y reconocimiento del buen desempeño en pro del mejoramiento continuo de las personas y la organización</t>
  </si>
  <si>
    <t>· Elige con oportunidad, entre muchas alternativas, los proyectos a realizar, estableciendo responsabilidades precisas con base en las prioridades de la entidad 
· Toma en cuenta la opinión técnica de sus colaboradores al analizar las alternativas existentes para tomar una decisión y desarrollarla 
· Decide en situaciones de alta complejidad e incertidumbre teniendo en consideración la consecución de logros y objetivos de la entidad 
· Efectúa los cambios que considera necesarios para solucionar los problemas detectados o atender situaciones particulares y se hace responsable de la decisión tomada</t>
  </si>
  <si>
    <t>· Maneja con responsabilidad las informaciones personales e institucionales de que dispone 
· Evade temas que indagan sobre información confidencial · Recoge solo información imprescindible para el desarrollo de la tarea 
· Organiza y custodia de forma adecuada la información a su cuidado, teniendo en cuenta las normas legales y de la organización 
· No hace pública la información laboral o de las personas que pueda afectar la organización o las personas 
· Transmite información oportuna y objetiva</t>
  </si>
  <si>
    <t>Manejo de la información y de los recursos</t>
  </si>
  <si>
    <t xml:space="preserve">·Facilita el uso de la información para el desarrollo de las funciones institucionales y la prestación del servicio.
·Sus decisiones están basadas en criterios técnicos, normativos y en la información disponible.
·Proporciona información oportuna, objetiva, veraz, completa.
·Facilita a la ciudadanía y a los usuarios la información generada por la entidad, teniendo en cuenta las normas legales y los criterios de la organización.
</t>
  </si>
  <si>
    <t>Uso de tecnologías de la información y la comunicación</t>
  </si>
  <si>
    <t>·Autogestión (tutoriales, guías, instructivos) el desarrollo de la competencia digital en el manejo de las comunicaciones electrónicas, la información y sus canales y soportes múltiples que habilitan los dispositivos TIC de la organización.
·Intercambia y nivela los conocimientos informáticos con el equipo de trabajo y con otros equipos de la unidad de pertenencia.
·Adopta como dinámica propia del desempeño la aplicación de las innovaciones TIC que mejoran los resultados de la organización.</t>
  </si>
  <si>
    <t>Confiabilidad técnica</t>
  </si>
  <si>
    <t>·Aplica el conocimiento técnico en el desarrollo de sus responsabilidades.
·Mantiene actualizado su conocimiento técnico para apoyar su gestión.
·Resuelve problemas utilizando conocimientos técnicos de su especialidad, para apoyar el cumplimiento de metas y objetivos institucionales.
·Los conceptos técnicos, juicios o propuestas que emite son claros, precisos, pertinentes y ajustados a los lineamientos normativos y organizacionales.</t>
  </si>
  <si>
    <t>Capacidad de análisis</t>
  </si>
  <si>
    <t>·Reconoce los procesos relativos a su trabajo.
·Detecta la existencia de problemas relacionados con su trabajo.
·Utiliza la información y datos sistemáticamente para realizar su trabajo.
·Recopila información relevante y organiza las partes de un problema, estableciendo relaciones y prioridades.
·Identifica las relaciones de causa-efecto de los problemas actuales y potenciales.
·Utiliza una visión de conjunto en el análisis de la información.
·Tiene la capacidad para organizar datos numéricos o abstractos y de establecer relaciones adecuadas entre ellos.</t>
  </si>
  <si>
    <t>PROFESIONALCONPERSONALACARGO</t>
  </si>
  <si>
    <t>Febrero</t>
  </si>
  <si>
    <t>Marzo</t>
  </si>
  <si>
    <t>Abril</t>
  </si>
  <si>
    <t>Mayo</t>
  </si>
  <si>
    <t>Junio</t>
  </si>
  <si>
    <t>Julio</t>
  </si>
  <si>
    <t>Seleccione  Sede Nacional, Regional o Centro zonal</t>
  </si>
  <si>
    <t>CENTRO.ZONAL</t>
  </si>
  <si>
    <t>% Valoración Compromisos Laborales (sobre 100)</t>
  </si>
  <si>
    <t>NIVEL DESARROLLO</t>
  </si>
  <si>
    <t>OBSERVACIONES</t>
  </si>
  <si>
    <t>Cambios en los planes, programas o proyectos que sirvieron de base para la fijación de los compromisos.</t>
  </si>
  <si>
    <t>Cambio de empleo por traslado.</t>
  </si>
  <si>
    <t>Cambio de evaluador.</t>
  </si>
  <si>
    <t>Cuando se reintegre luego de una separación del cargo, superior a treinta (30) días calendario, si hubiere lugar a ello.</t>
  </si>
  <si>
    <t>% Valoración Competencias Comportamentales (sobre 15)</t>
  </si>
  <si>
    <t>% valoración de las Competencias Comportamentales correspondiente al 15%</t>
  </si>
  <si>
    <t>ESPECIFICAS.ARCHIVISTICA</t>
  </si>
  <si>
    <t>Agosto</t>
  </si>
  <si>
    <t>Septiembre</t>
  </si>
  <si>
    <t>Octubre</t>
  </si>
  <si>
    <t>Noviembre</t>
  </si>
  <si>
    <t>Diciembre</t>
  </si>
  <si>
    <t>Enero</t>
  </si>
  <si>
    <t>FECHA PLAN DE MEJORAMIENTO INDIVIDUAL</t>
  </si>
  <si>
    <t>Página 1 de 7</t>
  </si>
  <si>
    <t>Clasificación de la información:
Pública</t>
  </si>
  <si>
    <r>
      <rPr>
        <b/>
        <sz val="12"/>
        <color theme="1"/>
        <rFont val="Tempus Sans ITC"/>
        <family val="5"/>
      </rPr>
      <t>Antes de imprimir este documento… piense en el medio ambiente!</t>
    </r>
    <r>
      <rPr>
        <sz val="6"/>
        <color theme="1"/>
        <rFont val="Tempus Sans ITC"/>
        <family val="5"/>
      </rPr>
      <t xml:space="preserve">
</t>
    </r>
    <r>
      <rPr>
        <sz val="6"/>
        <color theme="1"/>
        <rFont val="Arial"/>
        <family val="2"/>
      </rPr>
      <t>Cualquier copia impresa de este documento se considera como COPIA NO CONTROLADA.
LOS DATOS PROPORCIONADOS SERÁN TRATADOS DE ACUERDO A LA POLÌTICA DE TRATAMIENTO DE DATOS PERSONALES DEL ICBF Y A LA LEY 1581 DE 2012</t>
    </r>
    <r>
      <rPr>
        <sz val="6"/>
        <color theme="1"/>
        <rFont val="Tempus Sans ITC"/>
        <family val="5"/>
      </rPr>
      <t xml:space="preserve">
</t>
    </r>
  </si>
  <si>
    <t>Página 2 de 7</t>
  </si>
  <si>
    <t>Página 3 de 7</t>
  </si>
  <si>
    <t>Página 4 de 7</t>
  </si>
  <si>
    <t>Página 5 de 7</t>
  </si>
  <si>
    <t>Página 6 de 7</t>
  </si>
  <si>
    <r>
      <t xml:space="preserve">PROCESO GESTIÓN DEL TALENTO HUMANO
</t>
    </r>
    <r>
      <rPr>
        <sz val="11"/>
        <color theme="1"/>
        <rFont val="Arial"/>
        <family val="2"/>
      </rPr>
      <t>SISTEMA VALORACIÓN SERVIDORES VINCULADOS BAJO NOMBRAMIENTO PROVISIONAL
PLAN DE MEJORAMIENTO INDIVIDUAL</t>
    </r>
  </si>
  <si>
    <t>Página 7 de 7</t>
  </si>
  <si>
    <t>CONCERTACIÓN DE COMPROMISOS</t>
  </si>
  <si>
    <t>FECHA CONCERTACIÓN DE COMPROMISOS</t>
  </si>
  <si>
    <t>DÍA</t>
  </si>
  <si>
    <t>Dependencia o Área Funcional</t>
  </si>
  <si>
    <t>Nivel Jerárquico y Denominación del Empleo</t>
  </si>
  <si>
    <t>Tipo de Competencia (Comunes o Por Nivel Jerárquico)</t>
  </si>
  <si>
    <t>Calificación</t>
  </si>
  <si>
    <t>VALORACIÓN</t>
  </si>
  <si>
    <t xml:space="preserve">VALORACIÓN DEFINITIVA </t>
  </si>
  <si>
    <t>MOTIVACIÓN DE LA VALORACIÓN DEFINITIVA</t>
  </si>
  <si>
    <t>RANGO DE VALORACIÓN</t>
  </si>
  <si>
    <t>Fecha de la Valoración</t>
  </si>
  <si>
    <t>Acción de Mejoramiento</t>
  </si>
  <si>
    <r>
      <t xml:space="preserve">PROCESO GESTIÓN DEL TALENTO HUMANO
</t>
    </r>
    <r>
      <rPr>
        <sz val="11"/>
        <color theme="1"/>
        <rFont val="Arial"/>
        <family val="2"/>
      </rPr>
      <t>SISTEMA VALORACIÓN SERVIDORES VINCULADOS BAJO NOMBRAMIENTO PROVISIONAL
FORMATO Nº 1 INFORMACIÓN GENERAL Y CONCERTACIÓN DE COMPROMISOS LABORALES</t>
    </r>
  </si>
  <si>
    <r>
      <t xml:space="preserve">PROCESO GESTIÓN DEL TALENTO HUMANO
</t>
    </r>
    <r>
      <rPr>
        <sz val="11"/>
        <color theme="1"/>
        <rFont val="Arial"/>
        <family val="2"/>
      </rPr>
      <t>SISTEMA VALORACIÓN SERVIDORES VINCULADOS BAJO NOMBRAMIENTO PROVISIONAL
FORMATO Nº 2  CONCERTACIÓN DE COMPETENCIAS COMPORTAMENTALES</t>
    </r>
  </si>
  <si>
    <r>
      <t xml:space="preserve">PROCESO GESTIÓN DEL TALENTO HUMANO
</t>
    </r>
    <r>
      <rPr>
        <sz val="11"/>
        <color theme="1"/>
        <rFont val="Arial"/>
        <family val="2"/>
      </rPr>
      <t>SISTEMA VALORACIÓN SERVIDORES VINCULADOS BAJO NOMBRAMIENTO PROVISIONAL
FORMATO Nº 3 REGISTRO DE EVIDENCIAS</t>
    </r>
  </si>
  <si>
    <t>Valoración 1er. Semestre</t>
  </si>
  <si>
    <r>
      <t xml:space="preserve">PROCESO GESTIÓN DEL TALENTO HUMANO
</t>
    </r>
    <r>
      <rPr>
        <sz val="11"/>
        <color theme="1"/>
        <rFont val="Arial"/>
        <family val="2"/>
      </rPr>
      <t>SISTEMA VALORACIÓN SERVIDORES VINCULADOS BAJO NOMBRAMIENTO PROVISIONAL
FORMATO Nº 4 CONSOLIDACIÓN VALORACIÓN PARCIAL PRIMER Y SEGUNDO SEMESTRE</t>
    </r>
  </si>
  <si>
    <r>
      <t xml:space="preserve">PROCESO GESTIÓN DEL TALENTO HUMANO
</t>
    </r>
    <r>
      <rPr>
        <sz val="11"/>
        <color theme="1"/>
        <rFont val="Arial"/>
        <family val="2"/>
      </rPr>
      <t>SISTEMA VALORACIÓN SERVIDORES VINCULADOS BAJO NOMBRAMIENTO PROVISIONAL
FORMATO Nº 5 VALORACIÓN PARCIAL EVENTUAL PRIMER SEMESTRE</t>
    </r>
  </si>
  <si>
    <r>
      <t xml:space="preserve">PROCESO GESTIÓN DEL TALENTO HUMANO
</t>
    </r>
    <r>
      <rPr>
        <sz val="11"/>
        <color theme="1"/>
        <rFont val="Arial"/>
        <family val="2"/>
      </rPr>
      <t>SISTEMA VALORACIÓN SERVIDORES VINCULADOS BAJO NOMBRAMIENTO PROVISIONAL
FORMATO Nº 5 VALORACIÓN PARCIAL EVENTUAL SEGUNDO SEMESTRE</t>
    </r>
  </si>
  <si>
    <t>COMUNICACIÓN DE LA VALORACIÓN PARCIAL EVENTUAL</t>
  </si>
  <si>
    <t>Nota: La valoración efectuada a través de este sistema no otorga derechos de carrera administrativa</t>
  </si>
  <si>
    <t>Tiempo efectivamente laborado (días)</t>
  </si>
  <si>
    <t>Por cualquier situación administrativa que separe al servidor por mas de treinta (30) días del empleo</t>
  </si>
  <si>
    <t>TIPO DE COMPETENCIA (Comunes o Por Nivel Jerárquico)</t>
  </si>
  <si>
    <t>Número  de Valoración Parcial Eventual 1º Semestre</t>
  </si>
  <si>
    <t>Número  de Valoración Parcial Eventual 2º Semestre</t>
  </si>
  <si>
    <t>Segundo
Semestre</t>
  </si>
  <si>
    <t>F1.P35.GTH</t>
  </si>
  <si>
    <t>F1.P35.GHT</t>
  </si>
  <si>
    <t xml:space="preserve">1. Fortalecer el desarrollo integral de niñas, niños y adolescentes a partir de 
una oferta que brinde oportunidades, experiencias y escenarios 
significativos encaminados a profundizar sus capacidades, habilidades, 
intereses, talentos y vocaciones, contribuya a la construcción de su identidad 
y de su liderazgo e incidencia en la transformación de sus comunidades y 
territorios. </t>
  </si>
  <si>
    <t xml:space="preserve">2. Fortalecer el desarrollo integral de niñas, niños y adolescentes a partir de 
una oferta que brinde oportunidades, experiencias y escenarios 
significativos encaminados a profundizar sus capacidades, habilidades, 
intereses, talentos y vocaciones, contribuya a la construcción de su identidad 
y de su liderazgo e incidencia en la transformación de sus comunidades y 
territorios. </t>
  </si>
  <si>
    <t xml:space="preserve">3. Afianzar desde una perspectiva intercultural e inclusiva, las capacidades de 
cuidado y crianza de las familias, reconociéndolas como sujeto colectivo de 
derechos que en ejercicio de su rol como corresponsables en la garantía de 
los derechos de niñas, niños y adolescentes consolidan sus comunidades y 
territorios como escenarios de protección integral. </t>
  </si>
  <si>
    <t xml:space="preserve">4. Implementar acciones interinstitucionales que favorezcan un adecuado 
estado nutricional en la niñez y aseguren a niñas, niños y adolescentes, de 
acuerdo con su momento de vida, la disponibilidad de alimentos, el acceso 
y consumo de los mismos en la cantidad y las condiciones de calidad e 
inocuidad necesarias, a partir del reconocimiento de saberes y prácticas 
alimenticias de las familias, comunidades y territorios. </t>
  </si>
  <si>
    <t xml:space="preserve">5. Fortalecer la calidad de la gestión del proceso de restablecimiento de 
derechos y su oferta, para asegurar la humanización del servicio y la 
prevalencia de la atención integral de niñas, niños y adolescentes, con base 
en el reconocimiento de las características individuales, familiares, 
comunitarias, sociales y culturales. </t>
  </si>
  <si>
    <t xml:space="preserve">6. Posicionar el Sistema Nacional de Bienestar Familiar como articulador de la 
gestión en el orden nacional y territorial que, garantiza condiciones políticas, 
sociales, éticas, técnicas y financieras para el ejercicio pleno de los derechos 
de la niñez y las familias con enfoque territorial, inclusivo y diferencial al 
servicio de la equidad y la justicia social. </t>
  </si>
  <si>
    <t xml:space="preserve">7. Cualificar la capacidad institucional para identificar situaciones, condiciones 
o características particulares de las niñas, niños y adolescentes que 
demandan atenciones diferenciales garantizando los apoyos y ajustes para asegurar la inclusión, pertinencia y valoración del acervo cultural dentro del 
marco de la atención integral. </t>
  </si>
  <si>
    <t xml:space="preserve">8. Consolidar una cultura organizacional basada en la calidad del servicio, el 
conocimiento, la innovación, la toma de decisiones a partir de evidencia, el 
autocuidado, la seguridad y privacidad de la información y la mitigación de 
los impactos ambientales, fomentando el bienestar, la mejora continua y el 
trabajo digno de su talento humano. </t>
  </si>
  <si>
    <t xml:space="preserve">9. Modernizar la gestión de la entidad a través de la adecuación de la 
arquitectura institucional, infraestructura tecnológica y el rediseño de sus 
programas desde una perspectiva territorial, asegurando procesos técnicos 
y administrativos que soporten su gestión misional y garantizando el uso 
eficiente y transparente de los recursos. </t>
  </si>
  <si>
    <t>Versión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</si>
</sst>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_(* \(#,##0\);_(* &quot;-&quot;??_);_(@_)"/>
    <numFmt numFmtId="165" formatCode="[$-240A]d&quot; de &quot;mmmm&quot; de &quot;yyyy;@"/>
    <numFmt numFmtId="166" formatCode="0.0%"/>
  </numFmts>
  <fonts count="56"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b/>
      <sz val="14"/>
      <color theme="1"/>
      <name val="Arial"/>
      <family val="2"/>
    </font>
    <font>
      <b/>
      <sz val="12"/>
      <color theme="1"/>
      <name val="Arial"/>
      <family val="2"/>
    </font>
    <font>
      <sz val="12"/>
      <color theme="1"/>
      <name val="Arial"/>
      <family val="2"/>
    </font>
    <font>
      <b/>
      <sz val="10"/>
      <color theme="1"/>
      <name val="Arial"/>
      <family val="2"/>
    </font>
    <font>
      <b/>
      <sz val="9"/>
      <color theme="1"/>
      <name val="Arial"/>
      <family val="2"/>
    </font>
    <font>
      <sz val="9"/>
      <color theme="1"/>
      <name val="Arial"/>
      <family val="2"/>
    </font>
    <font>
      <sz val="11"/>
      <color theme="1"/>
      <name val="Arial"/>
      <family val="2"/>
    </font>
    <font>
      <b/>
      <sz val="9"/>
      <color indexed="81"/>
      <name val="Tahoma"/>
      <family val="2"/>
    </font>
    <font>
      <sz val="12"/>
      <color indexed="81"/>
      <name val="Tahoma"/>
      <family val="2"/>
    </font>
    <font>
      <sz val="9"/>
      <color indexed="81"/>
      <name val="Tahoma"/>
      <family val="2"/>
    </font>
    <font>
      <sz val="10"/>
      <color theme="1"/>
      <name val="Arial"/>
      <family val="2"/>
    </font>
    <font>
      <b/>
      <sz val="8"/>
      <color theme="1"/>
      <name val="Arial"/>
      <family val="2"/>
    </font>
    <font>
      <b/>
      <sz val="13"/>
      <color theme="1"/>
      <name val="Arial"/>
      <family val="2"/>
    </font>
    <font>
      <b/>
      <sz val="12"/>
      <color rgb="FF000000"/>
      <name val="Arial"/>
      <family val="2"/>
    </font>
    <font>
      <b/>
      <sz val="11"/>
      <color rgb="FF000000"/>
      <name val="Arial"/>
      <family val="2"/>
    </font>
    <font>
      <sz val="11.5"/>
      <color rgb="FF000000"/>
      <name val="Arial"/>
      <family val="2"/>
    </font>
    <font>
      <sz val="13"/>
      <color rgb="FF000000"/>
      <name val="Arial"/>
      <family val="2"/>
    </font>
    <font>
      <b/>
      <sz val="14"/>
      <color rgb="FF000000"/>
      <name val="Arial"/>
      <family val="2"/>
    </font>
    <font>
      <b/>
      <sz val="18"/>
      <color theme="1"/>
      <name val="Arial"/>
      <family val="2"/>
    </font>
    <font>
      <b/>
      <sz val="11"/>
      <name val="Calibri"/>
      <family val="2"/>
      <scheme val="minor"/>
    </font>
    <font>
      <sz val="10"/>
      <color theme="1"/>
      <name val="Arial"/>
      <family val="2"/>
    </font>
    <font>
      <sz val="11"/>
      <color theme="1"/>
      <name val="Calibri"/>
      <family val="2"/>
      <scheme val="minor"/>
    </font>
    <font>
      <b/>
      <sz val="10"/>
      <color theme="1"/>
      <name val="Arial"/>
      <family val="2"/>
    </font>
    <font>
      <b/>
      <i/>
      <sz val="10"/>
      <color theme="1"/>
      <name val="Arial"/>
      <family val="2"/>
    </font>
    <font>
      <b/>
      <sz val="16"/>
      <color theme="1"/>
      <name val="Arial"/>
      <family val="2"/>
    </font>
    <font>
      <b/>
      <sz val="10"/>
      <name val="Arial"/>
      <family val="2"/>
    </font>
    <font>
      <sz val="8"/>
      <color theme="1"/>
      <name val="Arial"/>
      <family val="2"/>
    </font>
    <font>
      <sz val="11"/>
      <color theme="1"/>
      <name val="Calibri"/>
      <family val="2"/>
      <scheme val="minor"/>
    </font>
    <font>
      <sz val="14"/>
      <color theme="1"/>
      <name val="Arial"/>
      <family val="2"/>
    </font>
    <font>
      <b/>
      <sz val="10.5"/>
      <color theme="1"/>
      <name val="Arial"/>
      <family val="2"/>
    </font>
    <font>
      <b/>
      <sz val="11"/>
      <color theme="5" tint="-0.249977111117893"/>
      <name val="Arial"/>
      <family val="2"/>
    </font>
    <font>
      <sz val="18"/>
      <color indexed="81"/>
      <name val="Tahoma"/>
      <family val="2"/>
    </font>
    <font>
      <sz val="18"/>
      <color indexed="81"/>
      <name val="Arial"/>
      <family val="2"/>
    </font>
    <font>
      <sz val="16"/>
      <color indexed="81"/>
      <name val="Arial"/>
      <family val="2"/>
    </font>
    <font>
      <b/>
      <i/>
      <sz val="11"/>
      <color theme="1"/>
      <name val="Arial"/>
      <family val="2"/>
    </font>
    <font>
      <sz val="22"/>
      <color theme="1"/>
      <name val="Calibri"/>
      <family val="2"/>
      <scheme val="minor"/>
    </font>
    <font>
      <b/>
      <sz val="28"/>
      <color theme="1"/>
      <name val="Calibri"/>
      <family val="2"/>
      <scheme val="minor"/>
    </font>
    <font>
      <b/>
      <sz val="16"/>
      <color theme="1"/>
      <name val="Calibri"/>
      <family val="2"/>
      <scheme val="minor"/>
    </font>
    <font>
      <sz val="20"/>
      <color indexed="81"/>
      <name val="Arial"/>
      <family val="2"/>
    </font>
    <font>
      <sz val="16"/>
      <color theme="1"/>
      <name val="Arial"/>
      <family val="2"/>
    </font>
    <font>
      <b/>
      <sz val="16"/>
      <name val="Arial"/>
      <family val="2"/>
    </font>
    <font>
      <b/>
      <sz val="12"/>
      <color indexed="81"/>
      <name val="Tahoma"/>
      <family val="2"/>
    </font>
    <font>
      <sz val="12"/>
      <color indexed="81"/>
      <name val="Arial"/>
      <family val="2"/>
    </font>
    <font>
      <b/>
      <sz val="12"/>
      <color indexed="81"/>
      <name val="Arial"/>
      <family val="2"/>
    </font>
    <font>
      <b/>
      <i/>
      <sz val="14"/>
      <color theme="1"/>
      <name val="Arial"/>
      <family val="2"/>
    </font>
    <font>
      <sz val="11"/>
      <color indexed="8"/>
      <name val="Arial"/>
      <family val="2"/>
    </font>
    <font>
      <sz val="6"/>
      <color theme="1"/>
      <name val="Tempus Sans ITC"/>
      <family val="5"/>
    </font>
    <font>
      <b/>
      <sz val="12"/>
      <color theme="1"/>
      <name val="Tempus Sans ITC"/>
      <family val="5"/>
    </font>
    <font>
      <sz val="6"/>
      <color theme="1"/>
      <name val="Arial"/>
      <family val="2"/>
    </font>
    <font>
      <sz val="11"/>
      <color rgb="FF000000"/>
      <name val="Arial"/>
      <family val="2"/>
    </font>
    <font>
      <i/>
      <sz val="11"/>
      <color theme="1"/>
      <name val="Arial"/>
      <family val="2"/>
    </font>
    <font>
      <sz val="14"/>
      <color indexed="81"/>
      <name val="Arial"/>
      <family val="2"/>
    </font>
  </fonts>
  <fills count="12">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6" tint="0.39997558519241921"/>
        <bgColor indexed="64"/>
      </patternFill>
    </fill>
    <fill>
      <patternFill patternType="solid">
        <fgColor rgb="FFFFFFFF"/>
        <bgColor rgb="FF000000"/>
      </patternFill>
    </fill>
    <fill>
      <patternFill patternType="solid">
        <fgColor theme="6" tint="0.39997558519241921"/>
        <bgColor rgb="FF000000"/>
      </patternFill>
    </fill>
    <fill>
      <patternFill patternType="solid">
        <fgColor theme="0"/>
        <bgColor rgb="FF000000"/>
      </patternFill>
    </fill>
    <fill>
      <patternFill patternType="solid">
        <fgColor theme="6"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FFFFFF"/>
        <bgColor indexed="64"/>
      </patternFill>
    </fill>
  </fills>
  <borders count="5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47">
    <xf numFmtId="0" fontId="0" fillId="0" borderId="0" xfId="0"/>
    <xf numFmtId="0" fontId="7" fillId="2" borderId="2" xfId="0" applyFont="1" applyFill="1" applyBorder="1" applyAlignment="1">
      <alignment horizont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14" fillId="0" borderId="1" xfId="0" applyFont="1" applyBorder="1" applyAlignment="1" applyProtection="1">
      <alignment horizontal="center" vertical="center"/>
      <protection locked="0"/>
    </xf>
    <xf numFmtId="9" fontId="14" fillId="0" borderId="1" xfId="0" applyNumberFormat="1" applyFont="1" applyBorder="1" applyAlignment="1" applyProtection="1">
      <alignment horizontal="center" vertical="center"/>
      <protection locked="0"/>
    </xf>
    <xf numFmtId="0" fontId="14" fillId="2" borderId="13" xfId="0" applyFont="1" applyFill="1" applyBorder="1"/>
    <xf numFmtId="0" fontId="14" fillId="2" borderId="0" xfId="0" applyFont="1" applyFill="1"/>
    <xf numFmtId="0" fontId="14" fillId="0" borderId="11" xfId="0" applyFont="1" applyBorder="1" applyAlignment="1" applyProtection="1">
      <alignment horizontal="center" vertical="center"/>
      <protection locked="0"/>
    </xf>
    <xf numFmtId="0" fontId="7" fillId="2" borderId="0" xfId="0" applyFont="1" applyFill="1" applyAlignment="1" applyProtection="1">
      <alignment horizontal="center"/>
      <protection locked="0"/>
    </xf>
    <xf numFmtId="0" fontId="14" fillId="2" borderId="15" xfId="0" applyFont="1" applyFill="1" applyBorder="1"/>
    <xf numFmtId="0" fontId="7" fillId="4" borderId="12" xfId="0" applyFont="1" applyFill="1" applyBorder="1" applyAlignment="1">
      <alignment horizontal="center" vertical="center" wrapText="1"/>
    </xf>
    <xf numFmtId="0" fontId="14" fillId="4" borderId="5" xfId="0" applyFont="1" applyFill="1" applyBorder="1" applyAlignment="1">
      <alignment horizontal="center"/>
    </xf>
    <xf numFmtId="0" fontId="14" fillId="4" borderId="8" xfId="0" applyFont="1" applyFill="1" applyBorder="1" applyAlignment="1">
      <alignment horizontal="center"/>
    </xf>
    <xf numFmtId="0" fontId="0" fillId="0" borderId="20" xfId="0" applyBorder="1"/>
    <xf numFmtId="0" fontId="2" fillId="0" borderId="0" xfId="0" applyFont="1"/>
    <xf numFmtId="0" fontId="2" fillId="0" borderId="0" xfId="0" applyFont="1" applyAlignment="1">
      <alignment horizontal="center"/>
    </xf>
    <xf numFmtId="0" fontId="23" fillId="0" borderId="0" xfId="0" applyFont="1" applyAlignment="1">
      <alignment horizontal="center"/>
    </xf>
    <xf numFmtId="0" fontId="20" fillId="5" borderId="12" xfId="0" applyFont="1" applyFill="1" applyBorder="1" applyAlignment="1" applyProtection="1">
      <alignment horizontal="center" vertical="center"/>
      <protection locked="0"/>
    </xf>
    <xf numFmtId="0" fontId="25" fillId="0" borderId="0" xfId="0" applyFont="1"/>
    <xf numFmtId="9" fontId="25" fillId="0" borderId="0" xfId="0" applyNumberFormat="1" applyFont="1"/>
    <xf numFmtId="0" fontId="24" fillId="2" borderId="2" xfId="0" applyFont="1" applyFill="1" applyBorder="1" applyProtection="1">
      <protection locked="0"/>
    </xf>
    <xf numFmtId="0" fontId="24" fillId="2" borderId="3" xfId="0" applyFont="1" applyFill="1" applyBorder="1" applyProtection="1">
      <protection locked="0"/>
    </xf>
    <xf numFmtId="0" fontId="24" fillId="2" borderId="4" xfId="0" applyFont="1" applyFill="1" applyBorder="1" applyProtection="1">
      <protection locked="0"/>
    </xf>
    <xf numFmtId="0" fontId="24" fillId="2" borderId="0" xfId="0" applyFont="1" applyFill="1" applyProtection="1">
      <protection locked="0"/>
    </xf>
    <xf numFmtId="0" fontId="24" fillId="2" borderId="1" xfId="0" applyFont="1" applyFill="1" applyBorder="1" applyProtection="1">
      <protection locked="0"/>
    </xf>
    <xf numFmtId="0" fontId="27" fillId="2" borderId="13" xfId="0" applyFont="1" applyFill="1" applyBorder="1" applyAlignment="1" applyProtection="1">
      <alignment horizontal="center" vertical="center"/>
      <protection locked="0"/>
    </xf>
    <xf numFmtId="0" fontId="27" fillId="2" borderId="0" xfId="0" applyFont="1" applyFill="1" applyAlignment="1" applyProtection="1">
      <alignment horizontal="center" vertical="center"/>
      <protection locked="0"/>
    </xf>
    <xf numFmtId="0" fontId="24" fillId="2" borderId="0" xfId="0" applyFont="1" applyFill="1" applyAlignment="1" applyProtection="1">
      <alignment horizontal="center"/>
      <protection locked="0"/>
    </xf>
    <xf numFmtId="0" fontId="24" fillId="2" borderId="15" xfId="0" applyFont="1" applyFill="1" applyBorder="1" applyProtection="1">
      <protection locked="0"/>
    </xf>
    <xf numFmtId="0" fontId="24" fillId="2" borderId="13" xfId="0" applyFont="1" applyFill="1" applyBorder="1" applyProtection="1">
      <protection locked="0"/>
    </xf>
    <xf numFmtId="0" fontId="24" fillId="2" borderId="6" xfId="0" applyFont="1" applyFill="1" applyBorder="1" applyProtection="1">
      <protection locked="0"/>
    </xf>
    <xf numFmtId="0" fontId="24" fillId="2" borderId="7" xfId="0" applyFont="1" applyFill="1" applyBorder="1" applyProtection="1">
      <protection locked="0"/>
    </xf>
    <xf numFmtId="0" fontId="24" fillId="2" borderId="5" xfId="0" applyFont="1" applyFill="1" applyBorder="1" applyProtection="1">
      <protection locked="0"/>
    </xf>
    <xf numFmtId="0" fontId="27" fillId="2" borderId="0" xfId="0" applyFont="1" applyFill="1" applyAlignment="1" applyProtection="1">
      <alignment vertical="center" wrapText="1"/>
      <protection locked="0"/>
    </xf>
    <xf numFmtId="0" fontId="25" fillId="2" borderId="0" xfId="0" applyFont="1" applyFill="1"/>
    <xf numFmtId="0" fontId="28" fillId="2" borderId="0" xfId="0" applyFont="1" applyFill="1" applyAlignment="1" applyProtection="1">
      <alignment vertical="center"/>
      <protection locked="0"/>
    </xf>
    <xf numFmtId="0" fontId="24" fillId="2" borderId="22" xfId="0" applyFont="1" applyFill="1" applyBorder="1" applyAlignment="1" applyProtection="1">
      <alignment horizontal="left" vertical="center"/>
      <protection locked="0"/>
    </xf>
    <xf numFmtId="0" fontId="24" fillId="2" borderId="22" xfId="0" applyFont="1" applyFill="1" applyBorder="1" applyAlignment="1" applyProtection="1">
      <alignment horizontal="center"/>
      <protection locked="0"/>
    </xf>
    <xf numFmtId="0" fontId="24" fillId="2" borderId="0" xfId="0" applyFont="1" applyFill="1" applyAlignment="1" applyProtection="1">
      <alignment horizontal="left" vertical="center"/>
      <protection locked="0"/>
    </xf>
    <xf numFmtId="0" fontId="24" fillId="2" borderId="6" xfId="0" applyFont="1" applyFill="1" applyBorder="1" applyAlignment="1" applyProtection="1">
      <alignment horizontal="left" vertical="center"/>
      <protection locked="0"/>
    </xf>
    <xf numFmtId="0" fontId="24" fillId="2" borderId="6" xfId="0" applyFont="1" applyFill="1" applyBorder="1" applyAlignment="1" applyProtection="1">
      <alignment horizontal="center"/>
      <protection locked="0"/>
    </xf>
    <xf numFmtId="9" fontId="0" fillId="0" borderId="0" xfId="0" applyNumberFormat="1"/>
    <xf numFmtId="166" fontId="0" fillId="0" borderId="0" xfId="2" applyNumberFormat="1" applyFont="1"/>
    <xf numFmtId="0" fontId="31" fillId="0" borderId="0" xfId="0" applyFont="1"/>
    <xf numFmtId="0" fontId="27" fillId="2" borderId="0" xfId="0" applyFont="1" applyFill="1" applyAlignment="1" applyProtection="1">
      <alignment horizontal="center" vertical="center" wrapText="1"/>
      <protection locked="0"/>
    </xf>
    <xf numFmtId="0" fontId="14" fillId="2" borderId="5" xfId="0" applyFont="1" applyFill="1" applyBorder="1" applyAlignment="1">
      <alignment horizontal="left" vertical="center"/>
    </xf>
    <xf numFmtId="0" fontId="14" fillId="2" borderId="6" xfId="0" applyFont="1" applyFill="1" applyBorder="1" applyAlignment="1">
      <alignment horizontal="left" vertical="center"/>
    </xf>
    <xf numFmtId="0" fontId="14" fillId="2" borderId="0" xfId="0" applyFont="1" applyFill="1" applyAlignment="1">
      <alignment horizontal="center"/>
    </xf>
    <xf numFmtId="0" fontId="14" fillId="2" borderId="6" xfId="0" applyFont="1" applyFill="1" applyBorder="1" applyAlignment="1">
      <alignment horizontal="center"/>
    </xf>
    <xf numFmtId="0" fontId="14" fillId="2" borderId="7" xfId="0" applyFont="1" applyFill="1" applyBorder="1" applyAlignment="1">
      <alignment horizontal="center"/>
    </xf>
    <xf numFmtId="166" fontId="26" fillId="2" borderId="0" xfId="0" applyNumberFormat="1" applyFont="1" applyFill="1" applyAlignment="1" applyProtection="1">
      <alignment horizontal="center" vertical="center"/>
      <protection locked="0"/>
    </xf>
    <xf numFmtId="9" fontId="14" fillId="0" borderId="11" xfId="0" applyNumberFormat="1" applyFont="1" applyBorder="1" applyAlignment="1" applyProtection="1">
      <alignment horizontal="center" vertical="center"/>
      <protection locked="0"/>
    </xf>
    <xf numFmtId="166" fontId="8" fillId="4" borderId="1" xfId="0" applyNumberFormat="1" applyFont="1" applyFill="1" applyBorder="1" applyAlignment="1">
      <alignment horizontal="center" vertical="center" wrapText="1"/>
    </xf>
    <xf numFmtId="0" fontId="7" fillId="8"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0" fillId="2" borderId="0" xfId="0" applyFill="1"/>
    <xf numFmtId="0" fontId="7" fillId="4" borderId="20" xfId="0" applyFont="1" applyFill="1" applyBorder="1" applyAlignment="1">
      <alignment horizontal="center" vertical="center"/>
    </xf>
    <xf numFmtId="0" fontId="7" fillId="4" borderId="28" xfId="0" applyFont="1" applyFill="1" applyBorder="1" applyAlignment="1">
      <alignment horizontal="center" vertical="center"/>
    </xf>
    <xf numFmtId="0" fontId="7" fillId="4" borderId="21" xfId="0" applyFont="1" applyFill="1" applyBorder="1" applyAlignment="1">
      <alignment horizontal="center" vertical="center"/>
    </xf>
    <xf numFmtId="0" fontId="7" fillId="2" borderId="29" xfId="0" applyFont="1" applyFill="1" applyBorder="1" applyAlignment="1" applyProtection="1">
      <alignment horizontal="center"/>
      <protection locked="0"/>
    </xf>
    <xf numFmtId="0" fontId="7" fillId="2" borderId="30" xfId="0" applyFont="1" applyFill="1" applyBorder="1" applyAlignment="1" applyProtection="1">
      <alignment horizontal="center"/>
      <protection locked="0"/>
    </xf>
    <xf numFmtId="0" fontId="7" fillId="2" borderId="31" xfId="0" applyFont="1" applyFill="1" applyBorder="1" applyAlignment="1" applyProtection="1">
      <alignment horizontal="center"/>
      <protection locked="0"/>
    </xf>
    <xf numFmtId="0" fontId="5" fillId="4" borderId="11" xfId="0" applyFont="1" applyFill="1" applyBorder="1" applyAlignment="1">
      <alignment horizontal="center"/>
    </xf>
    <xf numFmtId="0" fontId="5" fillId="4" borderId="1" xfId="0" applyFont="1" applyFill="1" applyBorder="1" applyAlignment="1">
      <alignment horizontal="center"/>
    </xf>
    <xf numFmtId="0" fontId="5" fillId="2" borderId="1" xfId="0" applyFont="1" applyFill="1" applyBorder="1" applyAlignment="1" applyProtection="1">
      <alignment horizontal="center"/>
      <protection locked="0"/>
    </xf>
    <xf numFmtId="0" fontId="5" fillId="2" borderId="12" xfId="0" applyFont="1" applyFill="1" applyBorder="1" applyAlignment="1" applyProtection="1">
      <alignment horizontal="center"/>
      <protection locked="0"/>
    </xf>
    <xf numFmtId="0" fontId="5" fillId="2" borderId="4" xfId="0" applyFont="1" applyFill="1" applyBorder="1" applyAlignment="1" applyProtection="1">
      <alignment horizontal="center"/>
      <protection locked="0"/>
    </xf>
    <xf numFmtId="9" fontId="6" fillId="2" borderId="12" xfId="0" applyNumberFormat="1" applyFont="1" applyFill="1" applyBorder="1" applyAlignment="1" applyProtection="1">
      <alignment horizontal="center" vertical="center"/>
      <protection locked="0"/>
    </xf>
    <xf numFmtId="3" fontId="0" fillId="0" borderId="0" xfId="0" applyNumberFormat="1"/>
    <xf numFmtId="0" fontId="7" fillId="4" borderId="1" xfId="0" applyFont="1" applyFill="1" applyBorder="1" applyAlignment="1">
      <alignment horizontal="center" vertical="center"/>
    </xf>
    <xf numFmtId="0" fontId="7" fillId="2" borderId="1" xfId="0" applyFont="1" applyFill="1" applyBorder="1" applyAlignment="1" applyProtection="1">
      <alignment horizontal="center" vertical="center"/>
      <protection locked="0"/>
    </xf>
    <xf numFmtId="0" fontId="0" fillId="0" borderId="0" xfId="0" applyAlignment="1">
      <alignment vertical="center"/>
    </xf>
    <xf numFmtId="1" fontId="6" fillId="9" borderId="12" xfId="0" applyNumberFormat="1" applyFont="1" applyFill="1" applyBorder="1" applyAlignment="1" applyProtection="1">
      <alignment horizontal="center" vertical="center"/>
      <protection locked="0"/>
    </xf>
    <xf numFmtId="166" fontId="6" fillId="2" borderId="12" xfId="0" applyNumberFormat="1" applyFont="1" applyFill="1" applyBorder="1" applyAlignment="1">
      <alignment horizontal="center" vertical="center" wrapText="1"/>
    </xf>
    <xf numFmtId="10" fontId="6" fillId="9" borderId="1" xfId="0" applyNumberFormat="1" applyFont="1" applyFill="1" applyBorder="1" applyAlignment="1" applyProtection="1">
      <alignment horizontal="center" vertical="center" wrapText="1"/>
      <protection locked="0"/>
    </xf>
    <xf numFmtId="0" fontId="6" fillId="9" borderId="10" xfId="0" applyFont="1" applyFill="1" applyBorder="1" applyAlignment="1" applyProtection="1">
      <alignment horizontal="center" vertical="center" wrapText="1"/>
      <protection locked="0"/>
    </xf>
    <xf numFmtId="0" fontId="0" fillId="0" borderId="0" xfId="0" applyAlignment="1">
      <alignment horizontal="center"/>
    </xf>
    <xf numFmtId="0" fontId="6" fillId="11" borderId="20" xfId="0" applyFont="1" applyFill="1" applyBorder="1" applyAlignment="1">
      <alignment horizontal="left" vertical="center" wrapText="1" indent="1"/>
    </xf>
    <xf numFmtId="9" fontId="28" fillId="2" borderId="0" xfId="0" applyNumberFormat="1" applyFont="1" applyFill="1" applyAlignment="1" applyProtection="1">
      <alignment vertical="center"/>
      <protection locked="0"/>
    </xf>
    <xf numFmtId="166" fontId="28" fillId="2" borderId="0" xfId="0" applyNumberFormat="1" applyFont="1" applyFill="1" applyAlignment="1" applyProtection="1">
      <alignment vertical="center"/>
      <protection locked="0"/>
    </xf>
    <xf numFmtId="0" fontId="5" fillId="4" borderId="10" xfId="0" applyFont="1" applyFill="1" applyBorder="1" applyAlignment="1">
      <alignment horizontal="center"/>
    </xf>
    <xf numFmtId="0" fontId="7" fillId="2" borderId="8" xfId="0" applyFont="1" applyFill="1" applyBorder="1" applyAlignment="1">
      <alignment horizontal="center" vertical="center"/>
    </xf>
    <xf numFmtId="0" fontId="0" fillId="0" borderId="20" xfId="0" applyBorder="1" applyAlignment="1">
      <alignment vertical="center"/>
    </xf>
    <xf numFmtId="0" fontId="0" fillId="0" borderId="20" xfId="0" applyBorder="1" applyAlignment="1">
      <alignment wrapText="1"/>
    </xf>
    <xf numFmtId="0" fontId="0" fillId="0" borderId="20" xfId="0" applyBorder="1" applyAlignment="1">
      <alignment vertical="top" wrapText="1"/>
    </xf>
    <xf numFmtId="0" fontId="0" fillId="0" borderId="20" xfId="0" applyBorder="1" applyAlignment="1">
      <alignment vertical="center" wrapText="1"/>
    </xf>
    <xf numFmtId="0" fontId="0" fillId="0" borderId="20" xfId="0" applyBorder="1" applyAlignment="1">
      <alignment horizontal="left" vertical="center"/>
    </xf>
    <xf numFmtId="0" fontId="10" fillId="0" borderId="20" xfId="0" applyFont="1" applyBorder="1"/>
    <xf numFmtId="0" fontId="4" fillId="2" borderId="20" xfId="0" applyFont="1" applyFill="1" applyBorder="1" applyAlignment="1">
      <alignment horizontal="center" vertical="center" wrapText="1"/>
    </xf>
    <xf numFmtId="0" fontId="32" fillId="9" borderId="20" xfId="0" applyFont="1" applyFill="1" applyBorder="1" applyAlignment="1" applyProtection="1">
      <alignment horizontal="center" vertical="center" wrapText="1"/>
      <protection locked="0"/>
    </xf>
    <xf numFmtId="10" fontId="26" fillId="2" borderId="0" xfId="0" applyNumberFormat="1" applyFont="1" applyFill="1" applyAlignment="1" applyProtection="1">
      <alignment vertical="center"/>
      <protection locked="0"/>
    </xf>
    <xf numFmtId="0" fontId="7" fillId="2" borderId="2" xfId="0" applyFont="1" applyFill="1" applyBorder="1" applyAlignment="1" applyProtection="1">
      <alignment vertical="center"/>
      <protection locked="0"/>
    </xf>
    <xf numFmtId="0" fontId="26" fillId="2" borderId="3" xfId="0" applyFont="1" applyFill="1" applyBorder="1" applyAlignment="1" applyProtection="1">
      <alignment vertical="center"/>
      <protection locked="0"/>
    </xf>
    <xf numFmtId="0" fontId="26" fillId="2" borderId="13" xfId="0" applyFont="1" applyFill="1" applyBorder="1" applyAlignment="1" applyProtection="1">
      <alignment vertical="center"/>
      <protection locked="0"/>
    </xf>
    <xf numFmtId="0" fontId="26" fillId="2" borderId="0" xfId="0" applyFont="1" applyFill="1" applyAlignment="1" applyProtection="1">
      <alignment vertical="center"/>
      <protection locked="0"/>
    </xf>
    <xf numFmtId="0" fontId="7" fillId="2" borderId="13" xfId="0" applyFont="1" applyFill="1" applyBorder="1" applyAlignment="1" applyProtection="1">
      <alignment vertical="center"/>
      <protection locked="0"/>
    </xf>
    <xf numFmtId="0" fontId="26" fillId="2" borderId="5" xfId="0" applyFont="1" applyFill="1" applyBorder="1" applyAlignment="1" applyProtection="1">
      <alignment vertical="center"/>
      <protection locked="0"/>
    </xf>
    <xf numFmtId="0" fontId="26" fillId="2" borderId="6" xfId="0" applyFont="1" applyFill="1" applyBorder="1" applyAlignment="1" applyProtection="1">
      <alignment vertical="center"/>
      <protection locked="0"/>
    </xf>
    <xf numFmtId="0" fontId="7" fillId="2" borderId="3" xfId="0" applyFont="1" applyFill="1" applyBorder="1" applyAlignment="1" applyProtection="1">
      <alignment vertical="center"/>
      <protection locked="0"/>
    </xf>
    <xf numFmtId="0" fontId="7" fillId="2" borderId="0" xfId="0" applyFont="1" applyFill="1" applyAlignment="1" applyProtection="1">
      <alignment vertical="center"/>
      <protection locked="0"/>
    </xf>
    <xf numFmtId="0" fontId="7" fillId="2" borderId="6" xfId="0" applyFont="1" applyFill="1" applyBorder="1" applyAlignment="1" applyProtection="1">
      <alignment vertical="center"/>
      <protection locked="0"/>
    </xf>
    <xf numFmtId="9" fontId="5" fillId="2" borderId="10" xfId="0" applyNumberFormat="1" applyFont="1" applyFill="1" applyBorder="1" applyAlignment="1">
      <alignment horizontal="center" vertical="center" wrapText="1"/>
    </xf>
    <xf numFmtId="1" fontId="16" fillId="4" borderId="1" xfId="0" applyNumberFormat="1" applyFont="1" applyFill="1" applyBorder="1" applyAlignment="1">
      <alignment horizontal="center" vertical="center" wrapText="1"/>
    </xf>
    <xf numFmtId="0" fontId="43" fillId="0" borderId="0" xfId="0" applyFont="1"/>
    <xf numFmtId="1" fontId="7" fillId="8" borderId="1" xfId="0" applyNumberFormat="1" applyFont="1" applyFill="1" applyBorder="1" applyAlignment="1">
      <alignment horizontal="center" vertical="center" wrapText="1"/>
    </xf>
    <xf numFmtId="10" fontId="7" fillId="8" borderId="1" xfId="0" applyNumberFormat="1" applyFont="1" applyFill="1" applyBorder="1" applyAlignment="1">
      <alignment horizontal="center" vertical="center" wrapText="1"/>
    </xf>
    <xf numFmtId="9" fontId="6" fillId="9" borderId="1" xfId="0" applyNumberFormat="1" applyFont="1" applyFill="1" applyBorder="1" applyAlignment="1" applyProtection="1">
      <alignment horizontal="center" vertical="center" wrapText="1"/>
      <protection locked="0"/>
    </xf>
    <xf numFmtId="9" fontId="7" fillId="8" borderId="1" xfId="0" applyNumberFormat="1" applyFont="1" applyFill="1" applyBorder="1" applyAlignment="1">
      <alignment horizontal="center" vertical="center" wrapText="1"/>
    </xf>
    <xf numFmtId="0" fontId="8" fillId="4" borderId="12" xfId="0" applyFont="1" applyFill="1" applyBorder="1" applyAlignment="1">
      <alignment horizontal="center" vertical="center" wrapText="1"/>
    </xf>
    <xf numFmtId="0" fontId="27" fillId="2" borderId="13" xfId="0" applyFont="1" applyFill="1" applyBorder="1" applyAlignment="1">
      <alignment horizontal="center" vertical="center"/>
    </xf>
    <xf numFmtId="0" fontId="27" fillId="2" borderId="0" xfId="0" applyFont="1" applyFill="1" applyAlignment="1">
      <alignment horizontal="center" vertical="center"/>
    </xf>
    <xf numFmtId="0" fontId="26" fillId="4" borderId="1" xfId="0" applyFont="1" applyFill="1" applyBorder="1" applyAlignment="1">
      <alignment horizontal="center" vertical="center"/>
    </xf>
    <xf numFmtId="0" fontId="24" fillId="2" borderId="2" xfId="0" applyFont="1" applyFill="1" applyBorder="1"/>
    <xf numFmtId="0" fontId="24" fillId="2" borderId="3" xfId="0" applyFont="1" applyFill="1" applyBorder="1"/>
    <xf numFmtId="0" fontId="27" fillId="2" borderId="0" xfId="0" applyFont="1" applyFill="1" applyAlignment="1">
      <alignment horizontal="center" vertical="center" wrapText="1"/>
    </xf>
    <xf numFmtId="0" fontId="28" fillId="2" borderId="0" xfId="0" applyFont="1" applyFill="1" applyAlignment="1">
      <alignment vertical="center"/>
    </xf>
    <xf numFmtId="0" fontId="24" fillId="2" borderId="0" xfId="0" applyFont="1" applyFill="1"/>
    <xf numFmtId="0" fontId="26" fillId="4" borderId="11" xfId="0" applyFont="1" applyFill="1" applyBorder="1" applyAlignment="1">
      <alignment horizontal="center" vertical="center"/>
    </xf>
    <xf numFmtId="0" fontId="7" fillId="2" borderId="0" xfId="0" applyFont="1" applyFill="1" applyAlignment="1">
      <alignment horizontal="center"/>
    </xf>
    <xf numFmtId="0" fontId="16" fillId="4" borderId="8" xfId="0" applyFont="1" applyFill="1" applyBorder="1" applyAlignment="1">
      <alignment vertical="center" wrapText="1"/>
    </xf>
    <xf numFmtId="0" fontId="16" fillId="4" borderId="9" xfId="0" applyFont="1" applyFill="1" applyBorder="1" applyAlignment="1">
      <alignment vertical="center" wrapText="1"/>
    </xf>
    <xf numFmtId="0" fontId="26" fillId="4" borderId="8" xfId="0" applyFont="1" applyFill="1" applyBorder="1" applyAlignment="1">
      <alignment horizontal="center" vertical="center"/>
    </xf>
    <xf numFmtId="0" fontId="5" fillId="4" borderId="1" xfId="0" applyFont="1" applyFill="1" applyBorder="1" applyAlignment="1">
      <alignment horizontal="center" vertical="center"/>
    </xf>
    <xf numFmtId="0" fontId="26" fillId="2" borderId="0" xfId="0" applyFont="1" applyFill="1" applyAlignment="1">
      <alignment horizontal="center"/>
    </xf>
    <xf numFmtId="0" fontId="7" fillId="2" borderId="13" xfId="0" applyFont="1" applyFill="1" applyBorder="1" applyAlignment="1">
      <alignment horizontal="center"/>
    </xf>
    <xf numFmtId="0" fontId="26" fillId="2" borderId="3" xfId="0" applyFont="1" applyFill="1" applyBorder="1" applyAlignment="1">
      <alignment horizontal="center"/>
    </xf>
    <xf numFmtId="0" fontId="24" fillId="2" borderId="8" xfId="0" applyFont="1" applyFill="1" applyBorder="1" applyProtection="1">
      <protection locked="0"/>
    </xf>
    <xf numFmtId="0" fontId="27" fillId="2" borderId="5" xfId="0" applyFont="1" applyFill="1" applyBorder="1" applyAlignment="1" applyProtection="1">
      <alignment horizontal="center" vertical="center"/>
      <protection locked="0"/>
    </xf>
    <xf numFmtId="0" fontId="27" fillId="2" borderId="6" xfId="0" applyFont="1" applyFill="1" applyBorder="1" applyAlignment="1" applyProtection="1">
      <alignment horizontal="center" vertical="center"/>
      <protection locked="0"/>
    </xf>
    <xf numFmtId="0" fontId="26" fillId="2" borderId="4" xfId="0" applyFont="1" applyFill="1" applyBorder="1" applyAlignment="1">
      <alignment horizontal="center"/>
    </xf>
    <xf numFmtId="0" fontId="25" fillId="2" borderId="15" xfId="0" applyFont="1" applyFill="1" applyBorder="1"/>
    <xf numFmtId="0" fontId="10" fillId="2" borderId="10" xfId="0" applyFont="1" applyFill="1" applyBorder="1" applyAlignment="1" applyProtection="1">
      <alignment horizontal="center"/>
      <protection locked="0"/>
    </xf>
    <xf numFmtId="0" fontId="10" fillId="2" borderId="9" xfId="0" applyFont="1" applyFill="1" applyBorder="1" applyAlignment="1" applyProtection="1">
      <alignment horizontal="center"/>
      <protection locked="0"/>
    </xf>
    <xf numFmtId="14" fontId="53" fillId="0" borderId="7" xfId="0" applyNumberFormat="1" applyFont="1" applyBorder="1" applyAlignment="1" applyProtection="1">
      <alignment horizontal="center" vertical="center" wrapText="1"/>
      <protection locked="0"/>
    </xf>
    <xf numFmtId="0" fontId="53" fillId="0" borderId="1" xfId="0" applyFont="1" applyBorder="1" applyAlignment="1" applyProtection="1">
      <alignment horizontal="center" vertical="center" wrapText="1"/>
      <protection locked="0"/>
    </xf>
    <xf numFmtId="0" fontId="3" fillId="0" borderId="0" xfId="0" applyFont="1" applyAlignment="1">
      <alignment vertical="center" wrapText="1"/>
    </xf>
    <xf numFmtId="14" fontId="10" fillId="2" borderId="9" xfId="0" applyNumberFormat="1" applyFont="1" applyFill="1" applyBorder="1" applyAlignment="1" applyProtection="1">
      <alignment horizontal="right"/>
      <protection locked="0"/>
    </xf>
    <xf numFmtId="0" fontId="21" fillId="0" borderId="9" xfId="0" applyFont="1" applyBorder="1" applyAlignment="1" applyProtection="1">
      <alignment horizontal="center" vertical="center" wrapText="1"/>
      <protection locked="0"/>
    </xf>
    <xf numFmtId="0" fontId="21" fillId="0" borderId="10" xfId="0" applyFont="1" applyBorder="1" applyAlignment="1" applyProtection="1">
      <alignment horizontal="center" vertical="center" wrapText="1"/>
      <protection locked="0"/>
    </xf>
    <xf numFmtId="0" fontId="50" fillId="0" borderId="2" xfId="0" applyFont="1" applyBorder="1" applyAlignment="1">
      <alignment horizontal="center" vertical="center" wrapText="1"/>
    </xf>
    <xf numFmtId="0" fontId="50" fillId="0" borderId="3"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13" xfId="0" applyFont="1" applyBorder="1" applyAlignment="1">
      <alignment horizontal="center" vertical="center" wrapText="1"/>
    </xf>
    <xf numFmtId="0" fontId="50" fillId="0" borderId="0" xfId="0" applyFont="1" applyAlignment="1">
      <alignment horizontal="center" vertical="center" wrapText="1"/>
    </xf>
    <xf numFmtId="0" fontId="50" fillId="0" borderId="15" xfId="0" applyFont="1" applyBorder="1" applyAlignment="1">
      <alignment horizontal="center" vertical="center" wrapText="1"/>
    </xf>
    <xf numFmtId="0" fontId="50" fillId="0" borderId="5" xfId="0" applyFont="1" applyBorder="1" applyAlignment="1">
      <alignment horizontal="center" vertical="center" wrapText="1"/>
    </xf>
    <xf numFmtId="0" fontId="50" fillId="0" borderId="6" xfId="0" applyFont="1" applyBorder="1" applyAlignment="1">
      <alignment horizontal="center" vertical="center" wrapText="1"/>
    </xf>
    <xf numFmtId="0" fontId="50" fillId="0" borderId="7" xfId="0" applyFont="1" applyBorder="1" applyAlignment="1">
      <alignment horizontal="center"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49" fillId="0" borderId="49" xfId="0" applyFont="1" applyBorder="1" applyAlignment="1">
      <alignment horizontal="center" vertical="center" wrapText="1"/>
    </xf>
    <xf numFmtId="0" fontId="49" fillId="0" borderId="41" xfId="0" applyFont="1" applyBorder="1" applyAlignment="1">
      <alignment horizontal="center" vertical="center" wrapText="1"/>
    </xf>
    <xf numFmtId="0" fontId="49" fillId="0" borderId="50" xfId="0" applyFont="1" applyBorder="1" applyAlignment="1">
      <alignment horizontal="center" vertical="center" wrapText="1"/>
    </xf>
    <xf numFmtId="14" fontId="49" fillId="0" borderId="49" xfId="0" applyNumberFormat="1" applyFont="1" applyBorder="1" applyAlignment="1">
      <alignment horizontal="center" vertical="center" wrapText="1"/>
    </xf>
    <xf numFmtId="0" fontId="14" fillId="4" borderId="8" xfId="0" applyFont="1" applyFill="1" applyBorder="1" applyAlignment="1">
      <alignment horizontal="left" wrapText="1"/>
    </xf>
    <xf numFmtId="0" fontId="14" fillId="4" borderId="10" xfId="0" applyFont="1" applyFill="1" applyBorder="1" applyAlignment="1">
      <alignment horizontal="left" wrapText="1"/>
    </xf>
    <xf numFmtId="164" fontId="6" fillId="2" borderId="8" xfId="1" applyNumberFormat="1" applyFont="1" applyFill="1" applyBorder="1" applyAlignment="1" applyProtection="1">
      <alignment horizontal="center" vertical="center"/>
      <protection locked="0"/>
    </xf>
    <xf numFmtId="164" fontId="6" fillId="2" borderId="9" xfId="1" applyNumberFormat="1" applyFont="1" applyFill="1" applyBorder="1" applyAlignment="1" applyProtection="1">
      <alignment horizontal="center" vertical="center"/>
      <protection locked="0"/>
    </xf>
    <xf numFmtId="164" fontId="6" fillId="2" borderId="10" xfId="1" applyNumberFormat="1"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8" xfId="0" applyFont="1" applyFill="1" applyBorder="1" applyAlignment="1" applyProtection="1">
      <alignment horizontal="center"/>
      <protection locked="0"/>
    </xf>
    <xf numFmtId="0" fontId="6" fillId="2" borderId="9" xfId="0" applyFont="1" applyFill="1" applyBorder="1" applyAlignment="1" applyProtection="1">
      <alignment horizontal="center"/>
      <protection locked="0"/>
    </xf>
    <xf numFmtId="0" fontId="6" fillId="2" borderId="10" xfId="0" applyFont="1" applyFill="1" applyBorder="1" applyAlignment="1" applyProtection="1">
      <alignment horizontal="center"/>
      <protection locked="0"/>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22" fillId="2" borderId="2" xfId="0" applyFont="1" applyFill="1" applyBorder="1" applyAlignment="1">
      <alignment horizontal="right" vertical="center" wrapText="1"/>
    </xf>
    <xf numFmtId="0" fontId="22" fillId="2" borderId="3" xfId="0" applyFont="1" applyFill="1" applyBorder="1" applyAlignment="1">
      <alignment horizontal="right" vertical="center" wrapText="1"/>
    </xf>
    <xf numFmtId="0" fontId="22" fillId="2" borderId="4" xfId="0" applyFont="1" applyFill="1" applyBorder="1" applyAlignment="1">
      <alignment horizontal="right" vertical="center" wrapText="1"/>
    </xf>
    <xf numFmtId="0" fontId="22" fillId="2" borderId="5" xfId="0" applyFont="1" applyFill="1" applyBorder="1" applyAlignment="1">
      <alignment horizontal="right" vertical="center" wrapText="1"/>
    </xf>
    <xf numFmtId="0" fontId="22" fillId="2" borderId="6" xfId="0" applyFont="1" applyFill="1" applyBorder="1" applyAlignment="1">
      <alignment horizontal="right" vertical="center" wrapText="1"/>
    </xf>
    <xf numFmtId="0" fontId="22" fillId="2" borderId="7" xfId="0" applyFont="1" applyFill="1" applyBorder="1" applyAlignment="1">
      <alignment horizontal="right" vertical="center" wrapText="1"/>
    </xf>
    <xf numFmtId="9" fontId="5" fillId="4" borderId="2" xfId="0" applyNumberFormat="1" applyFont="1" applyFill="1" applyBorder="1" applyAlignment="1">
      <alignment horizontal="center" vertical="center" wrapText="1"/>
    </xf>
    <xf numFmtId="9" fontId="5" fillId="4" borderId="3" xfId="0" applyNumberFormat="1" applyFont="1" applyFill="1" applyBorder="1" applyAlignment="1">
      <alignment horizontal="center" vertical="center" wrapText="1"/>
    </xf>
    <xf numFmtId="9" fontId="5" fillId="4" borderId="4" xfId="0" applyNumberFormat="1" applyFont="1" applyFill="1" applyBorder="1" applyAlignment="1">
      <alignment horizontal="center" vertical="center" wrapText="1"/>
    </xf>
    <xf numFmtId="9" fontId="5" fillId="4" borderId="5" xfId="0" applyNumberFormat="1" applyFont="1" applyFill="1" applyBorder="1" applyAlignment="1">
      <alignment horizontal="center" vertical="center" wrapText="1"/>
    </xf>
    <xf numFmtId="9" fontId="5" fillId="4" borderId="6" xfId="0" applyNumberFormat="1" applyFont="1" applyFill="1" applyBorder="1" applyAlignment="1">
      <alignment horizontal="center" vertical="center" wrapText="1"/>
    </xf>
    <xf numFmtId="9" fontId="5" fillId="4" borderId="7" xfId="0" applyNumberFormat="1" applyFont="1" applyFill="1" applyBorder="1" applyAlignment="1">
      <alignment horizontal="center" vertical="center" wrapText="1"/>
    </xf>
    <xf numFmtId="9" fontId="5" fillId="2" borderId="12" xfId="0" applyNumberFormat="1" applyFont="1" applyFill="1" applyBorder="1" applyAlignment="1">
      <alignment horizontal="center" vertical="center" wrapText="1"/>
    </xf>
    <xf numFmtId="9" fontId="5" fillId="2" borderId="11" xfId="0" applyNumberFormat="1" applyFont="1" applyFill="1" applyBorder="1" applyAlignment="1">
      <alignment horizontal="center" vertical="center" wrapText="1"/>
    </xf>
    <xf numFmtId="0" fontId="30" fillId="2" borderId="8" xfId="0" applyFont="1" applyFill="1" applyBorder="1" applyAlignment="1" applyProtection="1">
      <alignment horizontal="left" vertical="center" wrapText="1"/>
      <protection locked="0"/>
    </xf>
    <xf numFmtId="0" fontId="30" fillId="0" borderId="9" xfId="0" applyFont="1" applyBorder="1" applyAlignment="1" applyProtection="1">
      <alignment horizontal="left" vertical="center" wrapText="1"/>
      <protection locked="0"/>
    </xf>
    <xf numFmtId="0" fontId="30" fillId="0" borderId="10" xfId="0" applyFont="1" applyBorder="1" applyAlignment="1" applyProtection="1">
      <alignment horizontal="left" vertical="center" wrapText="1"/>
      <protection locked="0"/>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9" fontId="6" fillId="9" borderId="3" xfId="0" applyNumberFormat="1" applyFont="1" applyFill="1" applyBorder="1" applyAlignment="1" applyProtection="1">
      <alignment horizontal="center" vertical="center"/>
      <protection locked="0"/>
    </xf>
    <xf numFmtId="9" fontId="6" fillId="9" borderId="4" xfId="0" applyNumberFormat="1" applyFont="1" applyFill="1" applyBorder="1" applyAlignment="1" applyProtection="1">
      <alignment horizontal="center" vertical="center"/>
      <protection locked="0"/>
    </xf>
    <xf numFmtId="0" fontId="8" fillId="4" borderId="12"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3" fillId="4" borderId="25" xfId="0" applyFont="1" applyFill="1" applyBorder="1" applyAlignment="1">
      <alignment horizontal="center" vertical="center" textRotation="91" wrapText="1"/>
    </xf>
    <xf numFmtId="0" fontId="3" fillId="4" borderId="28" xfId="0" applyFont="1" applyFill="1" applyBorder="1" applyAlignment="1">
      <alignment horizontal="center" vertical="center" textRotation="91" wrapText="1"/>
    </xf>
    <xf numFmtId="0" fontId="3" fillId="4" borderId="29" xfId="0" applyFont="1" applyFill="1" applyBorder="1" applyAlignment="1">
      <alignment horizontal="center" vertical="center" textRotation="91" wrapText="1"/>
    </xf>
    <xf numFmtId="0" fontId="14" fillId="4" borderId="8" xfId="0" applyFont="1" applyFill="1" applyBorder="1" applyAlignment="1">
      <alignment horizontal="left"/>
    </xf>
    <xf numFmtId="0" fontId="14" fillId="4" borderId="10" xfId="0" applyFont="1" applyFill="1" applyBorder="1" applyAlignment="1">
      <alignment horizontal="left"/>
    </xf>
    <xf numFmtId="0" fontId="3" fillId="4" borderId="27" xfId="0" applyFont="1" applyFill="1" applyBorder="1" applyAlignment="1">
      <alignment horizontal="center" vertical="center" textRotation="91" wrapText="1"/>
    </xf>
    <xf numFmtId="0" fontId="3" fillId="4" borderId="21" xfId="0" applyFont="1" applyFill="1" applyBorder="1" applyAlignment="1">
      <alignment horizontal="center" vertical="center" textRotation="91" wrapText="1"/>
    </xf>
    <xf numFmtId="0" fontId="3" fillId="4" borderId="31" xfId="0" applyFont="1" applyFill="1" applyBorder="1" applyAlignment="1">
      <alignment horizontal="center" vertical="center" textRotation="91" wrapText="1"/>
    </xf>
    <xf numFmtId="3" fontId="6" fillId="2" borderId="9" xfId="0" applyNumberFormat="1" applyFont="1" applyFill="1" applyBorder="1" applyAlignment="1" applyProtection="1">
      <alignment horizontal="center"/>
      <protection locked="0"/>
    </xf>
    <xf numFmtId="0" fontId="33" fillId="4" borderId="3" xfId="0" applyFont="1" applyFill="1" applyBorder="1" applyAlignment="1">
      <alignment horizontal="center" vertical="center" wrapText="1"/>
    </xf>
    <xf numFmtId="0" fontId="33" fillId="4" borderId="4" xfId="0" applyFont="1" applyFill="1" applyBorder="1" applyAlignment="1">
      <alignment horizontal="center" vertical="center" wrapText="1"/>
    </xf>
    <xf numFmtId="0" fontId="33" fillId="4" borderId="0" xfId="0" applyFont="1" applyFill="1" applyAlignment="1">
      <alignment horizontal="center" vertical="center" wrapText="1"/>
    </xf>
    <xf numFmtId="0" fontId="33" fillId="4" borderId="15"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3" fillId="4" borderId="13" xfId="0" applyFont="1" applyFill="1" applyBorder="1" applyAlignment="1">
      <alignment horizontal="center" vertical="center" wrapText="1"/>
    </xf>
    <xf numFmtId="0" fontId="33" fillId="4" borderId="5"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15"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2" borderId="12"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3" fontId="6" fillId="2" borderId="8" xfId="0" applyNumberFormat="1" applyFont="1" applyFill="1" applyBorder="1" applyAlignment="1" applyProtection="1">
      <alignment horizontal="center"/>
      <protection locked="0"/>
    </xf>
    <xf numFmtId="3" fontId="6" fillId="2" borderId="10" xfId="0" applyNumberFormat="1" applyFont="1" applyFill="1" applyBorder="1" applyAlignment="1" applyProtection="1">
      <alignment horizontal="center"/>
      <protection locked="0"/>
    </xf>
    <xf numFmtId="0" fontId="5" fillId="4" borderId="1" xfId="0" applyFont="1" applyFill="1" applyBorder="1" applyAlignment="1">
      <alignment horizontal="center"/>
    </xf>
    <xf numFmtId="0" fontId="5" fillId="4" borderId="1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9" xfId="0" applyFont="1" applyFill="1" applyBorder="1" applyAlignment="1">
      <alignment horizontal="center"/>
    </xf>
    <xf numFmtId="9" fontId="6" fillId="9" borderId="8" xfId="0" applyNumberFormat="1" applyFont="1" applyFill="1" applyBorder="1" applyAlignment="1" applyProtection="1">
      <alignment horizontal="center" vertical="center"/>
      <protection locked="0"/>
    </xf>
    <xf numFmtId="9" fontId="6" fillId="9" borderId="10" xfId="0" applyNumberFormat="1" applyFont="1" applyFill="1" applyBorder="1" applyAlignment="1" applyProtection="1">
      <alignment horizontal="center" vertical="center"/>
      <protection locked="0"/>
    </xf>
    <xf numFmtId="0" fontId="32" fillId="2" borderId="2" xfId="0" applyFont="1" applyFill="1" applyBorder="1" applyAlignment="1" applyProtection="1">
      <alignment horizontal="center" vertical="center" wrapText="1"/>
      <protection locked="0"/>
    </xf>
    <xf numFmtId="0" fontId="32" fillId="2" borderId="3" xfId="0" applyFont="1" applyFill="1" applyBorder="1" applyAlignment="1" applyProtection="1">
      <alignment horizontal="center" vertical="center" wrapText="1"/>
      <protection locked="0"/>
    </xf>
    <xf numFmtId="0" fontId="32" fillId="2" borderId="4" xfId="0" applyFont="1" applyFill="1" applyBorder="1" applyAlignment="1" applyProtection="1">
      <alignment horizontal="center" vertical="center" wrapText="1"/>
      <protection locked="0"/>
    </xf>
    <xf numFmtId="0" fontId="32" fillId="2" borderId="5"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7" xfId="0" applyFont="1" applyFill="1" applyBorder="1" applyAlignment="1" applyProtection="1">
      <alignment horizontal="center" vertical="center" wrapText="1"/>
      <protection locked="0"/>
    </xf>
    <xf numFmtId="0" fontId="33" fillId="4" borderId="2" xfId="0" applyFont="1" applyFill="1" applyBorder="1" applyAlignment="1">
      <alignment horizontal="center" vertical="center" wrapText="1"/>
    </xf>
    <xf numFmtId="0" fontId="33" fillId="4" borderId="2" xfId="0" applyFont="1" applyFill="1" applyBorder="1" applyAlignment="1" applyProtection="1">
      <alignment horizontal="center" vertical="center" wrapText="1"/>
      <protection locked="0"/>
    </xf>
    <xf numFmtId="0" fontId="33" fillId="4" borderId="4" xfId="0" applyFont="1" applyFill="1" applyBorder="1" applyAlignment="1" applyProtection="1">
      <alignment horizontal="center" vertical="center" wrapText="1"/>
      <protection locked="0"/>
    </xf>
    <xf numFmtId="0" fontId="33" fillId="4" borderId="5" xfId="0" applyFont="1" applyFill="1" applyBorder="1" applyAlignment="1" applyProtection="1">
      <alignment horizontal="center" vertical="center" wrapText="1"/>
      <protection locked="0"/>
    </xf>
    <xf numFmtId="0" fontId="33" fillId="4" borderId="7"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left" vertical="center" wrapText="1"/>
      <protection locked="0"/>
    </xf>
    <xf numFmtId="0" fontId="30" fillId="0" borderId="6" xfId="0" applyFont="1" applyBorder="1" applyAlignment="1" applyProtection="1">
      <alignment horizontal="left" vertical="center" wrapText="1"/>
      <protection locked="0"/>
    </xf>
    <xf numFmtId="0" fontId="30" fillId="0" borderId="7" xfId="0" applyFont="1" applyBorder="1" applyAlignment="1" applyProtection="1">
      <alignment horizontal="left" vertical="center" wrapText="1"/>
      <protection locked="0"/>
    </xf>
    <xf numFmtId="0" fontId="3" fillId="0" borderId="12" xfId="0" applyFont="1" applyBorder="1" applyAlignment="1" applyProtection="1">
      <alignment horizontal="center" vertical="center"/>
      <protection locked="0"/>
    </xf>
    <xf numFmtId="0" fontId="10" fillId="0" borderId="11" xfId="0" applyFont="1" applyBorder="1" applyProtection="1">
      <protection locked="0"/>
    </xf>
    <xf numFmtId="0" fontId="34" fillId="0" borderId="25" xfId="0" applyFont="1" applyBorder="1" applyAlignment="1" applyProtection="1">
      <alignment horizontal="center" vertical="center" wrapText="1"/>
      <protection locked="0"/>
    </xf>
    <xf numFmtId="0" fontId="10" fillId="0" borderId="26" xfId="0" applyFont="1" applyBorder="1" applyProtection="1">
      <protection locked="0"/>
    </xf>
    <xf numFmtId="0" fontId="10" fillId="0" borderId="27" xfId="0" applyFont="1" applyBorder="1" applyProtection="1">
      <protection locked="0"/>
    </xf>
    <xf numFmtId="0" fontId="10" fillId="0" borderId="29" xfId="0" applyFont="1" applyBorder="1" applyProtection="1">
      <protection locked="0"/>
    </xf>
    <xf numFmtId="0" fontId="10" fillId="0" borderId="30" xfId="0" applyFont="1" applyBorder="1" applyProtection="1">
      <protection locked="0"/>
    </xf>
    <xf numFmtId="0" fontId="10" fillId="0" borderId="31" xfId="0" applyFont="1" applyBorder="1" applyProtection="1">
      <protection locked="0"/>
    </xf>
    <xf numFmtId="0" fontId="10" fillId="4" borderId="3" xfId="0" applyFont="1" applyFill="1" applyBorder="1"/>
    <xf numFmtId="0" fontId="10" fillId="4" borderId="4" xfId="0" applyFont="1" applyFill="1" applyBorder="1"/>
    <xf numFmtId="0" fontId="10" fillId="4" borderId="5" xfId="0" applyFont="1" applyFill="1" applyBorder="1"/>
    <xf numFmtId="0" fontId="10" fillId="4" borderId="6" xfId="0" applyFont="1" applyFill="1" applyBorder="1"/>
    <xf numFmtId="0" fontId="10" fillId="4" borderId="7" xfId="0" applyFont="1" applyFill="1" applyBorder="1"/>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xf>
    <xf numFmtId="0" fontId="38" fillId="0" borderId="12" xfId="0" applyFont="1" applyBorder="1" applyAlignment="1" applyProtection="1">
      <alignment horizontal="center" vertical="center" wrapText="1"/>
      <protection locked="0"/>
    </xf>
    <xf numFmtId="0" fontId="38" fillId="0" borderId="16" xfId="0" applyFont="1" applyBorder="1" applyAlignment="1" applyProtection="1">
      <alignment horizontal="center" vertical="center" wrapText="1"/>
      <protection locked="0"/>
    </xf>
    <xf numFmtId="0" fontId="38" fillId="0" borderId="11" xfId="0" applyFont="1" applyBorder="1" applyAlignment="1" applyProtection="1">
      <alignment horizontal="center" vertical="center" wrapText="1"/>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9" fillId="0" borderId="8" xfId="0" applyFont="1" applyBorder="1" applyAlignment="1" applyProtection="1">
      <alignment horizontal="center" vertical="center" wrapText="1"/>
      <protection locked="0"/>
    </xf>
    <xf numFmtId="0" fontId="49" fillId="0" borderId="9" xfId="0" applyFont="1" applyBorder="1" applyAlignment="1" applyProtection="1">
      <alignment horizontal="center" vertical="center" wrapText="1"/>
      <protection locked="0"/>
    </xf>
    <xf numFmtId="14" fontId="49" fillId="0" borderId="8" xfId="0" applyNumberFormat="1" applyFont="1" applyBorder="1" applyAlignment="1" applyProtection="1">
      <alignment horizontal="center" vertical="center" wrapText="1"/>
      <protection locked="0"/>
    </xf>
    <xf numFmtId="0" fontId="49" fillId="0" borderId="10"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45" xfId="0" applyFont="1" applyBorder="1" applyAlignment="1" applyProtection="1">
      <alignment horizontal="center" vertical="center" wrapText="1"/>
      <protection locked="0"/>
    </xf>
    <xf numFmtId="0" fontId="10" fillId="0" borderId="34" xfId="0" applyFont="1" applyBorder="1" applyAlignment="1" applyProtection="1">
      <alignment horizontal="center" vertical="center" wrapText="1"/>
      <protection locked="0"/>
    </xf>
    <xf numFmtId="0" fontId="10" fillId="0" borderId="35" xfId="0" applyFont="1" applyBorder="1" applyAlignment="1" applyProtection="1">
      <alignment horizontal="center" vertical="center" wrapText="1"/>
      <protection locked="0"/>
    </xf>
    <xf numFmtId="0" fontId="10" fillId="0" borderId="43" xfId="0" applyFont="1" applyBorder="1" applyAlignment="1" applyProtection="1">
      <alignment horizontal="center" vertical="center" wrapText="1"/>
      <protection locked="0"/>
    </xf>
    <xf numFmtId="0" fontId="10" fillId="0" borderId="44" xfId="0" applyFont="1" applyBorder="1" applyAlignment="1" applyProtection="1">
      <alignment horizontal="center" vertical="center" wrapText="1"/>
      <protection locked="0"/>
    </xf>
    <xf numFmtId="0" fontId="10" fillId="0" borderId="24" xfId="0" applyFont="1" applyBorder="1" applyAlignment="1" applyProtection="1">
      <alignment horizontal="center" vertical="center" wrapText="1"/>
      <protection locked="0"/>
    </xf>
    <xf numFmtId="0" fontId="10" fillId="0" borderId="36" xfId="0" applyFont="1" applyBorder="1" applyAlignment="1" applyProtection="1">
      <alignment horizontal="center" vertical="center" wrapText="1"/>
      <protection locked="0"/>
    </xf>
    <xf numFmtId="0" fontId="10" fillId="0" borderId="37" xfId="0" applyFont="1" applyBorder="1" applyAlignment="1" applyProtection="1">
      <alignment horizontal="center" vertical="center" wrapText="1"/>
      <protection locked="0"/>
    </xf>
    <xf numFmtId="0" fontId="5" fillId="4" borderId="12" xfId="0" applyFont="1" applyFill="1" applyBorder="1" applyAlignment="1">
      <alignment horizontal="center" vertical="center" textRotation="91" wrapText="1"/>
    </xf>
    <xf numFmtId="0" fontId="5" fillId="4" borderId="16" xfId="0" applyFont="1" applyFill="1" applyBorder="1" applyAlignment="1">
      <alignment horizontal="center" vertical="center" textRotation="91" wrapText="1"/>
    </xf>
    <xf numFmtId="0" fontId="5" fillId="4" borderId="11" xfId="0" applyFont="1" applyFill="1" applyBorder="1" applyAlignment="1">
      <alignment horizontal="center" vertical="center" textRotation="91" wrapText="1"/>
    </xf>
    <xf numFmtId="0" fontId="3" fillId="4" borderId="8" xfId="0" applyFont="1" applyFill="1" applyBorder="1" applyAlignment="1" applyProtection="1">
      <alignment horizontal="center"/>
      <protection locked="0"/>
    </xf>
    <xf numFmtId="0" fontId="3" fillId="4" borderId="9" xfId="0" applyFont="1" applyFill="1" applyBorder="1" applyAlignment="1" applyProtection="1">
      <alignment horizontal="center"/>
      <protection locked="0"/>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9" xfId="0" applyFont="1" applyFill="1" applyBorder="1" applyAlignment="1">
      <alignment horizontal="center"/>
    </xf>
    <xf numFmtId="0" fontId="3" fillId="4" borderId="10" xfId="0" applyFont="1" applyFill="1" applyBorder="1" applyAlignment="1">
      <alignment horizontal="center"/>
    </xf>
    <xf numFmtId="0" fontId="10" fillId="0" borderId="34"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37" xfId="0" applyFont="1" applyBorder="1" applyAlignment="1">
      <alignment horizontal="center" vertical="center" wrapText="1"/>
    </xf>
    <xf numFmtId="0" fontId="5" fillId="4" borderId="25" xfId="0" applyFont="1" applyFill="1" applyBorder="1" applyAlignment="1">
      <alignment horizontal="center" vertical="center" textRotation="91" wrapText="1"/>
    </xf>
    <xf numFmtId="0" fontId="5" fillId="4" borderId="27" xfId="0" applyFont="1" applyFill="1" applyBorder="1" applyAlignment="1">
      <alignment horizontal="center" vertical="center" textRotation="91" wrapText="1"/>
    </xf>
    <xf numFmtId="0" fontId="5" fillId="4" borderId="28" xfId="0" applyFont="1" applyFill="1" applyBorder="1" applyAlignment="1">
      <alignment horizontal="center" vertical="center" textRotation="91" wrapText="1"/>
    </xf>
    <xf numFmtId="0" fontId="5" fillId="4" borderId="21" xfId="0" applyFont="1" applyFill="1" applyBorder="1" applyAlignment="1">
      <alignment horizontal="center" vertical="center" textRotation="91" wrapText="1"/>
    </xf>
    <xf numFmtId="0" fontId="5" fillId="4" borderId="29" xfId="0" applyFont="1" applyFill="1" applyBorder="1" applyAlignment="1">
      <alignment horizontal="center" vertical="center" textRotation="91" wrapText="1"/>
    </xf>
    <xf numFmtId="0" fontId="5" fillId="4" borderId="31" xfId="0" applyFont="1" applyFill="1" applyBorder="1" applyAlignment="1">
      <alignment horizontal="center" vertical="center" textRotation="91" wrapText="1"/>
    </xf>
    <xf numFmtId="0" fontId="7" fillId="4" borderId="12"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14" fillId="4" borderId="9" xfId="0" applyFont="1" applyFill="1" applyBorder="1" applyAlignment="1">
      <alignment horizontal="left"/>
    </xf>
    <xf numFmtId="0" fontId="7" fillId="4" borderId="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42"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6" fillId="2" borderId="34" xfId="0" applyFont="1" applyFill="1" applyBorder="1" applyAlignment="1" applyProtection="1">
      <alignment horizontal="center" vertical="top" wrapText="1"/>
      <protection locked="0"/>
    </xf>
    <xf numFmtId="0" fontId="6" fillId="2" borderId="35" xfId="0" applyFont="1" applyFill="1" applyBorder="1" applyAlignment="1" applyProtection="1">
      <alignment horizontal="center" vertical="top" wrapText="1"/>
      <protection locked="0"/>
    </xf>
    <xf numFmtId="0" fontId="6" fillId="2" borderId="36" xfId="0" applyFont="1" applyFill="1" applyBorder="1" applyAlignment="1" applyProtection="1">
      <alignment horizontal="center" vertical="top" wrapText="1"/>
      <protection locked="0"/>
    </xf>
    <xf numFmtId="0" fontId="6" fillId="2" borderId="37" xfId="0" applyFont="1" applyFill="1" applyBorder="1" applyAlignment="1" applyProtection="1">
      <alignment horizontal="center" vertical="top" wrapText="1"/>
      <protection locked="0"/>
    </xf>
    <xf numFmtId="0" fontId="6" fillId="2" borderId="8" xfId="0" applyFont="1" applyFill="1" applyBorder="1" applyAlignment="1">
      <alignment horizontal="center"/>
    </xf>
    <xf numFmtId="0" fontId="6" fillId="2" borderId="9" xfId="0" applyFont="1" applyFill="1" applyBorder="1" applyAlignment="1">
      <alignment horizontal="center"/>
    </xf>
    <xf numFmtId="0" fontId="6" fillId="2" borderId="10" xfId="0" applyFont="1" applyFill="1" applyBorder="1" applyAlignment="1">
      <alignment horizontal="center"/>
    </xf>
    <xf numFmtId="3" fontId="6" fillId="2" borderId="8" xfId="0" applyNumberFormat="1" applyFont="1" applyFill="1" applyBorder="1" applyAlignment="1">
      <alignment horizontal="center"/>
    </xf>
    <xf numFmtId="3" fontId="6" fillId="2" borderId="9" xfId="0" applyNumberFormat="1" applyFont="1" applyFill="1" applyBorder="1" applyAlignment="1">
      <alignment horizontal="center"/>
    </xf>
    <xf numFmtId="3" fontId="6" fillId="2" borderId="10" xfId="0" applyNumberFormat="1" applyFont="1" applyFill="1" applyBorder="1" applyAlignment="1">
      <alignment horizontal="center"/>
    </xf>
    <xf numFmtId="0" fontId="10" fillId="2" borderId="2" xfId="0" applyFont="1" applyFill="1" applyBorder="1" applyAlignment="1" applyProtection="1">
      <alignment horizontal="center"/>
      <protection locked="0"/>
    </xf>
    <xf numFmtId="0" fontId="10" fillId="2" borderId="3" xfId="0" applyFont="1" applyFill="1" applyBorder="1" applyAlignment="1" applyProtection="1">
      <alignment horizontal="center"/>
      <protection locked="0"/>
    </xf>
    <xf numFmtId="0" fontId="10" fillId="2" borderId="4" xfId="0" applyFont="1" applyFill="1" applyBorder="1" applyAlignment="1" applyProtection="1">
      <alignment horizontal="center"/>
      <protection locked="0"/>
    </xf>
    <xf numFmtId="0" fontId="10" fillId="2" borderId="5" xfId="0" applyFont="1" applyFill="1" applyBorder="1" applyAlignment="1" applyProtection="1">
      <alignment horizontal="center"/>
      <protection locked="0"/>
    </xf>
    <xf numFmtId="0" fontId="10" fillId="2" borderId="6" xfId="0" applyFont="1" applyFill="1" applyBorder="1" applyAlignment="1" applyProtection="1">
      <alignment horizontal="center"/>
      <protection locked="0"/>
    </xf>
    <xf numFmtId="0" fontId="10" fillId="2" borderId="7" xfId="0" applyFont="1" applyFill="1" applyBorder="1" applyAlignment="1" applyProtection="1">
      <alignment horizontal="center"/>
      <protection locked="0"/>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3" fillId="4" borderId="8" xfId="0" applyFont="1" applyFill="1" applyBorder="1" applyAlignment="1">
      <alignment horizontal="center"/>
    </xf>
    <xf numFmtId="0" fontId="7" fillId="4" borderId="32" xfId="0" applyFont="1" applyFill="1" applyBorder="1" applyAlignment="1">
      <alignment horizontal="center" vertical="center" wrapText="1"/>
    </xf>
    <xf numFmtId="0" fontId="10" fillId="0" borderId="4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4" xfId="0" applyFont="1" applyBorder="1" applyAlignment="1">
      <alignment horizontal="center" vertical="center" wrapText="1"/>
    </xf>
    <xf numFmtId="0" fontId="16" fillId="4" borderId="8" xfId="0" applyFont="1" applyFill="1" applyBorder="1" applyAlignment="1">
      <alignment horizontal="right" vertical="center" wrapText="1"/>
    </xf>
    <xf numFmtId="0" fontId="16" fillId="4" borderId="9" xfId="0" applyFont="1" applyFill="1" applyBorder="1" applyAlignment="1">
      <alignment horizontal="right" vertical="center" wrapText="1"/>
    </xf>
    <xf numFmtId="0" fontId="16" fillId="4" borderId="10" xfId="0" applyFont="1" applyFill="1" applyBorder="1" applyAlignment="1">
      <alignment horizontal="right" vertical="center" wrapText="1"/>
    </xf>
    <xf numFmtId="0" fontId="7" fillId="4" borderId="0" xfId="0" applyFont="1" applyFill="1" applyAlignment="1">
      <alignment horizontal="center" vertical="center" wrapText="1"/>
    </xf>
    <xf numFmtId="0" fontId="7" fillId="4" borderId="22" xfId="0" applyFont="1" applyFill="1" applyBorder="1" applyAlignment="1">
      <alignment horizontal="center" vertical="center" wrapText="1"/>
    </xf>
    <xf numFmtId="0" fontId="6" fillId="2" borderId="33" xfId="0" applyFont="1" applyFill="1" applyBorder="1" applyAlignment="1" applyProtection="1">
      <alignment horizontal="center" vertical="top" wrapText="1"/>
      <protection locked="0"/>
    </xf>
    <xf numFmtId="0" fontId="6" fillId="2" borderId="22" xfId="0" applyFont="1" applyFill="1" applyBorder="1" applyAlignment="1" applyProtection="1">
      <alignment horizontal="center" vertical="top" wrapText="1"/>
      <protection locked="0"/>
    </xf>
    <xf numFmtId="0" fontId="6" fillId="2" borderId="43" xfId="0" applyFont="1" applyFill="1" applyBorder="1" applyAlignment="1" applyProtection="1">
      <alignment horizontal="center" vertical="top" wrapText="1"/>
      <protection locked="0"/>
    </xf>
    <xf numFmtId="0" fontId="6" fillId="2" borderId="44" xfId="0" applyFont="1" applyFill="1" applyBorder="1" applyAlignment="1" applyProtection="1">
      <alignment horizontal="center" vertical="top" wrapText="1"/>
      <protection locked="0"/>
    </xf>
    <xf numFmtId="0" fontId="6" fillId="2" borderId="6" xfId="0" applyFont="1" applyFill="1" applyBorder="1" applyAlignment="1" applyProtection="1">
      <alignment horizontal="center" vertical="top" wrapText="1"/>
      <protection locked="0"/>
    </xf>
    <xf numFmtId="0" fontId="15" fillId="4" borderId="1"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6" fillId="0" borderId="8"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3" fontId="6" fillId="0" borderId="8" xfId="0" applyNumberFormat="1" applyFont="1" applyBorder="1" applyAlignment="1">
      <alignment horizontal="center"/>
    </xf>
    <xf numFmtId="3" fontId="6" fillId="0" borderId="9" xfId="0" applyNumberFormat="1"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14" fillId="4" borderId="9" xfId="0" applyFont="1" applyFill="1" applyBorder="1" applyAlignment="1">
      <alignment horizontal="left" wrapText="1"/>
    </xf>
    <xf numFmtId="0" fontId="40" fillId="0" borderId="20" xfId="0" applyFont="1" applyBorder="1" applyAlignment="1">
      <alignment horizontal="center" vertical="center" textRotation="90"/>
    </xf>
    <xf numFmtId="0" fontId="41" fillId="0" borderId="20" xfId="0" applyFont="1" applyBorder="1" applyAlignment="1">
      <alignment horizontal="center" vertical="center" textRotation="90"/>
    </xf>
    <xf numFmtId="0" fontId="7" fillId="0" borderId="8" xfId="0" applyFont="1" applyBorder="1" applyAlignment="1">
      <alignment horizontal="center"/>
    </xf>
    <xf numFmtId="0" fontId="7" fillId="0" borderId="9" xfId="0" applyFont="1" applyBorder="1" applyAlignment="1">
      <alignment horizontal="center"/>
    </xf>
    <xf numFmtId="0" fontId="7" fillId="0" borderId="10" xfId="0" applyFont="1" applyBorder="1" applyAlignment="1">
      <alignment horizontal="center"/>
    </xf>
    <xf numFmtId="0" fontId="2" fillId="10" borderId="2" xfId="0" applyFont="1" applyFill="1" applyBorder="1" applyAlignment="1">
      <alignment horizontal="center" vertical="center"/>
    </xf>
    <xf numFmtId="0" fontId="2" fillId="10" borderId="3" xfId="0" applyFont="1" applyFill="1" applyBorder="1" applyAlignment="1">
      <alignment horizontal="center" vertical="center"/>
    </xf>
    <xf numFmtId="0" fontId="2" fillId="10" borderId="4" xfId="0" applyFont="1" applyFill="1" applyBorder="1" applyAlignment="1">
      <alignment horizontal="center" vertical="center"/>
    </xf>
    <xf numFmtId="0" fontId="2" fillId="10" borderId="5" xfId="0" applyFont="1" applyFill="1" applyBorder="1" applyAlignment="1">
      <alignment horizontal="center" vertical="center"/>
    </xf>
    <xf numFmtId="0" fontId="2" fillId="10" borderId="6" xfId="0" applyFont="1" applyFill="1" applyBorder="1" applyAlignment="1">
      <alignment horizontal="center" vertical="center"/>
    </xf>
    <xf numFmtId="0" fontId="2" fillId="10" borderId="7" xfId="0" applyFont="1" applyFill="1" applyBorder="1" applyAlignment="1">
      <alignment horizontal="center" vertical="center"/>
    </xf>
    <xf numFmtId="0" fontId="2" fillId="0" borderId="0" xfId="0" applyFont="1" applyAlignment="1">
      <alignment horizontal="center"/>
    </xf>
    <xf numFmtId="0" fontId="39" fillId="0" borderId="20" xfId="0" applyFont="1" applyBorder="1" applyAlignment="1">
      <alignment horizontal="center" vertical="center" textRotation="90"/>
    </xf>
    <xf numFmtId="0" fontId="39" fillId="0" borderId="20" xfId="0" applyFont="1" applyBorder="1" applyAlignment="1">
      <alignment horizontal="center" vertical="center" wrapText="1"/>
    </xf>
    <xf numFmtId="0" fontId="38" fillId="0" borderId="2" xfId="0" applyFont="1" applyBorder="1" applyAlignment="1" applyProtection="1">
      <alignment horizontal="center" vertical="center" wrapText="1"/>
      <protection locked="0"/>
    </xf>
    <xf numFmtId="0" fontId="38" fillId="0" borderId="4" xfId="0" applyFont="1" applyBorder="1" applyAlignment="1" applyProtection="1">
      <alignment horizontal="center" vertical="center" wrapText="1"/>
      <protection locked="0"/>
    </xf>
    <xf numFmtId="0" fontId="38" fillId="0" borderId="13" xfId="0" applyFont="1" applyBorder="1" applyAlignment="1" applyProtection="1">
      <alignment horizontal="center" vertical="center" wrapText="1"/>
      <protection locked="0"/>
    </xf>
    <xf numFmtId="0" fontId="38" fillId="0" borderId="15" xfId="0" applyFont="1" applyBorder="1" applyAlignment="1" applyProtection="1">
      <alignment horizontal="center" vertical="center" wrapText="1"/>
      <protection locked="0"/>
    </xf>
    <xf numFmtId="0" fontId="53" fillId="0" borderId="8" xfId="0" applyFont="1" applyBorder="1" applyAlignment="1" applyProtection="1">
      <alignment horizontal="center" vertical="center" wrapText="1"/>
      <protection locked="0"/>
    </xf>
    <xf numFmtId="0" fontId="53" fillId="0" borderId="10" xfId="0" applyFont="1" applyBorder="1" applyAlignment="1" applyProtection="1">
      <alignment horizontal="center" vertical="center" wrapText="1"/>
      <protection locked="0"/>
    </xf>
    <xf numFmtId="14" fontId="53" fillId="0" borderId="8" xfId="0" applyNumberFormat="1" applyFont="1" applyBorder="1" applyAlignment="1" applyProtection="1">
      <alignment horizontal="center" vertical="center" wrapText="1"/>
      <protection locked="0"/>
    </xf>
    <xf numFmtId="0" fontId="53" fillId="0" borderId="3" xfId="0" applyFont="1" applyBorder="1" applyAlignment="1" applyProtection="1">
      <alignment horizontal="center" vertical="center" wrapText="1"/>
      <protection locked="0"/>
    </xf>
    <xf numFmtId="0" fontId="53" fillId="0" borderId="4" xfId="0" applyFont="1" applyBorder="1" applyAlignment="1" applyProtection="1">
      <alignment horizontal="center"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65" fontId="19" fillId="5" borderId="8" xfId="0" applyNumberFormat="1" applyFont="1" applyFill="1" applyBorder="1" applyAlignment="1" applyProtection="1">
      <alignment horizontal="center" vertical="center"/>
      <protection locked="0"/>
    </xf>
    <xf numFmtId="165" fontId="19" fillId="5" borderId="9" xfId="0" applyNumberFormat="1" applyFont="1" applyFill="1" applyBorder="1" applyAlignment="1" applyProtection="1">
      <alignment horizontal="center" vertical="center"/>
      <protection locked="0"/>
    </xf>
    <xf numFmtId="165" fontId="19" fillId="5" borderId="10" xfId="0" applyNumberFormat="1" applyFont="1" applyFill="1" applyBorder="1" applyAlignment="1" applyProtection="1">
      <alignment horizontal="center" vertical="center"/>
      <protection locked="0"/>
    </xf>
    <xf numFmtId="49" fontId="19" fillId="5" borderId="8" xfId="0" applyNumberFormat="1" applyFont="1" applyFill="1" applyBorder="1" applyAlignment="1" applyProtection="1">
      <alignment horizontal="center" vertical="center" wrapText="1"/>
      <protection locked="0"/>
    </xf>
    <xf numFmtId="49" fontId="19" fillId="5" borderId="10" xfId="0" applyNumberFormat="1" applyFont="1" applyFill="1" applyBorder="1" applyAlignment="1" applyProtection="1">
      <alignment horizontal="center" vertical="center" wrapText="1"/>
      <protection locked="0"/>
    </xf>
    <xf numFmtId="0" fontId="3" fillId="4" borderId="12" xfId="0" applyFont="1" applyFill="1" applyBorder="1" applyAlignment="1">
      <alignment horizontal="center" vertical="center" textRotation="91" wrapText="1"/>
    </xf>
    <xf numFmtId="0" fontId="3" fillId="4" borderId="16" xfId="0" applyFont="1" applyFill="1" applyBorder="1" applyAlignment="1">
      <alignment horizontal="center" vertical="center" textRotation="91" wrapText="1"/>
    </xf>
    <xf numFmtId="0" fontId="3" fillId="4" borderId="11" xfId="0" applyFont="1" applyFill="1" applyBorder="1" applyAlignment="1">
      <alignment horizontal="center" vertical="center" textRotation="91" wrapText="1"/>
    </xf>
    <xf numFmtId="0" fontId="18" fillId="6" borderId="2"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18" fillId="6" borderId="13"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15" xfId="0" applyFont="1" applyFill="1" applyBorder="1" applyAlignment="1">
      <alignment horizontal="center" vertical="center" wrapText="1"/>
    </xf>
    <xf numFmtId="0" fontId="18" fillId="6" borderId="5"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12"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8" fillId="6" borderId="11" xfId="0" applyFont="1" applyFill="1" applyBorder="1" applyAlignment="1">
      <alignment horizontal="center" vertical="center" wrapText="1"/>
    </xf>
    <xf numFmtId="0" fontId="17" fillId="6" borderId="8" xfId="0" applyFont="1" applyFill="1" applyBorder="1" applyAlignment="1" applyProtection="1">
      <alignment horizontal="center"/>
      <protection locked="0"/>
    </xf>
    <xf numFmtId="0" fontId="17" fillId="6" borderId="9" xfId="0" applyFont="1" applyFill="1" applyBorder="1" applyAlignment="1" applyProtection="1">
      <alignment horizontal="center"/>
      <protection locked="0"/>
    </xf>
    <xf numFmtId="0" fontId="17" fillId="6" borderId="10" xfId="0" applyFont="1" applyFill="1" applyBorder="1" applyAlignment="1" applyProtection="1">
      <alignment horizontal="center"/>
      <protection locked="0"/>
    </xf>
    <xf numFmtId="3" fontId="6" fillId="0" borderId="10" xfId="0" applyNumberFormat="1" applyFont="1" applyBorder="1" applyAlignment="1">
      <alignment horizontal="center"/>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9" fillId="5" borderId="10" xfId="0" applyFont="1" applyFill="1" applyBorder="1" applyAlignment="1">
      <alignment horizontal="center" vertical="center" wrapText="1"/>
    </xf>
    <xf numFmtId="0" fontId="18" fillId="7" borderId="2" xfId="0" applyFont="1" applyFill="1" applyBorder="1" applyAlignment="1" applyProtection="1">
      <alignment horizontal="center" vertical="center" wrapText="1"/>
      <protection locked="0"/>
    </xf>
    <xf numFmtId="0" fontId="18" fillId="7" borderId="3" xfId="0" applyFont="1" applyFill="1" applyBorder="1" applyAlignment="1" applyProtection="1">
      <alignment horizontal="center" vertical="center" wrapText="1"/>
      <protection locked="0"/>
    </xf>
    <xf numFmtId="0" fontId="18" fillId="7" borderId="4" xfId="0" applyFont="1" applyFill="1" applyBorder="1" applyAlignment="1" applyProtection="1">
      <alignment horizontal="center" vertical="center" wrapText="1"/>
      <protection locked="0"/>
    </xf>
    <xf numFmtId="0" fontId="18" fillId="7" borderId="13" xfId="0" applyFont="1" applyFill="1" applyBorder="1" applyAlignment="1" applyProtection="1">
      <alignment horizontal="center" vertical="center" wrapText="1"/>
      <protection locked="0"/>
    </xf>
    <xf numFmtId="0" fontId="18" fillId="7" borderId="0" xfId="0" applyFont="1" applyFill="1" applyAlignment="1" applyProtection="1">
      <alignment horizontal="center" vertical="center" wrapText="1"/>
      <protection locked="0"/>
    </xf>
    <xf numFmtId="0" fontId="18" fillId="7" borderId="15" xfId="0" applyFont="1" applyFill="1" applyBorder="1" applyAlignment="1" applyProtection="1">
      <alignment horizontal="center" vertical="center" wrapText="1"/>
      <protection locked="0"/>
    </xf>
    <xf numFmtId="0" fontId="18" fillId="7" borderId="5" xfId="0" applyFont="1" applyFill="1" applyBorder="1" applyAlignment="1" applyProtection="1">
      <alignment horizontal="center" vertical="center" wrapText="1"/>
      <protection locked="0"/>
    </xf>
    <xf numFmtId="0" fontId="18" fillId="7" borderId="6" xfId="0" applyFont="1" applyFill="1" applyBorder="1" applyAlignment="1" applyProtection="1">
      <alignment horizontal="center" vertical="center" wrapText="1"/>
      <protection locked="0"/>
    </xf>
    <xf numFmtId="0" fontId="18" fillId="7" borderId="7" xfId="0" applyFont="1" applyFill="1" applyBorder="1" applyAlignment="1" applyProtection="1">
      <alignment horizontal="center" vertical="center" wrapText="1"/>
      <protection locked="0"/>
    </xf>
    <xf numFmtId="0" fontId="7" fillId="4" borderId="8" xfId="0" applyFont="1" applyFill="1" applyBorder="1" applyAlignment="1">
      <alignment horizontal="center"/>
    </xf>
    <xf numFmtId="0" fontId="26" fillId="4" borderId="9" xfId="0" applyFont="1" applyFill="1" applyBorder="1" applyAlignment="1">
      <alignment horizontal="center"/>
    </xf>
    <xf numFmtId="0" fontId="26" fillId="4" borderId="10" xfId="0" applyFont="1" applyFill="1" applyBorder="1" applyAlignment="1">
      <alignment horizontal="center"/>
    </xf>
    <xf numFmtId="0" fontId="54" fillId="0" borderId="12" xfId="0" applyFont="1" applyBorder="1" applyAlignment="1" applyProtection="1">
      <alignment horizontal="center" vertical="center" wrapText="1"/>
      <protection locked="0"/>
    </xf>
    <xf numFmtId="0" fontId="54" fillId="0" borderId="16" xfId="0" applyFont="1" applyBorder="1" applyAlignment="1" applyProtection="1">
      <alignment horizontal="center" vertical="center" wrapText="1"/>
      <protection locked="0"/>
    </xf>
    <xf numFmtId="0" fontId="54" fillId="0" borderId="11" xfId="0" applyFont="1" applyBorder="1" applyAlignment="1" applyProtection="1">
      <alignment horizontal="center" vertical="center" wrapText="1"/>
      <protection locked="0"/>
    </xf>
    <xf numFmtId="0" fontId="54" fillId="0" borderId="3" xfId="0" applyFont="1" applyBorder="1" applyAlignment="1">
      <alignment horizontal="center" vertical="center" wrapText="1"/>
    </xf>
    <xf numFmtId="0" fontId="54" fillId="0" borderId="4" xfId="0" applyFont="1" applyBorder="1" applyAlignment="1">
      <alignment horizontal="center" vertical="center" wrapText="1"/>
    </xf>
    <xf numFmtId="0" fontId="54" fillId="0" borderId="13" xfId="0" applyFont="1" applyBorder="1" applyAlignment="1">
      <alignment horizontal="center" vertical="center" wrapText="1"/>
    </xf>
    <xf numFmtId="0" fontId="54" fillId="0" borderId="0" xfId="0" applyFont="1" applyAlignment="1">
      <alignment horizontal="center" vertical="center" wrapText="1"/>
    </xf>
    <xf numFmtId="0" fontId="54" fillId="0" borderId="15" xfId="0" applyFont="1" applyBorder="1" applyAlignment="1">
      <alignment horizontal="center" vertical="center" wrapText="1"/>
    </xf>
    <xf numFmtId="0" fontId="54" fillId="0" borderId="5"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7" xfId="0" applyFont="1" applyBorder="1" applyAlignment="1">
      <alignment horizontal="center" vertical="center" wrapText="1"/>
    </xf>
    <xf numFmtId="0" fontId="10" fillId="2" borderId="8" xfId="0" applyFont="1" applyFill="1" applyBorder="1" applyAlignment="1" applyProtection="1">
      <alignment horizontal="center"/>
      <protection locked="0"/>
    </xf>
    <xf numFmtId="0" fontId="10" fillId="2" borderId="10" xfId="0" applyFont="1" applyFill="1" applyBorder="1" applyAlignment="1" applyProtection="1">
      <alignment horizontal="center"/>
      <protection locked="0"/>
    </xf>
    <xf numFmtId="14" fontId="10" fillId="2" borderId="8" xfId="0" applyNumberFormat="1" applyFont="1" applyFill="1" applyBorder="1" applyAlignment="1" applyProtection="1">
      <alignment horizontal="center"/>
      <protection locked="0"/>
    </xf>
    <xf numFmtId="0" fontId="10" fillId="2" borderId="9" xfId="0" applyFont="1" applyFill="1" applyBorder="1" applyAlignment="1" applyProtection="1">
      <alignment horizontal="center"/>
      <protection locked="0"/>
    </xf>
    <xf numFmtId="0" fontId="10" fillId="2" borderId="8" xfId="0" applyFont="1" applyFill="1" applyBorder="1" applyAlignment="1" applyProtection="1">
      <alignment horizontal="center" wrapText="1"/>
      <protection locked="0"/>
    </xf>
    <xf numFmtId="0" fontId="3" fillId="0" borderId="5" xfId="0" applyFont="1" applyBorder="1" applyAlignment="1" applyProtection="1">
      <alignment horizontal="left" vertical="center" wrapText="1"/>
      <protection locked="0"/>
    </xf>
    <xf numFmtId="0" fontId="54" fillId="0" borderId="6" xfId="0" applyFont="1" applyBorder="1" applyAlignment="1" applyProtection="1">
      <alignment horizontal="left" vertical="center" wrapText="1"/>
      <protection locked="0"/>
    </xf>
    <xf numFmtId="0" fontId="54" fillId="0" borderId="7" xfId="0" applyFont="1" applyBorder="1" applyAlignment="1" applyProtection="1">
      <alignment horizontal="left" vertical="center" wrapText="1"/>
      <protection locked="0"/>
    </xf>
    <xf numFmtId="10" fontId="26" fillId="4" borderId="2" xfId="0" applyNumberFormat="1" applyFont="1" applyFill="1" applyBorder="1" applyAlignment="1">
      <alignment horizontal="center" vertical="center"/>
    </xf>
    <xf numFmtId="10" fontId="26" fillId="4" borderId="4" xfId="0" applyNumberFormat="1" applyFont="1" applyFill="1" applyBorder="1" applyAlignment="1">
      <alignment horizontal="center" vertical="center"/>
    </xf>
    <xf numFmtId="10" fontId="26" fillId="4" borderId="13" xfId="0" applyNumberFormat="1" applyFont="1" applyFill="1" applyBorder="1" applyAlignment="1">
      <alignment horizontal="center" vertical="center"/>
    </xf>
    <xf numFmtId="10" fontId="26" fillId="4" borderId="15" xfId="0" applyNumberFormat="1" applyFont="1" applyFill="1" applyBorder="1" applyAlignment="1">
      <alignment horizontal="center" vertical="center"/>
    </xf>
    <xf numFmtId="10" fontId="26" fillId="4" borderId="5" xfId="0" applyNumberFormat="1" applyFont="1" applyFill="1" applyBorder="1" applyAlignment="1">
      <alignment horizontal="center" vertical="center"/>
    </xf>
    <xf numFmtId="10" fontId="26" fillId="4" borderId="7" xfId="0" applyNumberFormat="1" applyFont="1" applyFill="1" applyBorder="1" applyAlignment="1">
      <alignment horizontal="center" vertical="center"/>
    </xf>
    <xf numFmtId="0" fontId="7" fillId="2" borderId="3" xfId="0" applyFont="1" applyFill="1" applyBorder="1" applyAlignment="1">
      <alignment horizontal="center" vertical="center"/>
    </xf>
    <xf numFmtId="0" fontId="7" fillId="2" borderId="0" xfId="0" applyFont="1" applyFill="1" applyAlignment="1">
      <alignment horizontal="center" vertical="center"/>
    </xf>
    <xf numFmtId="0" fontId="7" fillId="4" borderId="9" xfId="0" applyFont="1" applyFill="1" applyBorder="1" applyAlignment="1">
      <alignment horizontal="center"/>
    </xf>
    <xf numFmtId="0" fontId="7" fillId="4" borderId="10" xfId="0" applyFont="1" applyFill="1" applyBorder="1" applyAlignment="1">
      <alignment horizontal="center"/>
    </xf>
    <xf numFmtId="0" fontId="27" fillId="2" borderId="13" xfId="0"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15" xfId="0" applyFont="1" applyFill="1" applyBorder="1" applyAlignment="1">
      <alignment horizontal="center" vertical="center" wrapText="1"/>
    </xf>
    <xf numFmtId="9" fontId="28" fillId="8" borderId="2" xfId="0" applyNumberFormat="1" applyFont="1" applyFill="1" applyBorder="1" applyAlignment="1" applyProtection="1">
      <alignment horizontal="center" vertical="center"/>
      <protection locked="0"/>
    </xf>
    <xf numFmtId="9" fontId="28" fillId="8" borderId="4" xfId="0" applyNumberFormat="1" applyFont="1" applyFill="1" applyBorder="1" applyAlignment="1" applyProtection="1">
      <alignment horizontal="center" vertical="center"/>
      <protection locked="0"/>
    </xf>
    <xf numFmtId="9" fontId="28" fillId="8" borderId="13" xfId="0" applyNumberFormat="1" applyFont="1" applyFill="1" applyBorder="1" applyAlignment="1" applyProtection="1">
      <alignment horizontal="center" vertical="center"/>
      <protection locked="0"/>
    </xf>
    <xf numFmtId="9" fontId="28" fillId="8" borderId="15" xfId="0" applyNumberFormat="1" applyFont="1" applyFill="1" applyBorder="1" applyAlignment="1" applyProtection="1">
      <alignment horizontal="center" vertical="center"/>
      <protection locked="0"/>
    </xf>
    <xf numFmtId="9" fontId="28" fillId="8" borderId="5" xfId="0" applyNumberFormat="1" applyFont="1" applyFill="1" applyBorder="1" applyAlignment="1" applyProtection="1">
      <alignment horizontal="center" vertical="center"/>
      <protection locked="0"/>
    </xf>
    <xf numFmtId="9" fontId="28" fillId="8" borderId="7" xfId="0" applyNumberFormat="1" applyFont="1" applyFill="1" applyBorder="1" applyAlignment="1" applyProtection="1">
      <alignment horizontal="center" vertical="center"/>
      <protection locked="0"/>
    </xf>
    <xf numFmtId="0" fontId="3" fillId="4" borderId="2" xfId="0" applyFont="1" applyFill="1" applyBorder="1" applyAlignment="1">
      <alignment horizontal="center" vertical="center" textRotation="91" wrapText="1"/>
    </xf>
    <xf numFmtId="0" fontId="3" fillId="4" borderId="4" xfId="0" applyFont="1" applyFill="1" applyBorder="1" applyAlignment="1">
      <alignment horizontal="center" vertical="center" textRotation="91" wrapText="1"/>
    </xf>
    <xf numFmtId="0" fontId="3" fillId="4" borderId="13" xfId="0" applyFont="1" applyFill="1" applyBorder="1" applyAlignment="1">
      <alignment horizontal="center" vertical="center" textRotation="91" wrapText="1"/>
    </xf>
    <xf numFmtId="0" fontId="3" fillId="4" borderId="15" xfId="0" applyFont="1" applyFill="1" applyBorder="1" applyAlignment="1">
      <alignment horizontal="center" vertical="center" textRotation="91" wrapText="1"/>
    </xf>
    <xf numFmtId="0" fontId="3" fillId="4" borderId="5" xfId="0" applyFont="1" applyFill="1" applyBorder="1" applyAlignment="1">
      <alignment horizontal="center" vertical="center" textRotation="91" wrapText="1"/>
    </xf>
    <xf numFmtId="0" fontId="3" fillId="4" borderId="7" xfId="0" applyFont="1" applyFill="1" applyBorder="1" applyAlignment="1">
      <alignment horizontal="center" vertical="center" textRotation="91" wrapText="1"/>
    </xf>
    <xf numFmtId="0" fontId="14" fillId="2" borderId="2" xfId="0" applyFont="1" applyFill="1" applyBorder="1" applyAlignment="1" applyProtection="1">
      <alignment horizontal="center" vertical="top"/>
      <protection locked="0"/>
    </xf>
    <xf numFmtId="0" fontId="14" fillId="2" borderId="3" xfId="0" applyFont="1" applyFill="1" applyBorder="1" applyAlignment="1" applyProtection="1">
      <alignment horizontal="center" vertical="top"/>
      <protection locked="0"/>
    </xf>
    <xf numFmtId="0" fontId="14" fillId="2" borderId="4" xfId="0" applyFont="1" applyFill="1" applyBorder="1" applyAlignment="1" applyProtection="1">
      <alignment horizontal="center" vertical="top"/>
      <protection locked="0"/>
    </xf>
    <xf numFmtId="0" fontId="14" fillId="2" borderId="13" xfId="0" applyFont="1" applyFill="1" applyBorder="1" applyAlignment="1" applyProtection="1">
      <alignment horizontal="center" vertical="top"/>
      <protection locked="0"/>
    </xf>
    <xf numFmtId="0" fontId="14" fillId="2" borderId="0" xfId="0" applyFont="1" applyFill="1" applyAlignment="1" applyProtection="1">
      <alignment horizontal="center" vertical="top"/>
      <protection locked="0"/>
    </xf>
    <xf numFmtId="0" fontId="14" fillId="2" borderId="15" xfId="0" applyFont="1" applyFill="1" applyBorder="1" applyAlignment="1" applyProtection="1">
      <alignment horizontal="center" vertical="top"/>
      <protection locked="0"/>
    </xf>
    <xf numFmtId="0" fontId="14" fillId="2" borderId="5" xfId="0" applyFont="1" applyFill="1" applyBorder="1" applyAlignment="1" applyProtection="1">
      <alignment horizontal="center" vertical="top"/>
      <protection locked="0"/>
    </xf>
    <xf numFmtId="0" fontId="14" fillId="2" borderId="6" xfId="0" applyFont="1" applyFill="1" applyBorder="1" applyAlignment="1" applyProtection="1">
      <alignment horizontal="center" vertical="top"/>
      <protection locked="0"/>
    </xf>
    <xf numFmtId="0" fontId="14" fillId="2" borderId="7" xfId="0" applyFont="1" applyFill="1" applyBorder="1" applyAlignment="1" applyProtection="1">
      <alignment horizontal="center" vertical="top"/>
      <protection locked="0"/>
    </xf>
    <xf numFmtId="0" fontId="44" fillId="2" borderId="2" xfId="0" applyFont="1" applyFill="1" applyBorder="1" applyAlignment="1" applyProtection="1">
      <alignment horizontal="center" vertical="center"/>
      <protection locked="0"/>
    </xf>
    <xf numFmtId="0" fontId="44" fillId="2" borderId="4" xfId="0" applyFont="1" applyFill="1" applyBorder="1" applyAlignment="1" applyProtection="1">
      <alignment horizontal="center" vertical="center"/>
      <protection locked="0"/>
    </xf>
    <xf numFmtId="0" fontId="44" fillId="2" borderId="13" xfId="0" applyFont="1" applyFill="1" applyBorder="1" applyAlignment="1" applyProtection="1">
      <alignment horizontal="center" vertical="center"/>
      <protection locked="0"/>
    </xf>
    <xf numFmtId="0" fontId="44" fillId="2" borderId="15" xfId="0" applyFont="1" applyFill="1" applyBorder="1" applyAlignment="1" applyProtection="1">
      <alignment horizontal="center" vertical="center"/>
      <protection locked="0"/>
    </xf>
    <xf numFmtId="0" fontId="44" fillId="2" borderId="5" xfId="0" applyFont="1" applyFill="1" applyBorder="1" applyAlignment="1" applyProtection="1">
      <alignment horizontal="center" vertical="center"/>
      <protection locked="0"/>
    </xf>
    <xf numFmtId="0" fontId="44" fillId="2" borderId="7" xfId="0" applyFont="1" applyFill="1" applyBorder="1" applyAlignment="1" applyProtection="1">
      <alignment horizontal="center" vertical="center"/>
      <protection locked="0"/>
    </xf>
    <xf numFmtId="0" fontId="29" fillId="4" borderId="8" xfId="0" applyFont="1" applyFill="1" applyBorder="1" applyAlignment="1">
      <alignment horizontal="center" vertical="center"/>
    </xf>
    <xf numFmtId="0" fontId="29" fillId="4" borderId="10" xfId="0" applyFont="1" applyFill="1" applyBorder="1" applyAlignment="1">
      <alignment horizontal="center" vertical="center"/>
    </xf>
    <xf numFmtId="0" fontId="24" fillId="2" borderId="13" xfId="0" applyFont="1" applyFill="1" applyBorder="1" applyAlignment="1">
      <alignment horizontal="left"/>
    </xf>
    <xf numFmtId="0" fontId="24" fillId="2" borderId="0" xfId="0" applyFont="1" applyFill="1" applyAlignment="1">
      <alignment horizontal="left"/>
    </xf>
    <xf numFmtId="0" fontId="7" fillId="4" borderId="8" xfId="0" applyFont="1" applyFill="1" applyBorder="1" applyAlignment="1" applyProtection="1">
      <alignment horizontal="center"/>
      <protection locked="0"/>
    </xf>
    <xf numFmtId="0" fontId="26" fillId="4" borderId="9" xfId="0" applyFont="1" applyFill="1" applyBorder="1" applyAlignment="1" applyProtection="1">
      <alignment horizontal="center"/>
      <protection locked="0"/>
    </xf>
    <xf numFmtId="0" fontId="26" fillId="4" borderId="10" xfId="0" applyFont="1" applyFill="1" applyBorder="1" applyAlignment="1" applyProtection="1">
      <alignment horizontal="center"/>
      <protection locked="0"/>
    </xf>
    <xf numFmtId="10" fontId="26" fillId="2" borderId="0" xfId="0" applyNumberFormat="1" applyFont="1" applyFill="1" applyAlignment="1" applyProtection="1">
      <alignment horizontal="center" vertical="center"/>
      <protection locked="0"/>
    </xf>
    <xf numFmtId="0" fontId="27" fillId="2" borderId="2"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2" borderId="7" xfId="0" applyFont="1" applyFill="1" applyBorder="1" applyAlignment="1">
      <alignment horizontal="center" vertical="center" wrapText="1"/>
    </xf>
    <xf numFmtId="10" fontId="26" fillId="4" borderId="3" xfId="0" applyNumberFormat="1" applyFont="1" applyFill="1" applyBorder="1" applyAlignment="1">
      <alignment horizontal="center" vertical="center"/>
    </xf>
    <xf numFmtId="10" fontId="26" fillId="4" borderId="0" xfId="0" applyNumberFormat="1" applyFont="1" applyFill="1" applyAlignment="1">
      <alignment horizontal="center" vertical="center"/>
    </xf>
    <xf numFmtId="10" fontId="26" fillId="4" borderId="6" xfId="0" applyNumberFormat="1" applyFont="1" applyFill="1" applyBorder="1" applyAlignment="1">
      <alignment horizontal="center" vertical="center"/>
    </xf>
    <xf numFmtId="9" fontId="26" fillId="4" borderId="2" xfId="0" applyNumberFormat="1" applyFont="1" applyFill="1" applyBorder="1" applyAlignment="1">
      <alignment horizontal="center" vertical="center"/>
    </xf>
    <xf numFmtId="9" fontId="26" fillId="4" borderId="4" xfId="0" applyNumberFormat="1" applyFont="1" applyFill="1" applyBorder="1" applyAlignment="1">
      <alignment horizontal="center" vertical="center"/>
    </xf>
    <xf numFmtId="9" fontId="26" fillId="4" borderId="13" xfId="0" applyNumberFormat="1" applyFont="1" applyFill="1" applyBorder="1" applyAlignment="1">
      <alignment horizontal="center" vertical="center"/>
    </xf>
    <xf numFmtId="9" fontId="26" fillId="4" borderId="15" xfId="0" applyNumberFormat="1" applyFont="1" applyFill="1" applyBorder="1" applyAlignment="1">
      <alignment horizontal="center" vertical="center"/>
    </xf>
    <xf numFmtId="9" fontId="26" fillId="4" borderId="5" xfId="0" applyNumberFormat="1" applyFont="1" applyFill="1" applyBorder="1" applyAlignment="1">
      <alignment horizontal="center" vertical="center"/>
    </xf>
    <xf numFmtId="9" fontId="26" fillId="4" borderId="7" xfId="0" applyNumberFormat="1" applyFont="1" applyFill="1" applyBorder="1" applyAlignment="1">
      <alignment horizontal="center" vertical="center"/>
    </xf>
    <xf numFmtId="0" fontId="14" fillId="2" borderId="13" xfId="0" applyFont="1" applyFill="1" applyBorder="1" applyAlignment="1">
      <alignment horizontal="left"/>
    </xf>
    <xf numFmtId="0" fontId="24" fillId="2" borderId="22" xfId="0" applyFont="1" applyFill="1" applyBorder="1" applyAlignment="1" applyProtection="1">
      <alignment horizontal="center"/>
      <protection locked="0"/>
    </xf>
    <xf numFmtId="0" fontId="24" fillId="2" borderId="23" xfId="0" applyFont="1" applyFill="1" applyBorder="1" applyAlignment="1" applyProtection="1">
      <alignment horizontal="center"/>
      <protection locked="0"/>
    </xf>
    <xf numFmtId="0" fontId="26" fillId="4" borderId="8" xfId="0" applyFont="1" applyFill="1" applyBorder="1" applyAlignment="1">
      <alignment horizontal="center" vertical="center"/>
    </xf>
    <xf numFmtId="0" fontId="26" fillId="4" borderId="9" xfId="0" applyFont="1" applyFill="1" applyBorder="1" applyAlignment="1">
      <alignment horizontal="center" vertical="center"/>
    </xf>
    <xf numFmtId="0" fontId="26" fillId="4" borderId="10" xfId="0" applyFont="1" applyFill="1" applyBorder="1" applyAlignment="1">
      <alignment horizontal="center" vertical="center"/>
    </xf>
    <xf numFmtId="0" fontId="28" fillId="8" borderId="2" xfId="0" applyFont="1" applyFill="1" applyBorder="1" applyAlignment="1" applyProtection="1">
      <alignment horizontal="center" vertical="center"/>
      <protection locked="0"/>
    </xf>
    <xf numFmtId="0" fontId="28" fillId="8" borderId="4" xfId="0" applyFont="1" applyFill="1" applyBorder="1" applyAlignment="1" applyProtection="1">
      <alignment horizontal="center" vertical="center"/>
      <protection locked="0"/>
    </xf>
    <xf numFmtId="0" fontId="28" fillId="8" borderId="13" xfId="0" applyFont="1" applyFill="1" applyBorder="1" applyAlignment="1" applyProtection="1">
      <alignment horizontal="center" vertical="center"/>
      <protection locked="0"/>
    </xf>
    <xf numFmtId="0" fontId="28" fillId="8" borderId="15" xfId="0" applyFont="1" applyFill="1" applyBorder="1" applyAlignment="1" applyProtection="1">
      <alignment horizontal="center" vertical="center"/>
      <protection locked="0"/>
    </xf>
    <xf numFmtId="0" fontId="28" fillId="8" borderId="5" xfId="0" applyFont="1" applyFill="1" applyBorder="1" applyAlignment="1" applyProtection="1">
      <alignment horizontal="center" vertical="center"/>
      <protection locked="0"/>
    </xf>
    <xf numFmtId="0" fontId="28" fillId="8" borderId="7" xfId="0" applyFont="1" applyFill="1" applyBorder="1" applyAlignment="1" applyProtection="1">
      <alignment horizontal="center" vertical="center"/>
      <protection locked="0"/>
    </xf>
    <xf numFmtId="0" fontId="10" fillId="2" borderId="9" xfId="0" applyFont="1" applyFill="1" applyBorder="1" applyAlignment="1" applyProtection="1">
      <alignment horizontal="center" wrapText="1"/>
      <protection locked="0"/>
    </xf>
    <xf numFmtId="0" fontId="10" fillId="2" borderId="10" xfId="0" applyFont="1" applyFill="1" applyBorder="1" applyAlignment="1" applyProtection="1">
      <alignment horizontal="center" wrapText="1"/>
      <protection locked="0"/>
    </xf>
    <xf numFmtId="0" fontId="54" fillId="0" borderId="2" xfId="0" applyFont="1" applyBorder="1" applyAlignment="1" applyProtection="1">
      <alignment horizontal="center" vertical="center" wrapText="1"/>
      <protection locked="0"/>
    </xf>
    <xf numFmtId="0" fontId="54" fillId="0" borderId="4" xfId="0" applyFont="1" applyBorder="1" applyAlignment="1" applyProtection="1">
      <alignment horizontal="center" vertical="center" wrapText="1"/>
      <protection locked="0"/>
    </xf>
    <xf numFmtId="0" fontId="54" fillId="0" borderId="13" xfId="0" applyFont="1" applyBorder="1" applyAlignment="1" applyProtection="1">
      <alignment horizontal="center" vertical="center" wrapText="1"/>
      <protection locked="0"/>
    </xf>
    <xf numFmtId="0" fontId="54" fillId="0" borderId="15" xfId="0" applyFont="1" applyBorder="1" applyAlignment="1" applyProtection="1">
      <alignment horizontal="center" vertical="center" wrapText="1"/>
      <protection locked="0"/>
    </xf>
    <xf numFmtId="0" fontId="54" fillId="0" borderId="5" xfId="0" applyFont="1" applyBorder="1" applyAlignment="1" applyProtection="1">
      <alignment horizontal="center" vertical="center" wrapText="1"/>
      <protection locked="0"/>
    </xf>
    <xf numFmtId="0" fontId="54" fillId="0" borderId="7" xfId="0" applyFont="1" applyBorder="1" applyAlignment="1" applyProtection="1">
      <alignment horizontal="center" vertical="center" wrapText="1"/>
      <protection locked="0"/>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4" fillId="2" borderId="41"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9" fontId="5" fillId="2" borderId="8" xfId="0" applyNumberFormat="1" applyFont="1" applyFill="1" applyBorder="1" applyAlignment="1">
      <alignment horizontal="center" vertical="center" wrapText="1"/>
    </xf>
    <xf numFmtId="9" fontId="5" fillId="2" borderId="10" xfId="0" applyNumberFormat="1" applyFont="1" applyFill="1" applyBorder="1" applyAlignment="1">
      <alignment horizontal="center" vertical="center" wrapText="1"/>
    </xf>
    <xf numFmtId="0" fontId="5" fillId="9" borderId="8" xfId="0" applyFont="1" applyFill="1" applyBorder="1" applyAlignment="1" applyProtection="1">
      <alignment horizontal="center" vertical="center" wrapText="1"/>
      <protection locked="0"/>
    </xf>
    <xf numFmtId="0" fontId="5" fillId="9" borderId="10"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9" fontId="6" fillId="2" borderId="2" xfId="0" applyNumberFormat="1" applyFont="1" applyFill="1" applyBorder="1" applyAlignment="1">
      <alignment horizontal="center" vertical="center"/>
    </xf>
    <xf numFmtId="9" fontId="6" fillId="2" borderId="4" xfId="0" applyNumberFormat="1" applyFont="1" applyFill="1" applyBorder="1" applyAlignment="1">
      <alignment horizontal="center" vertical="center"/>
    </xf>
    <xf numFmtId="9" fontId="5" fillId="2" borderId="38" xfId="0" applyNumberFormat="1"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4" fillId="4" borderId="40"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0" xfId="0" applyFont="1" applyFill="1" applyAlignment="1">
      <alignment horizontal="center" vertical="center"/>
    </xf>
    <xf numFmtId="0" fontId="4" fillId="4" borderId="15" xfId="0" applyFont="1" applyFill="1" applyBorder="1" applyAlignment="1">
      <alignment horizontal="center" vertical="center"/>
    </xf>
    <xf numFmtId="0" fontId="5" fillId="4" borderId="9" xfId="0" applyFont="1" applyFill="1" applyBorder="1" applyAlignment="1">
      <alignment horizontal="right" vertical="center"/>
    </xf>
    <xf numFmtId="0" fontId="5" fillId="4" borderId="10" xfId="0" applyFont="1" applyFill="1" applyBorder="1" applyAlignment="1">
      <alignment horizontal="right" vertical="center"/>
    </xf>
    <xf numFmtId="0" fontId="7" fillId="4" borderId="4" xfId="0" applyFont="1" applyFill="1" applyBorder="1" applyAlignment="1">
      <alignment horizontal="center" vertical="center" textRotation="90" wrapText="1"/>
    </xf>
    <xf numFmtId="0" fontId="7" fillId="4" borderId="15" xfId="0" applyFont="1" applyFill="1" applyBorder="1" applyAlignment="1">
      <alignment horizontal="center" vertical="center" textRotation="90" wrapText="1"/>
    </xf>
    <xf numFmtId="0" fontId="7" fillId="4" borderId="7" xfId="0" applyFont="1" applyFill="1" applyBorder="1" applyAlignment="1">
      <alignment horizontal="center" vertical="center" textRotation="90" wrapText="1"/>
    </xf>
    <xf numFmtId="1" fontId="4" fillId="4" borderId="8" xfId="0" applyNumberFormat="1" applyFont="1" applyFill="1" applyBorder="1" applyAlignment="1">
      <alignment horizontal="center" vertical="center" wrapText="1"/>
    </xf>
    <xf numFmtId="1" fontId="4" fillId="4" borderId="10" xfId="0" applyNumberFormat="1" applyFont="1" applyFill="1" applyBorder="1" applyAlignment="1">
      <alignment horizontal="center" vertical="center" wrapText="1"/>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2" xfId="0" applyFont="1" applyFill="1" applyBorder="1" applyAlignment="1">
      <alignment horizontal="right" vertical="center" wrapText="1"/>
    </xf>
    <xf numFmtId="0" fontId="4" fillId="2" borderId="3" xfId="0" applyFont="1" applyFill="1" applyBorder="1" applyAlignment="1">
      <alignment horizontal="right" vertical="center" wrapText="1"/>
    </xf>
    <xf numFmtId="0" fontId="4" fillId="2" borderId="4" xfId="0" applyFont="1" applyFill="1" applyBorder="1" applyAlignment="1">
      <alignment horizontal="right" vertical="center" wrapText="1"/>
    </xf>
    <xf numFmtId="9" fontId="5" fillId="2" borderId="2" xfId="0" applyNumberFormat="1" applyFont="1" applyFill="1" applyBorder="1" applyAlignment="1">
      <alignment horizontal="center" vertical="center" wrapText="1"/>
    </xf>
    <xf numFmtId="9" fontId="5" fillId="2" borderId="4" xfId="0" applyNumberFormat="1"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2" borderId="4" xfId="0" applyFont="1" applyFill="1" applyBorder="1" applyAlignment="1" applyProtection="1">
      <alignment horizontal="left" vertical="center" wrapText="1"/>
      <protection locked="0"/>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9" xfId="0" applyFont="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5" fillId="4" borderId="8" xfId="0" applyFont="1" applyFill="1" applyBorder="1" applyAlignment="1">
      <alignment horizontal="center"/>
    </xf>
    <xf numFmtId="0" fontId="5" fillId="4" borderId="9" xfId="0" applyFont="1" applyFill="1" applyBorder="1" applyAlignment="1">
      <alignment horizontal="center"/>
    </xf>
    <xf numFmtId="0" fontId="5" fillId="4" borderId="10" xfId="0" applyFont="1" applyFill="1" applyBorder="1" applyAlignment="1">
      <alignment horizontal="center"/>
    </xf>
    <xf numFmtId="0" fontId="5" fillId="4" borderId="8" xfId="0" applyFont="1" applyFill="1" applyBorder="1" applyAlignment="1">
      <alignment horizontal="center" vertical="center"/>
    </xf>
    <xf numFmtId="0" fontId="5" fillId="4" borderId="10" xfId="0" applyFont="1" applyFill="1" applyBorder="1" applyAlignment="1">
      <alignment horizontal="center" vertical="center"/>
    </xf>
    <xf numFmtId="0" fontId="4" fillId="2" borderId="8" xfId="0" applyFont="1" applyFill="1" applyBorder="1" applyAlignment="1">
      <alignment horizontal="right" vertical="center" wrapText="1"/>
    </xf>
    <xf numFmtId="0" fontId="4" fillId="2" borderId="9" xfId="0" applyFont="1" applyFill="1" applyBorder="1" applyAlignment="1">
      <alignment horizontal="right" vertical="center" wrapText="1"/>
    </xf>
    <xf numFmtId="0" fontId="4" fillId="2" borderId="10" xfId="0" applyFont="1" applyFill="1" applyBorder="1" applyAlignment="1">
      <alignment horizontal="right" vertical="center" wrapText="1"/>
    </xf>
    <xf numFmtId="0" fontId="9" fillId="2" borderId="38" xfId="0" applyFont="1" applyFill="1" applyBorder="1" applyAlignment="1">
      <alignment horizontal="left" vertical="top" wrapText="1"/>
    </xf>
    <xf numFmtId="0" fontId="9" fillId="2" borderId="9" xfId="0" applyFont="1" applyFill="1" applyBorder="1" applyAlignment="1">
      <alignment horizontal="left" vertical="top" wrapText="1"/>
    </xf>
    <xf numFmtId="0" fontId="38" fillId="0" borderId="5" xfId="0" applyFont="1" applyBorder="1" applyAlignment="1" applyProtection="1">
      <alignment horizontal="center" vertical="center" wrapText="1"/>
      <protection locked="0"/>
    </xf>
    <xf numFmtId="0" fontId="38" fillId="0" borderId="7" xfId="0" applyFont="1" applyBorder="1" applyAlignment="1" applyProtection="1">
      <alignment horizontal="center" vertical="center" wrapText="1"/>
      <protection locked="0"/>
    </xf>
    <xf numFmtId="0" fontId="53" fillId="0" borderId="2" xfId="0" applyFont="1" applyBorder="1" applyAlignment="1" applyProtection="1">
      <alignment horizontal="center" vertical="center" wrapText="1"/>
      <protection locked="0"/>
    </xf>
    <xf numFmtId="0" fontId="19" fillId="5" borderId="8" xfId="0" applyFont="1" applyFill="1" applyBorder="1" applyAlignment="1" applyProtection="1">
      <alignment horizontal="center" vertical="center" wrapText="1"/>
      <protection locked="0"/>
    </xf>
    <xf numFmtId="0" fontId="19" fillId="5" borderId="9" xfId="0" applyFont="1" applyFill="1" applyBorder="1" applyAlignment="1" applyProtection="1">
      <alignment horizontal="center" vertical="center" wrapText="1"/>
      <protection locked="0"/>
    </xf>
    <xf numFmtId="0" fontId="19" fillId="5" borderId="10" xfId="0" applyFont="1" applyFill="1" applyBorder="1" applyAlignment="1" applyProtection="1">
      <alignment horizontal="center" vertical="center" wrapText="1"/>
      <protection locked="0"/>
    </xf>
    <xf numFmtId="165" fontId="19" fillId="5" borderId="8" xfId="0" applyNumberFormat="1" applyFont="1" applyFill="1" applyBorder="1" applyAlignment="1" applyProtection="1">
      <alignment horizontal="center" vertical="center" wrapText="1"/>
      <protection locked="0"/>
    </xf>
    <xf numFmtId="165" fontId="19" fillId="5" borderId="9" xfId="0" applyNumberFormat="1" applyFont="1" applyFill="1" applyBorder="1" applyAlignment="1" applyProtection="1">
      <alignment horizontal="center" vertical="center" wrapText="1"/>
      <protection locked="0"/>
    </xf>
    <xf numFmtId="165" fontId="19" fillId="5" borderId="10" xfId="0" applyNumberFormat="1" applyFont="1" applyFill="1" applyBorder="1" applyAlignment="1" applyProtection="1">
      <alignment horizontal="center" vertical="center" wrapText="1"/>
      <protection locked="0"/>
    </xf>
    <xf numFmtId="0" fontId="19" fillId="5" borderId="8" xfId="0" applyFont="1" applyFill="1" applyBorder="1" applyAlignment="1">
      <alignment horizontal="left" vertical="center" wrapText="1"/>
    </xf>
    <xf numFmtId="0" fontId="19" fillId="5" borderId="9" xfId="0" applyFont="1" applyFill="1" applyBorder="1" applyAlignment="1">
      <alignment horizontal="left" vertical="center" wrapText="1"/>
    </xf>
    <xf numFmtId="0" fontId="19" fillId="5" borderId="10" xfId="0" applyFont="1" applyFill="1" applyBorder="1" applyAlignment="1">
      <alignment horizontal="left" vertical="center" wrapText="1"/>
    </xf>
    <xf numFmtId="0" fontId="18" fillId="7" borderId="2"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8" fillId="7" borderId="4" xfId="0" applyFont="1" applyFill="1" applyBorder="1" applyAlignment="1">
      <alignment horizontal="center" vertical="center" wrapText="1"/>
    </xf>
    <xf numFmtId="0" fontId="18" fillId="7" borderId="13" xfId="0" applyFont="1" applyFill="1" applyBorder="1" applyAlignment="1">
      <alignment horizontal="center" vertical="center" wrapText="1"/>
    </xf>
    <xf numFmtId="0" fontId="18" fillId="7" borderId="0" xfId="0" applyFont="1" applyFill="1" applyAlignment="1">
      <alignment horizontal="center" vertical="center" wrapText="1"/>
    </xf>
    <xf numFmtId="0" fontId="18" fillId="7" borderId="15" xfId="0" applyFont="1" applyFill="1" applyBorder="1" applyAlignment="1">
      <alignment horizontal="center" vertical="center" wrapText="1"/>
    </xf>
    <xf numFmtId="0" fontId="18" fillId="7" borderId="5" xfId="0" applyFont="1" applyFill="1" applyBorder="1" applyAlignment="1">
      <alignment horizontal="center" vertical="center" wrapText="1"/>
    </xf>
    <xf numFmtId="0" fontId="18" fillId="7" borderId="6" xfId="0" applyFont="1" applyFill="1" applyBorder="1" applyAlignment="1">
      <alignment horizontal="center" vertical="center" wrapText="1"/>
    </xf>
    <xf numFmtId="0" fontId="18" fillId="7" borderId="7" xfId="0" applyFont="1" applyFill="1" applyBorder="1" applyAlignment="1">
      <alignment horizontal="center" vertical="center" wrapText="1"/>
    </xf>
    <xf numFmtId="0" fontId="14" fillId="4" borderId="5" xfId="0" applyFont="1" applyFill="1" applyBorder="1" applyAlignment="1">
      <alignment horizontal="left"/>
    </xf>
    <xf numFmtId="0" fontId="14" fillId="4" borderId="7" xfId="0" applyFont="1" applyFill="1" applyBorder="1" applyAlignment="1">
      <alignment horizontal="left"/>
    </xf>
    <xf numFmtId="0" fontId="17" fillId="6" borderId="8" xfId="0" applyFont="1" applyFill="1" applyBorder="1" applyAlignment="1">
      <alignment horizontal="center"/>
    </xf>
    <xf numFmtId="0" fontId="17" fillId="6" borderId="9" xfId="0" applyFont="1" applyFill="1" applyBorder="1" applyAlignment="1">
      <alignment horizontal="center"/>
    </xf>
    <xf numFmtId="0" fontId="17" fillId="6" borderId="10" xfId="0" applyFont="1" applyFill="1" applyBorder="1" applyAlignment="1">
      <alignment horizontal="center"/>
    </xf>
    <xf numFmtId="0" fontId="48" fillId="0" borderId="8" xfId="0" applyFont="1" applyBorder="1" applyAlignment="1">
      <alignment horizontal="right" vertical="center" wrapText="1"/>
    </xf>
    <xf numFmtId="0" fontId="48" fillId="0" borderId="9" xfId="0" applyFont="1" applyBorder="1" applyAlignment="1">
      <alignment horizontal="right" vertical="center" wrapText="1"/>
    </xf>
    <xf numFmtId="0" fontId="48" fillId="0" borderId="10" xfId="0" applyFont="1" applyBorder="1" applyAlignment="1">
      <alignment horizontal="right" vertical="center" wrapText="1"/>
    </xf>
    <xf numFmtId="0" fontId="6" fillId="2" borderId="5" xfId="0" applyFont="1" applyFill="1" applyBorder="1" applyAlignment="1">
      <alignment horizontal="center"/>
    </xf>
    <xf numFmtId="0" fontId="6" fillId="2" borderId="6" xfId="0" applyFont="1" applyFill="1" applyBorder="1" applyAlignment="1">
      <alignment horizontal="center"/>
    </xf>
    <xf numFmtId="0" fontId="6" fillId="2" borderId="7" xfId="0" applyFont="1" applyFill="1" applyBorder="1" applyAlignment="1">
      <alignment horizontal="center"/>
    </xf>
    <xf numFmtId="0" fontId="3" fillId="4" borderId="47" xfId="0" applyFont="1" applyFill="1" applyBorder="1" applyAlignment="1">
      <alignment horizontal="center" vertical="center" textRotation="91" wrapText="1"/>
    </xf>
    <xf numFmtId="0" fontId="3" fillId="4" borderId="48" xfId="0" applyFont="1" applyFill="1" applyBorder="1" applyAlignment="1">
      <alignment horizontal="center" vertical="center" textRotation="91"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819848</xdr:colOff>
      <xdr:row>0</xdr:row>
      <xdr:rowOff>81114</xdr:rowOff>
    </xdr:from>
    <xdr:to>
      <xdr:col>1</xdr:col>
      <xdr:colOff>587159</xdr:colOff>
      <xdr:row>2</xdr:row>
      <xdr:rowOff>612849</xdr:rowOff>
    </xdr:to>
    <xdr:pic>
      <xdr:nvPicPr>
        <xdr:cNvPr id="3" name="2 Imagen" descr="Imagen1.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848" y="81114"/>
          <a:ext cx="876386" cy="923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264824</xdr:colOff>
      <xdr:row>0</xdr:row>
      <xdr:rowOff>87673</xdr:rowOff>
    </xdr:from>
    <xdr:to>
      <xdr:col>0</xdr:col>
      <xdr:colOff>1225262</xdr:colOff>
      <xdr:row>2</xdr:row>
      <xdr:rowOff>708366</xdr:rowOff>
    </xdr:to>
    <xdr:pic>
      <xdr:nvPicPr>
        <xdr:cNvPr id="3" name="2 Imagen" descr="Imagen1.jp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4824" y="87673"/>
          <a:ext cx="960438" cy="1024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403297</xdr:colOff>
      <xdr:row>0</xdr:row>
      <xdr:rowOff>59531</xdr:rowOff>
    </xdr:from>
    <xdr:to>
      <xdr:col>1</xdr:col>
      <xdr:colOff>331589</xdr:colOff>
      <xdr:row>2</xdr:row>
      <xdr:rowOff>550664</xdr:rowOff>
    </xdr:to>
    <xdr:pic>
      <xdr:nvPicPr>
        <xdr:cNvPr id="5" name="2 Imagen" descr="Imagen1.jpg">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297" y="59531"/>
          <a:ext cx="865909" cy="8780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211884</xdr:colOff>
      <xdr:row>0</xdr:row>
      <xdr:rowOff>68036</xdr:rowOff>
    </xdr:from>
    <xdr:to>
      <xdr:col>0</xdr:col>
      <xdr:colOff>894184</xdr:colOff>
      <xdr:row>2</xdr:row>
      <xdr:rowOff>391200</xdr:rowOff>
    </xdr:to>
    <xdr:pic>
      <xdr:nvPicPr>
        <xdr:cNvPr id="3" name="2 Imagen" descr="Imagen1.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884" y="68036"/>
          <a:ext cx="682300" cy="7313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686148</xdr:colOff>
      <xdr:row>0</xdr:row>
      <xdr:rowOff>70184</xdr:rowOff>
    </xdr:from>
    <xdr:to>
      <xdr:col>1</xdr:col>
      <xdr:colOff>360949</xdr:colOff>
      <xdr:row>2</xdr:row>
      <xdr:rowOff>366848</xdr:rowOff>
    </xdr:to>
    <xdr:pic>
      <xdr:nvPicPr>
        <xdr:cNvPr id="3" name="2 Imagen" descr="Imagen1.jp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6148" y="70184"/>
          <a:ext cx="657380" cy="697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681790</xdr:colOff>
      <xdr:row>0</xdr:row>
      <xdr:rowOff>50131</xdr:rowOff>
    </xdr:from>
    <xdr:to>
      <xdr:col>1</xdr:col>
      <xdr:colOff>388514</xdr:colOff>
      <xdr:row>2</xdr:row>
      <xdr:rowOff>411165</xdr:rowOff>
    </xdr:to>
    <xdr:pic>
      <xdr:nvPicPr>
        <xdr:cNvPr id="3" name="2 Imagen" descr="Imagen1.jpg">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1790" y="50131"/>
          <a:ext cx="689303" cy="762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408218</xdr:colOff>
      <xdr:row>0</xdr:row>
      <xdr:rowOff>130479</xdr:rowOff>
    </xdr:from>
    <xdr:to>
      <xdr:col>1</xdr:col>
      <xdr:colOff>309256</xdr:colOff>
      <xdr:row>2</xdr:row>
      <xdr:rowOff>602186</xdr:rowOff>
    </xdr:to>
    <xdr:pic>
      <xdr:nvPicPr>
        <xdr:cNvPr id="3" name="2 Imagen" descr="Imagen1.jpg">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8218" y="130479"/>
          <a:ext cx="840490" cy="863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2"/>
  <sheetViews>
    <sheetView tabSelected="1" topLeftCell="A22" zoomScale="89" zoomScaleNormal="89" workbookViewId="0">
      <selection activeCell="P25" sqref="P25"/>
    </sheetView>
  </sheetViews>
  <sheetFormatPr baseColWidth="10" defaultColWidth="11.42578125" defaultRowHeight="15" x14ac:dyDescent="0.25"/>
  <cols>
    <col min="1" max="1" width="16.7109375" style="44" customWidth="1"/>
    <col min="2" max="2" width="11.42578125" style="44"/>
    <col min="3" max="3" width="19" style="44" customWidth="1"/>
    <col min="4" max="7" width="11.42578125" style="44"/>
    <col min="8" max="8" width="36" style="44" customWidth="1"/>
    <col min="9" max="11" width="11.42578125" style="44"/>
    <col min="12" max="12" width="19.7109375" style="44" customWidth="1"/>
    <col min="13" max="13" width="11.42578125" style="44"/>
    <col min="14" max="14" width="14.7109375" style="44" customWidth="1"/>
    <col min="15" max="15" width="11.42578125" style="44"/>
    <col min="16" max="16" width="18.7109375" style="44" customWidth="1"/>
    <col min="17" max="17" width="18" style="44" customWidth="1"/>
    <col min="18" max="16384" width="11.42578125" style="44"/>
  </cols>
  <sheetData>
    <row r="1" spans="1:17" ht="15.75" customHeight="1" thickBot="1" x14ac:dyDescent="0.3">
      <c r="A1" s="152"/>
      <c r="B1" s="153"/>
      <c r="C1" s="154"/>
      <c r="D1" s="152" t="s">
        <v>187</v>
      </c>
      <c r="E1" s="153"/>
      <c r="F1" s="153"/>
      <c r="G1" s="153"/>
      <c r="H1" s="153"/>
      <c r="I1" s="153"/>
      <c r="J1" s="153"/>
      <c r="K1" s="153"/>
      <c r="L1" s="153"/>
      <c r="M1" s="154"/>
      <c r="N1" s="164" t="s">
        <v>202</v>
      </c>
      <c r="O1" s="163"/>
      <c r="P1" s="164">
        <v>45363</v>
      </c>
      <c r="Q1" s="163"/>
    </row>
    <row r="2" spans="1:17" ht="15.75" thickBot="1" x14ac:dyDescent="0.3">
      <c r="A2" s="155"/>
      <c r="B2" s="156"/>
      <c r="C2" s="157"/>
      <c r="D2" s="155"/>
      <c r="E2" s="156"/>
      <c r="F2" s="156"/>
      <c r="G2" s="156"/>
      <c r="H2" s="156"/>
      <c r="I2" s="156"/>
      <c r="J2" s="156"/>
      <c r="K2" s="156"/>
      <c r="L2" s="156"/>
      <c r="M2" s="157"/>
      <c r="N2" s="161" t="s">
        <v>213</v>
      </c>
      <c r="O2" s="163"/>
      <c r="P2" s="161" t="s">
        <v>164</v>
      </c>
      <c r="Q2" s="163"/>
    </row>
    <row r="3" spans="1:17" ht="61.5" customHeight="1" thickBot="1" x14ac:dyDescent="0.3">
      <c r="A3" s="158"/>
      <c r="B3" s="159"/>
      <c r="C3" s="160"/>
      <c r="D3" s="158"/>
      <c r="E3" s="159"/>
      <c r="F3" s="159"/>
      <c r="G3" s="159"/>
      <c r="H3" s="159"/>
      <c r="I3" s="159"/>
      <c r="J3" s="159"/>
      <c r="K3" s="159"/>
      <c r="L3" s="159"/>
      <c r="M3" s="160"/>
      <c r="N3" s="161" t="s">
        <v>165</v>
      </c>
      <c r="O3" s="162"/>
      <c r="P3" s="162"/>
      <c r="Q3" s="163"/>
    </row>
    <row r="4" spans="1:17" ht="15.75" thickBot="1" x14ac:dyDescent="0.3">
      <c r="A4" s="149" t="s">
        <v>195</v>
      </c>
      <c r="B4" s="150"/>
      <c r="C4" s="150"/>
      <c r="D4" s="150"/>
      <c r="E4" s="150"/>
      <c r="F4" s="150"/>
      <c r="G4" s="150"/>
      <c r="H4" s="150"/>
      <c r="I4" s="150"/>
      <c r="J4" s="150"/>
      <c r="K4" s="150"/>
      <c r="L4" s="150"/>
      <c r="M4" s="150"/>
      <c r="N4" s="150"/>
      <c r="O4" s="150"/>
      <c r="P4" s="150"/>
      <c r="Q4" s="151"/>
    </row>
    <row r="5" spans="1:17" ht="16.5" thickBot="1" x14ac:dyDescent="0.3">
      <c r="A5" s="229" t="s">
        <v>59</v>
      </c>
      <c r="B5" s="268"/>
      <c r="C5" s="268"/>
      <c r="D5" s="269"/>
      <c r="E5" s="63" t="s">
        <v>176</v>
      </c>
      <c r="F5" s="63" t="s">
        <v>1</v>
      </c>
      <c r="G5" s="63" t="s">
        <v>2</v>
      </c>
      <c r="H5" s="273" t="s">
        <v>3</v>
      </c>
      <c r="I5" s="64" t="s">
        <v>176</v>
      </c>
      <c r="J5" s="64" t="s">
        <v>1</v>
      </c>
      <c r="K5" s="64" t="s">
        <v>2</v>
      </c>
      <c r="L5" s="229" t="s">
        <v>175</v>
      </c>
      <c r="M5" s="230"/>
      <c r="N5" s="231"/>
      <c r="O5" s="81" t="s">
        <v>176</v>
      </c>
      <c r="P5" s="64" t="s">
        <v>1</v>
      </c>
      <c r="Q5" s="64" t="s">
        <v>2</v>
      </c>
    </row>
    <row r="6" spans="1:17" ht="16.5" thickBot="1" x14ac:dyDescent="0.3">
      <c r="A6" s="270"/>
      <c r="B6" s="271"/>
      <c r="C6" s="271"/>
      <c r="D6" s="272"/>
      <c r="E6" s="65"/>
      <c r="F6" s="65"/>
      <c r="G6" s="65"/>
      <c r="H6" s="274"/>
      <c r="I6" s="65"/>
      <c r="J6" s="65"/>
      <c r="K6" s="66"/>
      <c r="L6" s="232"/>
      <c r="M6" s="233"/>
      <c r="N6" s="234"/>
      <c r="O6" s="67"/>
      <c r="P6" s="66"/>
      <c r="Q6" s="66"/>
    </row>
    <row r="7" spans="1:17" x14ac:dyDescent="0.25">
      <c r="A7" s="229" t="s">
        <v>174</v>
      </c>
      <c r="B7" s="230"/>
      <c r="C7" s="230"/>
      <c r="D7" s="230"/>
      <c r="E7" s="231"/>
      <c r="F7" s="260"/>
      <c r="G7" s="229" t="s">
        <v>62</v>
      </c>
      <c r="H7" s="230"/>
      <c r="I7" s="231"/>
      <c r="J7" s="235"/>
      <c r="K7" s="262"/>
      <c r="L7" s="263"/>
      <c r="M7" s="263"/>
      <c r="N7" s="263"/>
      <c r="O7" s="263"/>
      <c r="P7" s="263"/>
      <c r="Q7" s="264"/>
    </row>
    <row r="8" spans="1:17" ht="32.25" customHeight="1" thickBot="1" x14ac:dyDescent="0.3">
      <c r="A8" s="232"/>
      <c r="B8" s="233"/>
      <c r="C8" s="233"/>
      <c r="D8" s="233"/>
      <c r="E8" s="234"/>
      <c r="F8" s="261"/>
      <c r="G8" s="232"/>
      <c r="H8" s="233"/>
      <c r="I8" s="234"/>
      <c r="J8" s="236"/>
      <c r="K8" s="265"/>
      <c r="L8" s="266"/>
      <c r="M8" s="266"/>
      <c r="N8" s="266"/>
      <c r="O8" s="266"/>
      <c r="P8" s="266"/>
      <c r="Q8" s="267"/>
    </row>
    <row r="9" spans="1:17" ht="32.25" customHeight="1" thickBot="1" x14ac:dyDescent="0.3">
      <c r="A9" s="210" t="s">
        <v>5</v>
      </c>
      <c r="B9" s="213" t="s">
        <v>6</v>
      </c>
      <c r="C9" s="214"/>
      <c r="D9" s="174"/>
      <c r="E9" s="174"/>
      <c r="F9" s="174"/>
      <c r="G9" s="174"/>
      <c r="H9" s="174"/>
      <c r="I9" s="174"/>
      <c r="J9" s="210" t="s">
        <v>55</v>
      </c>
      <c r="K9" s="215"/>
      <c r="L9" s="213" t="s">
        <v>6</v>
      </c>
      <c r="M9" s="214"/>
      <c r="N9" s="167"/>
      <c r="O9" s="168"/>
      <c r="P9" s="168"/>
      <c r="Q9" s="169"/>
    </row>
    <row r="10" spans="1:17" ht="32.25" customHeight="1" thickBot="1" x14ac:dyDescent="0.3">
      <c r="A10" s="211"/>
      <c r="B10" s="165" t="s">
        <v>7</v>
      </c>
      <c r="C10" s="166"/>
      <c r="D10" s="218"/>
      <c r="E10" s="218"/>
      <c r="F10" s="218"/>
      <c r="G10" s="218"/>
      <c r="H10" s="218"/>
      <c r="I10" s="218"/>
      <c r="J10" s="211"/>
      <c r="K10" s="216"/>
      <c r="L10" s="165" t="s">
        <v>7</v>
      </c>
      <c r="M10" s="166"/>
      <c r="N10" s="237"/>
      <c r="O10" s="218"/>
      <c r="P10" s="218"/>
      <c r="Q10" s="238"/>
    </row>
    <row r="11" spans="1:17" ht="32.25" customHeight="1" thickBot="1" x14ac:dyDescent="0.3">
      <c r="A11" s="211"/>
      <c r="B11" s="165" t="s">
        <v>178</v>
      </c>
      <c r="C11" s="166"/>
      <c r="D11" s="173"/>
      <c r="E11" s="174"/>
      <c r="F11" s="174"/>
      <c r="G11" s="174"/>
      <c r="H11" s="174"/>
      <c r="I11" s="175"/>
      <c r="J11" s="211"/>
      <c r="K11" s="216"/>
      <c r="L11" s="165" t="s">
        <v>178</v>
      </c>
      <c r="M11" s="166"/>
      <c r="N11" s="170"/>
      <c r="O11" s="171"/>
      <c r="P11" s="171"/>
      <c r="Q11" s="172"/>
    </row>
    <row r="12" spans="1:17" ht="32.25" customHeight="1" thickBot="1" x14ac:dyDescent="0.3">
      <c r="A12" s="212"/>
      <c r="B12" s="165" t="s">
        <v>177</v>
      </c>
      <c r="C12" s="166"/>
      <c r="D12" s="173"/>
      <c r="E12" s="174"/>
      <c r="F12" s="174"/>
      <c r="G12" s="174"/>
      <c r="H12" s="174"/>
      <c r="I12" s="175"/>
      <c r="J12" s="212"/>
      <c r="K12" s="217"/>
      <c r="L12" s="165" t="s">
        <v>177</v>
      </c>
      <c r="M12" s="166"/>
      <c r="N12" s="170"/>
      <c r="O12" s="171"/>
      <c r="P12" s="171"/>
      <c r="Q12" s="172"/>
    </row>
    <row r="13" spans="1:17" ht="16.5" thickBot="1" x14ac:dyDescent="0.3">
      <c r="A13" s="239" t="s">
        <v>8</v>
      </c>
      <c r="B13" s="239"/>
      <c r="C13" s="239"/>
      <c r="D13" s="239"/>
      <c r="E13" s="239"/>
      <c r="F13" s="239"/>
      <c r="G13" s="239"/>
      <c r="H13" s="239"/>
      <c r="I13" s="240"/>
      <c r="J13" s="240"/>
      <c r="K13" s="240"/>
      <c r="L13" s="240"/>
      <c r="M13" s="240"/>
      <c r="N13" s="240"/>
      <c r="O13" s="240"/>
      <c r="P13" s="240"/>
      <c r="Q13" s="240"/>
    </row>
    <row r="14" spans="1:17" ht="15" customHeight="1" x14ac:dyDescent="0.25">
      <c r="A14" s="246"/>
      <c r="B14" s="247"/>
      <c r="C14" s="247"/>
      <c r="D14" s="247"/>
      <c r="E14" s="247"/>
      <c r="F14" s="247"/>
      <c r="G14" s="247"/>
      <c r="H14" s="247"/>
      <c r="I14" s="247"/>
      <c r="J14" s="247"/>
      <c r="K14" s="247"/>
      <c r="L14" s="247"/>
      <c r="M14" s="247"/>
      <c r="N14" s="247"/>
      <c r="O14" s="247"/>
      <c r="P14" s="247"/>
      <c r="Q14" s="248"/>
    </row>
    <row r="15" spans="1:17" ht="60.75" customHeight="1" thickBot="1" x14ac:dyDescent="0.3">
      <c r="A15" s="249"/>
      <c r="B15" s="250"/>
      <c r="C15" s="250"/>
      <c r="D15" s="250"/>
      <c r="E15" s="250"/>
      <c r="F15" s="250"/>
      <c r="G15" s="250"/>
      <c r="H15" s="250"/>
      <c r="I15" s="250"/>
      <c r="J15" s="250"/>
      <c r="K15" s="250"/>
      <c r="L15" s="250"/>
      <c r="M15" s="250"/>
      <c r="N15" s="250"/>
      <c r="O15" s="250"/>
      <c r="P15" s="250"/>
      <c r="Q15" s="251"/>
    </row>
    <row r="16" spans="1:17" ht="15.75" thickBot="1" x14ac:dyDescent="0.3">
      <c r="A16" s="241" t="s">
        <v>9</v>
      </c>
      <c r="B16" s="242"/>
      <c r="C16" s="242"/>
      <c r="D16" s="242"/>
      <c r="E16" s="243"/>
      <c r="F16" s="243"/>
      <c r="G16" s="243"/>
      <c r="H16" s="243"/>
      <c r="I16" s="243"/>
      <c r="J16" s="243"/>
      <c r="K16" s="243"/>
      <c r="L16" s="243"/>
      <c r="M16" s="243"/>
      <c r="N16" s="243"/>
      <c r="O16" s="243"/>
      <c r="P16" s="243"/>
      <c r="Q16" s="243"/>
    </row>
    <row r="17" spans="1:17" ht="15" customHeight="1" x14ac:dyDescent="0.25">
      <c r="A17" s="252" t="s">
        <v>10</v>
      </c>
      <c r="B17" s="219"/>
      <c r="C17" s="219"/>
      <c r="D17" s="220"/>
      <c r="E17" s="219" t="s">
        <v>11</v>
      </c>
      <c r="F17" s="219"/>
      <c r="G17" s="219"/>
      <c r="H17" s="219"/>
      <c r="I17" s="220"/>
      <c r="J17" s="225" t="s">
        <v>12</v>
      </c>
      <c r="K17" s="221"/>
      <c r="L17" s="221"/>
      <c r="M17" s="222"/>
      <c r="N17" s="227" t="s">
        <v>13</v>
      </c>
      <c r="O17" s="228"/>
      <c r="P17" s="207" t="s">
        <v>60</v>
      </c>
      <c r="Q17" s="207" t="s">
        <v>61</v>
      </c>
    </row>
    <row r="18" spans="1:17" ht="15.75" thickBot="1" x14ac:dyDescent="0.3">
      <c r="A18" s="226"/>
      <c r="B18" s="223"/>
      <c r="C18" s="223"/>
      <c r="D18" s="224"/>
      <c r="E18" s="221"/>
      <c r="F18" s="221"/>
      <c r="G18" s="221"/>
      <c r="H18" s="221"/>
      <c r="I18" s="222"/>
      <c r="J18" s="225"/>
      <c r="K18" s="221"/>
      <c r="L18" s="221"/>
      <c r="M18" s="222"/>
      <c r="N18" s="227"/>
      <c r="O18" s="228"/>
      <c r="P18" s="208"/>
      <c r="Q18" s="208"/>
    </row>
    <row r="19" spans="1:17" x14ac:dyDescent="0.25">
      <c r="A19" s="252" t="s">
        <v>145</v>
      </c>
      <c r="B19" s="220"/>
      <c r="C19" s="253" t="s">
        <v>94</v>
      </c>
      <c r="D19" s="254"/>
      <c r="E19" s="221"/>
      <c r="F19" s="221"/>
      <c r="G19" s="221"/>
      <c r="H19" s="221"/>
      <c r="I19" s="222"/>
      <c r="J19" s="225"/>
      <c r="K19" s="221"/>
      <c r="L19" s="221"/>
      <c r="M19" s="222"/>
      <c r="N19" s="227"/>
      <c r="O19" s="228"/>
      <c r="P19" s="208"/>
      <c r="Q19" s="208"/>
    </row>
    <row r="20" spans="1:17" ht="23.25" customHeight="1" thickBot="1" x14ac:dyDescent="0.3">
      <c r="A20" s="226"/>
      <c r="B20" s="224"/>
      <c r="C20" s="255"/>
      <c r="D20" s="256"/>
      <c r="E20" s="223"/>
      <c r="F20" s="223"/>
      <c r="G20" s="223"/>
      <c r="H20" s="223"/>
      <c r="I20" s="224"/>
      <c r="J20" s="226"/>
      <c r="K20" s="223"/>
      <c r="L20" s="223"/>
      <c r="M20" s="224"/>
      <c r="N20" s="227"/>
      <c r="O20" s="228"/>
      <c r="P20" s="209"/>
      <c r="Q20" s="209"/>
    </row>
    <row r="21" spans="1:17" ht="63" customHeight="1" thickBot="1" x14ac:dyDescent="0.3">
      <c r="A21" s="257"/>
      <c r="B21" s="258"/>
      <c r="C21" s="258"/>
      <c r="D21" s="259"/>
      <c r="E21" s="199"/>
      <c r="F21" s="200"/>
      <c r="G21" s="200"/>
      <c r="H21" s="200"/>
      <c r="I21" s="201"/>
      <c r="J21" s="202"/>
      <c r="K21" s="203"/>
      <c r="L21" s="203"/>
      <c r="M21" s="204"/>
      <c r="N21" s="205"/>
      <c r="O21" s="206"/>
      <c r="P21" s="68"/>
      <c r="Q21" s="68"/>
    </row>
    <row r="22" spans="1:17" ht="70.5" customHeight="1" thickBot="1" x14ac:dyDescent="0.3">
      <c r="A22" s="196"/>
      <c r="B22" s="197"/>
      <c r="C22" s="197"/>
      <c r="D22" s="198"/>
      <c r="E22" s="199"/>
      <c r="F22" s="200"/>
      <c r="G22" s="200"/>
      <c r="H22" s="200"/>
      <c r="I22" s="201"/>
      <c r="J22" s="202"/>
      <c r="K22" s="203"/>
      <c r="L22" s="203"/>
      <c r="M22" s="203"/>
      <c r="N22" s="244"/>
      <c r="O22" s="245"/>
      <c r="P22" s="68"/>
      <c r="Q22" s="68"/>
    </row>
    <row r="23" spans="1:17" ht="69" customHeight="1" thickBot="1" x14ac:dyDescent="0.3">
      <c r="A23" s="196"/>
      <c r="B23" s="197"/>
      <c r="C23" s="197"/>
      <c r="D23" s="198"/>
      <c r="E23" s="199"/>
      <c r="F23" s="200"/>
      <c r="G23" s="200"/>
      <c r="H23" s="200"/>
      <c r="I23" s="201"/>
      <c r="J23" s="202"/>
      <c r="K23" s="203"/>
      <c r="L23" s="203"/>
      <c r="M23" s="204"/>
      <c r="N23" s="205"/>
      <c r="O23" s="206"/>
      <c r="P23" s="68"/>
      <c r="Q23" s="68"/>
    </row>
    <row r="24" spans="1:17" ht="62.25" customHeight="1" thickBot="1" x14ac:dyDescent="0.3">
      <c r="A24" s="196"/>
      <c r="B24" s="197"/>
      <c r="C24" s="197"/>
      <c r="D24" s="198"/>
      <c r="E24" s="199"/>
      <c r="F24" s="200"/>
      <c r="G24" s="200"/>
      <c r="H24" s="200"/>
      <c r="I24" s="201"/>
      <c r="J24" s="202"/>
      <c r="K24" s="203"/>
      <c r="L24" s="203"/>
      <c r="M24" s="204"/>
      <c r="N24" s="205"/>
      <c r="O24" s="206"/>
      <c r="P24" s="68"/>
      <c r="Q24" s="68"/>
    </row>
    <row r="25" spans="1:17" ht="68.25" customHeight="1" thickBot="1" x14ac:dyDescent="0.3">
      <c r="A25" s="196"/>
      <c r="B25" s="197"/>
      <c r="C25" s="197"/>
      <c r="D25" s="198"/>
      <c r="E25" s="199"/>
      <c r="F25" s="200"/>
      <c r="G25" s="200"/>
      <c r="H25" s="200"/>
      <c r="I25" s="201"/>
      <c r="J25" s="202"/>
      <c r="K25" s="203"/>
      <c r="L25" s="203"/>
      <c r="M25" s="204"/>
      <c r="N25" s="205"/>
      <c r="O25" s="206"/>
      <c r="P25" s="68"/>
      <c r="Q25" s="68"/>
    </row>
    <row r="26" spans="1:17" x14ac:dyDescent="0.25">
      <c r="A26" s="182" t="s">
        <v>14</v>
      </c>
      <c r="B26" s="183"/>
      <c r="C26" s="183"/>
      <c r="D26" s="183"/>
      <c r="E26" s="183"/>
      <c r="F26" s="183"/>
      <c r="G26" s="183"/>
      <c r="H26" s="183"/>
      <c r="I26" s="183"/>
      <c r="J26" s="183"/>
      <c r="K26" s="183"/>
      <c r="L26" s="184"/>
      <c r="M26" s="188" t="str">
        <f>IF(SUM(N21:N25)&gt;100%,"Porcentaje Esperado no puede ser mayor que 100%",IF(SUM(N21:N25)&lt;100%,"Porcentaje esperado no puede ser menor que 100%",SUM(N21:N25)))</f>
        <v>Porcentaje esperado no puede ser menor que 100%</v>
      </c>
      <c r="N26" s="189"/>
      <c r="O26" s="190"/>
      <c r="P26" s="194" t="e">
        <f>IF(AVERAGE($P$21:$P$25)&gt;100%,"Ajuste el % no puede ser mayor a 100%",AVERAGE($P$21:$P$25))</f>
        <v>#DIV/0!</v>
      </c>
      <c r="Q26" s="194" t="e">
        <f>IF(AVERAGE($Q$21:$Q$25)&gt;100%,"Ajuste el % no puede ser mayor a 100%",AVERAGE($Q$21:$Q$25))</f>
        <v>#DIV/0!</v>
      </c>
    </row>
    <row r="27" spans="1:17" ht="36" customHeight="1" thickBot="1" x14ac:dyDescent="0.3">
      <c r="A27" s="185"/>
      <c r="B27" s="186"/>
      <c r="C27" s="186"/>
      <c r="D27" s="186"/>
      <c r="E27" s="186"/>
      <c r="F27" s="186"/>
      <c r="G27" s="186"/>
      <c r="H27" s="186"/>
      <c r="I27" s="186"/>
      <c r="J27" s="186"/>
      <c r="K27" s="186"/>
      <c r="L27" s="187"/>
      <c r="M27" s="191"/>
      <c r="N27" s="192"/>
      <c r="O27" s="193"/>
      <c r="P27" s="195"/>
      <c r="Q27" s="195"/>
    </row>
    <row r="28" spans="1:17" ht="26.25" customHeight="1" thickBot="1" x14ac:dyDescent="0.3">
      <c r="A28" s="176" t="s">
        <v>15</v>
      </c>
      <c r="B28" s="177"/>
      <c r="C28" s="177"/>
      <c r="D28" s="177"/>
      <c r="E28" s="177"/>
      <c r="F28" s="177"/>
      <c r="G28" s="177"/>
      <c r="H28" s="177"/>
      <c r="I28" s="178"/>
      <c r="J28" s="176" t="s">
        <v>27</v>
      </c>
      <c r="K28" s="177"/>
      <c r="L28" s="177"/>
      <c r="M28" s="177"/>
      <c r="N28" s="177"/>
      <c r="O28" s="177"/>
      <c r="P28" s="177"/>
      <c r="Q28" s="178"/>
    </row>
    <row r="29" spans="1:17" ht="65.25" customHeight="1" thickBot="1" x14ac:dyDescent="0.3">
      <c r="A29" s="179"/>
      <c r="B29" s="180"/>
      <c r="C29" s="180"/>
      <c r="D29" s="180"/>
      <c r="E29" s="180"/>
      <c r="F29" s="180"/>
      <c r="G29" s="180"/>
      <c r="H29" s="180"/>
      <c r="I29" s="181"/>
      <c r="J29" s="179"/>
      <c r="K29" s="180"/>
      <c r="L29" s="180"/>
      <c r="M29" s="180"/>
      <c r="N29" s="180"/>
      <c r="O29" s="180"/>
      <c r="P29" s="180"/>
      <c r="Q29" s="181"/>
    </row>
    <row r="30" spans="1:17" ht="15.75" customHeight="1" x14ac:dyDescent="0.25">
      <c r="A30" s="140" t="s">
        <v>166</v>
      </c>
      <c r="B30" s="141"/>
      <c r="C30" s="141"/>
      <c r="D30" s="141"/>
      <c r="E30" s="141"/>
      <c r="F30" s="141"/>
      <c r="G30" s="141"/>
      <c r="H30" s="141"/>
      <c r="I30" s="141"/>
      <c r="J30" s="141"/>
      <c r="K30" s="141"/>
      <c r="L30" s="141"/>
      <c r="M30" s="141"/>
      <c r="N30" s="141"/>
      <c r="O30" s="141"/>
      <c r="P30" s="141"/>
      <c r="Q30" s="142"/>
    </row>
    <row r="31" spans="1:17" ht="15.75" customHeight="1" x14ac:dyDescent="0.25">
      <c r="A31" s="143"/>
      <c r="B31" s="144"/>
      <c r="C31" s="144"/>
      <c r="D31" s="144"/>
      <c r="E31" s="144"/>
      <c r="F31" s="144"/>
      <c r="G31" s="144"/>
      <c r="H31" s="144"/>
      <c r="I31" s="144"/>
      <c r="J31" s="144"/>
      <c r="K31" s="144"/>
      <c r="L31" s="144"/>
      <c r="M31" s="144"/>
      <c r="N31" s="144"/>
      <c r="O31" s="144"/>
      <c r="P31" s="144"/>
      <c r="Q31" s="145"/>
    </row>
    <row r="32" spans="1:17" ht="15.75" thickBot="1" x14ac:dyDescent="0.3">
      <c r="A32" s="146"/>
      <c r="B32" s="147"/>
      <c r="C32" s="147"/>
      <c r="D32" s="147"/>
      <c r="E32" s="147"/>
      <c r="F32" s="147"/>
      <c r="G32" s="147"/>
      <c r="H32" s="147"/>
      <c r="I32" s="147"/>
      <c r="J32" s="147"/>
      <c r="K32" s="147"/>
      <c r="L32" s="147"/>
      <c r="M32" s="147"/>
      <c r="N32" s="147"/>
      <c r="O32" s="147"/>
      <c r="P32" s="147"/>
      <c r="Q32" s="148"/>
    </row>
  </sheetData>
  <sheetProtection algorithmName="SHA-512" hashValue="N+Br1gUj9m7v9aZy5+L+fTbuzGYOnDI9E8ajAWRlZN46rHly10cdVE0rXkp4T31ZS/0guwwp2sh8x0CNEizUYA==" saltValue="ktg7u/kUAkU5GECCN2zsLA==" spinCount="100000" sheet="1" objects="1" scenarios="1"/>
  <mergeCells count="74">
    <mergeCell ref="A7:E8"/>
    <mergeCell ref="F7:F8"/>
    <mergeCell ref="K7:Q8"/>
    <mergeCell ref="A5:D6"/>
    <mergeCell ref="H5:H6"/>
    <mergeCell ref="L5:N6"/>
    <mergeCell ref="Q17:Q20"/>
    <mergeCell ref="J29:Q29"/>
    <mergeCell ref="G7:I8"/>
    <mergeCell ref="J7:J8"/>
    <mergeCell ref="N10:Q10"/>
    <mergeCell ref="A13:Q13"/>
    <mergeCell ref="A16:Q16"/>
    <mergeCell ref="N22:O22"/>
    <mergeCell ref="E23:I23"/>
    <mergeCell ref="J23:M23"/>
    <mergeCell ref="N23:O23"/>
    <mergeCell ref="A14:Q15"/>
    <mergeCell ref="A17:D18"/>
    <mergeCell ref="A19:B20"/>
    <mergeCell ref="C19:D20"/>
    <mergeCell ref="A21:D21"/>
    <mergeCell ref="E21:I21"/>
    <mergeCell ref="J21:M21"/>
    <mergeCell ref="N21:O21"/>
    <mergeCell ref="E17:I20"/>
    <mergeCell ref="J17:M20"/>
    <mergeCell ref="N17:O20"/>
    <mergeCell ref="P17:P20"/>
    <mergeCell ref="B12:C12"/>
    <mergeCell ref="L12:M12"/>
    <mergeCell ref="D12:I12"/>
    <mergeCell ref="A22:D22"/>
    <mergeCell ref="E22:I22"/>
    <mergeCell ref="J22:M22"/>
    <mergeCell ref="A9:A12"/>
    <mergeCell ref="B9:C9"/>
    <mergeCell ref="D9:I9"/>
    <mergeCell ref="J9:K12"/>
    <mergeCell ref="L9:M9"/>
    <mergeCell ref="B10:C10"/>
    <mergeCell ref="D10:I10"/>
    <mergeCell ref="L10:M10"/>
    <mergeCell ref="B11:C11"/>
    <mergeCell ref="A25:D25"/>
    <mergeCell ref="E25:I25"/>
    <mergeCell ref="J25:M25"/>
    <mergeCell ref="N25:O25"/>
    <mergeCell ref="A23:D23"/>
    <mergeCell ref="A24:D24"/>
    <mergeCell ref="E24:I24"/>
    <mergeCell ref="J24:M24"/>
    <mergeCell ref="N24:O24"/>
    <mergeCell ref="J28:Q28"/>
    <mergeCell ref="A26:L27"/>
    <mergeCell ref="M26:O27"/>
    <mergeCell ref="P26:P27"/>
    <mergeCell ref="Q26:Q27"/>
    <mergeCell ref="A30:Q32"/>
    <mergeCell ref="A4:Q4"/>
    <mergeCell ref="D1:M3"/>
    <mergeCell ref="N3:Q3"/>
    <mergeCell ref="N1:O1"/>
    <mergeCell ref="N2:O2"/>
    <mergeCell ref="P2:Q2"/>
    <mergeCell ref="P1:Q1"/>
    <mergeCell ref="A1:C3"/>
    <mergeCell ref="L11:M11"/>
    <mergeCell ref="N9:Q9"/>
    <mergeCell ref="N11:Q11"/>
    <mergeCell ref="N12:Q12"/>
    <mergeCell ref="D11:I11"/>
    <mergeCell ref="A28:I28"/>
    <mergeCell ref="A29:I29"/>
  </mergeCells>
  <dataValidations count="3">
    <dataValidation allowBlank="1" showInputMessage="1" showErrorMessage="1" promptTitle="Dias" sqref="E6" xr:uid="{00000000-0002-0000-0000-000000000000}"/>
    <dataValidation type="list" allowBlank="1" showInputMessage="1" showErrorMessage="1" sqref="C19:D20" xr:uid="{00000000-0002-0000-0000-000001000000}">
      <formula1>INDICADORES</formula1>
    </dataValidation>
    <dataValidation type="list" allowBlank="1" showInputMessage="1" prompt="LOS OBJETIVOS ESTRATEGICOS Y LOS INDICADORES, LE SERVIRAN COMO GUIA PARA CONCERTAR LOS COMPROMISOS LABORALES" sqref="A21:D25" xr:uid="{00000000-0002-0000-0000-000002000000}">
      <formula1>INDIRECT($C$19)</formula1>
    </dataValidation>
  </dataValidations>
  <pageMargins left="0.7" right="0.7" top="0.75" bottom="0.75" header="0.3" footer="0.3"/>
  <pageSetup scale="46"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3000000}">
          <x14:formula1>
            <xm:f>Hoja3!$B$43:$B$46</xm:f>
          </x14:formula1>
          <xm:sqref>K7:Q8</xm:sqref>
        </x14:dataValidation>
        <x14:dataValidation type="list" allowBlank="1" showInputMessage="1" showErrorMessage="1" xr:uid="{00000000-0002-0000-0000-000004000000}">
          <x14:formula1>
            <xm:f>Hoja3!$B$61:$B$62</xm:f>
          </x14:formula1>
          <xm:sqref>F7:F8</xm:sqref>
        </x14:dataValidation>
        <x14:dataValidation type="list" allowBlank="1" showInputMessage="1" showErrorMessage="1" xr:uid="{00000000-0002-0000-0000-000005000000}">
          <x14:formula1>
            <xm:f>Hoja3!$B$71:$B$72</xm:f>
          </x14:formula1>
          <xm:sqref>J7:J8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9"/>
  <sheetViews>
    <sheetView zoomScale="66" zoomScaleNormal="66" workbookViewId="0">
      <selection activeCell="M3" sqref="M3:P3"/>
    </sheetView>
  </sheetViews>
  <sheetFormatPr baseColWidth="10" defaultColWidth="11.42578125" defaultRowHeight="15" x14ac:dyDescent="0.25"/>
  <cols>
    <col min="1" max="1" width="21.5703125" customWidth="1"/>
    <col min="3" max="3" width="20.140625" customWidth="1"/>
    <col min="7" max="7" width="20.5703125" customWidth="1"/>
    <col min="9" max="9" width="8.140625" customWidth="1"/>
    <col min="11" max="11" width="11" customWidth="1"/>
    <col min="12" max="12" width="22.140625" customWidth="1"/>
    <col min="13" max="13" width="17.85546875" customWidth="1"/>
    <col min="14" max="14" width="21.85546875" customWidth="1"/>
    <col min="15" max="15" width="22" customWidth="1"/>
    <col min="16" max="16" width="22.28515625" customWidth="1"/>
  </cols>
  <sheetData>
    <row r="1" spans="1:17" ht="15.75" thickBot="1" x14ac:dyDescent="0.3">
      <c r="A1" s="275"/>
      <c r="B1" s="278" t="s">
        <v>188</v>
      </c>
      <c r="C1" s="279"/>
      <c r="D1" s="279"/>
      <c r="E1" s="279"/>
      <c r="F1" s="279"/>
      <c r="G1" s="279"/>
      <c r="H1" s="279"/>
      <c r="I1" s="279"/>
      <c r="J1" s="279"/>
      <c r="K1" s="279"/>
      <c r="L1" s="280"/>
      <c r="M1" s="287" t="s">
        <v>202</v>
      </c>
      <c r="N1" s="288"/>
      <c r="O1" s="289">
        <v>45363</v>
      </c>
      <c r="P1" s="290"/>
    </row>
    <row r="2" spans="1:17" ht="15.75" thickBot="1" x14ac:dyDescent="0.3">
      <c r="A2" s="276"/>
      <c r="B2" s="281"/>
      <c r="C2" s="282"/>
      <c r="D2" s="282"/>
      <c r="E2" s="282"/>
      <c r="F2" s="282"/>
      <c r="G2" s="282"/>
      <c r="H2" s="282"/>
      <c r="I2" s="282"/>
      <c r="J2" s="282"/>
      <c r="K2" s="282"/>
      <c r="L2" s="283"/>
      <c r="M2" s="287" t="s">
        <v>213</v>
      </c>
      <c r="N2" s="288"/>
      <c r="O2" s="287" t="s">
        <v>167</v>
      </c>
      <c r="P2" s="290"/>
    </row>
    <row r="3" spans="1:17" ht="64.5" customHeight="1" thickBot="1" x14ac:dyDescent="0.3">
      <c r="A3" s="277"/>
      <c r="B3" s="284"/>
      <c r="C3" s="285"/>
      <c r="D3" s="285"/>
      <c r="E3" s="285"/>
      <c r="F3" s="285"/>
      <c r="G3" s="285"/>
      <c r="H3" s="285"/>
      <c r="I3" s="285"/>
      <c r="J3" s="285"/>
      <c r="K3" s="285"/>
      <c r="L3" s="286"/>
      <c r="M3" s="287" t="s">
        <v>165</v>
      </c>
      <c r="N3" s="288"/>
      <c r="O3" s="288"/>
      <c r="P3" s="290"/>
    </row>
    <row r="4" spans="1:17" ht="36.75" customHeight="1" thickBot="1" x14ac:dyDescent="0.3">
      <c r="A4" s="149" t="s">
        <v>195</v>
      </c>
      <c r="B4" s="150"/>
      <c r="C4" s="150"/>
      <c r="D4" s="150"/>
      <c r="E4" s="150"/>
      <c r="F4" s="150"/>
      <c r="G4" s="150"/>
      <c r="H4" s="150"/>
      <c r="I4" s="150"/>
      <c r="J4" s="150"/>
      <c r="K4" s="150"/>
      <c r="L4" s="150"/>
      <c r="M4" s="150"/>
      <c r="N4" s="150"/>
      <c r="O4" s="150"/>
      <c r="P4" s="151"/>
      <c r="Q4" s="136"/>
    </row>
    <row r="5" spans="1:17" ht="26.25" customHeight="1" thickBot="1" x14ac:dyDescent="0.3">
      <c r="A5" s="300" t="s">
        <v>5</v>
      </c>
      <c r="B5" s="213" t="s">
        <v>6</v>
      </c>
      <c r="C5" s="214"/>
      <c r="D5" s="334">
        <f>'F.1 INFORM GENERAL Y CONC COMPR'!D9:$I$9</f>
        <v>0</v>
      </c>
      <c r="E5" s="335"/>
      <c r="F5" s="335"/>
      <c r="G5" s="336"/>
      <c r="H5" s="315" t="s">
        <v>55</v>
      </c>
      <c r="I5" s="316"/>
      <c r="J5" s="213" t="s">
        <v>6</v>
      </c>
      <c r="K5" s="323"/>
      <c r="L5" s="214"/>
      <c r="M5" s="368">
        <f>'F.1 INFORM GENERAL Y CONC COMPR'!$N$9</f>
        <v>0</v>
      </c>
      <c r="N5" s="369"/>
      <c r="O5" s="369"/>
      <c r="P5" s="370"/>
    </row>
    <row r="6" spans="1:17" ht="44.25" customHeight="1" thickBot="1" x14ac:dyDescent="0.3">
      <c r="A6" s="301"/>
      <c r="B6" s="165" t="s">
        <v>7</v>
      </c>
      <c r="C6" s="166"/>
      <c r="D6" s="337">
        <f>'F.1 INFORM GENERAL Y CONC COMPR'!D10:$I$10</f>
        <v>0</v>
      </c>
      <c r="E6" s="338"/>
      <c r="F6" s="338"/>
      <c r="G6" s="339"/>
      <c r="H6" s="317"/>
      <c r="I6" s="318"/>
      <c r="J6" s="165" t="s">
        <v>7</v>
      </c>
      <c r="K6" s="376"/>
      <c r="L6" s="166"/>
      <c r="M6" s="371">
        <f>'F.1 INFORM GENERAL Y CONC COMPR'!$N$10</f>
        <v>0</v>
      </c>
      <c r="N6" s="372"/>
      <c r="O6" s="369"/>
      <c r="P6" s="370"/>
    </row>
    <row r="7" spans="1:17" ht="36.75" customHeight="1" thickBot="1" x14ac:dyDescent="0.3">
      <c r="A7" s="301"/>
      <c r="B7" s="165" t="s">
        <v>178</v>
      </c>
      <c r="C7" s="166"/>
      <c r="D7" s="334">
        <f>'F.1 INFORM GENERAL Y CONC COMPR'!D11:$I$11</f>
        <v>0</v>
      </c>
      <c r="E7" s="335"/>
      <c r="F7" s="335"/>
      <c r="G7" s="336"/>
      <c r="H7" s="317"/>
      <c r="I7" s="318"/>
      <c r="J7" s="165" t="s">
        <v>178</v>
      </c>
      <c r="K7" s="376"/>
      <c r="L7" s="166"/>
      <c r="M7" s="368">
        <f>'F.1 INFORM GENERAL Y CONC COMPR'!$N$11</f>
        <v>0</v>
      </c>
      <c r="N7" s="369"/>
      <c r="O7" s="369"/>
      <c r="P7" s="370"/>
    </row>
    <row r="8" spans="1:17" ht="39" customHeight="1" thickBot="1" x14ac:dyDescent="0.3">
      <c r="A8" s="302"/>
      <c r="B8" s="165" t="s">
        <v>177</v>
      </c>
      <c r="C8" s="166"/>
      <c r="D8" s="334">
        <f>'F.1 INFORM GENERAL Y CONC COMPR'!D12:$I$12</f>
        <v>0</v>
      </c>
      <c r="E8" s="335"/>
      <c r="F8" s="335"/>
      <c r="G8" s="336"/>
      <c r="H8" s="319"/>
      <c r="I8" s="320"/>
      <c r="J8" s="165" t="s">
        <v>177</v>
      </c>
      <c r="K8" s="376"/>
      <c r="L8" s="166"/>
      <c r="M8" s="373">
        <f>'F.1 INFORM GENERAL Y CONC COMPR'!$N$12</f>
        <v>0</v>
      </c>
      <c r="N8" s="374"/>
      <c r="O8" s="374"/>
      <c r="P8" s="375"/>
    </row>
    <row r="9" spans="1:17" ht="15.75" thickBot="1" x14ac:dyDescent="0.3">
      <c r="A9" s="303" t="s">
        <v>16</v>
      </c>
      <c r="B9" s="304"/>
      <c r="C9" s="304"/>
      <c r="D9" s="304"/>
      <c r="E9" s="304"/>
      <c r="F9" s="304"/>
      <c r="G9" s="304"/>
      <c r="H9" s="304"/>
      <c r="I9" s="304"/>
      <c r="J9" s="305" t="s">
        <v>181</v>
      </c>
      <c r="K9" s="306"/>
      <c r="L9" s="306"/>
      <c r="M9" s="307"/>
      <c r="N9" s="307"/>
      <c r="O9" s="307"/>
      <c r="P9" s="308"/>
    </row>
    <row r="10" spans="1:17" ht="15.75" customHeight="1" thickBot="1" x14ac:dyDescent="0.3">
      <c r="A10" s="365" t="s">
        <v>179</v>
      </c>
      <c r="B10" s="367" t="s">
        <v>17</v>
      </c>
      <c r="C10" s="367"/>
      <c r="D10" s="367" t="s">
        <v>18</v>
      </c>
      <c r="E10" s="367"/>
      <c r="F10" s="367"/>
      <c r="G10" s="367"/>
      <c r="H10" s="367"/>
      <c r="I10" s="367"/>
      <c r="J10" s="350" t="s">
        <v>19</v>
      </c>
      <c r="K10" s="307"/>
      <c r="L10" s="307"/>
      <c r="M10" s="308"/>
      <c r="N10" s="350" t="s">
        <v>20</v>
      </c>
      <c r="O10" s="307"/>
      <c r="P10" s="308"/>
    </row>
    <row r="11" spans="1:17" ht="15.75" thickBot="1" x14ac:dyDescent="0.3">
      <c r="A11" s="365"/>
      <c r="B11" s="367"/>
      <c r="C11" s="367"/>
      <c r="D11" s="367"/>
      <c r="E11" s="367"/>
      <c r="F11" s="367"/>
      <c r="G11" s="367"/>
      <c r="H11" s="367"/>
      <c r="I11" s="367"/>
      <c r="J11" s="324" t="s">
        <v>21</v>
      </c>
      <c r="K11" s="346"/>
      <c r="L11" s="325"/>
      <c r="M11" s="321" t="s">
        <v>180</v>
      </c>
      <c r="N11" s="324" t="s">
        <v>21</v>
      </c>
      <c r="O11" s="325"/>
      <c r="P11" s="321" t="s">
        <v>180</v>
      </c>
    </row>
    <row r="12" spans="1:17" ht="15.75" thickBot="1" x14ac:dyDescent="0.3">
      <c r="A12" s="365"/>
      <c r="B12" s="367"/>
      <c r="C12" s="367"/>
      <c r="D12" s="367"/>
      <c r="E12" s="367"/>
      <c r="F12" s="367"/>
      <c r="G12" s="367"/>
      <c r="H12" s="367"/>
      <c r="I12" s="367"/>
      <c r="J12" s="326"/>
      <c r="K12" s="358"/>
      <c r="L12" s="327"/>
      <c r="M12" s="322"/>
      <c r="N12" s="326"/>
      <c r="O12" s="327"/>
      <c r="P12" s="322"/>
    </row>
    <row r="13" spans="1:17" ht="99.75" customHeight="1" x14ac:dyDescent="0.25">
      <c r="A13" s="366"/>
      <c r="B13" s="207"/>
      <c r="C13" s="207"/>
      <c r="D13" s="207"/>
      <c r="E13" s="207"/>
      <c r="F13" s="207"/>
      <c r="G13" s="207"/>
      <c r="H13" s="207"/>
      <c r="I13" s="207"/>
      <c r="J13" s="328"/>
      <c r="K13" s="359"/>
      <c r="L13" s="329"/>
      <c r="M13" s="351"/>
      <c r="N13" s="328"/>
      <c r="O13" s="329"/>
      <c r="P13" s="322"/>
    </row>
    <row r="14" spans="1:17" ht="110.25" customHeight="1" x14ac:dyDescent="0.25">
      <c r="A14" s="291"/>
      <c r="B14" s="293"/>
      <c r="C14" s="294"/>
      <c r="D14" s="309" t="e">
        <f>VLOOKUP(B14,Hoja3!C18:D39,2,0)</f>
        <v>#N/A</v>
      </c>
      <c r="E14" s="310"/>
      <c r="F14" s="310"/>
      <c r="G14" s="310"/>
      <c r="H14" s="310"/>
      <c r="I14" s="311"/>
      <c r="J14" s="330"/>
      <c r="K14" s="360"/>
      <c r="L14" s="331"/>
      <c r="M14" s="89" t="str">
        <f>IF(M15&gt;=13,"SUPERIOR",IF(M15&gt;=10,"ALTO",IF(M15&gt;=7,"BASICO",IF(M15=6,"BAJO",IF(M15=0,"")))))</f>
        <v/>
      </c>
      <c r="N14" s="330"/>
      <c r="O14" s="331"/>
      <c r="P14" s="89" t="str">
        <f>IF(P15&gt;=13,"SUPERIOR",IF(P15&gt;=10,"ALTO",IF(P15&gt;=7,"BASICO",IF(P15=6,"BAJO",IF(P15=0,"")))))</f>
        <v/>
      </c>
    </row>
    <row r="15" spans="1:17" ht="99.75" customHeight="1" x14ac:dyDescent="0.25">
      <c r="A15" s="297"/>
      <c r="B15" s="298"/>
      <c r="C15" s="299"/>
      <c r="D15" s="312"/>
      <c r="E15" s="313"/>
      <c r="F15" s="313"/>
      <c r="G15" s="313"/>
      <c r="H15" s="313"/>
      <c r="I15" s="314"/>
      <c r="J15" s="332"/>
      <c r="K15" s="361"/>
      <c r="L15" s="333"/>
      <c r="M15" s="90"/>
      <c r="N15" s="332"/>
      <c r="O15" s="333"/>
      <c r="P15" s="90"/>
    </row>
    <row r="16" spans="1:17" ht="117.75" customHeight="1" x14ac:dyDescent="0.25">
      <c r="A16" s="291"/>
      <c r="B16" s="293"/>
      <c r="C16" s="294"/>
      <c r="D16" s="309" t="e">
        <f>VLOOKUP(B16,Hoja3!C:D,2,0)</f>
        <v>#N/A</v>
      </c>
      <c r="E16" s="310"/>
      <c r="F16" s="310"/>
      <c r="G16" s="310"/>
      <c r="H16" s="310"/>
      <c r="I16" s="311"/>
      <c r="J16" s="330"/>
      <c r="K16" s="360"/>
      <c r="L16" s="331"/>
      <c r="M16" s="89" t="str">
        <f>IF(M17&gt;=13,"SUPERIOR",IF(M17&gt;=10,"ALTO",IF(M17&gt;=7,"BASICO",IF(M17=6,"BAJO",IF(M17=0,"")))))</f>
        <v/>
      </c>
      <c r="N16" s="330"/>
      <c r="O16" s="331"/>
      <c r="P16" s="89" t="str">
        <f>IF(P17&gt;=13,"SUPERIOR",IF(P17&gt;=10,"ALTO",IF(P17&gt;=7,"BASICO",IF(P17=6,"BAJO",IF(P17=0,"")))))</f>
        <v/>
      </c>
    </row>
    <row r="17" spans="1:16" ht="99.75" customHeight="1" x14ac:dyDescent="0.25">
      <c r="A17" s="297"/>
      <c r="B17" s="298"/>
      <c r="C17" s="299"/>
      <c r="D17" s="312"/>
      <c r="E17" s="313"/>
      <c r="F17" s="313"/>
      <c r="G17" s="313"/>
      <c r="H17" s="313"/>
      <c r="I17" s="314"/>
      <c r="J17" s="332"/>
      <c r="K17" s="361"/>
      <c r="L17" s="333"/>
      <c r="M17" s="90"/>
      <c r="N17" s="332"/>
      <c r="O17" s="333"/>
      <c r="P17" s="90"/>
    </row>
    <row r="18" spans="1:16" ht="117.75" customHeight="1" x14ac:dyDescent="0.25">
      <c r="A18" s="291"/>
      <c r="B18" s="293"/>
      <c r="C18" s="294"/>
      <c r="D18" s="309" t="e">
        <f>VLOOKUP(B18,Hoja3!C:D,2,0)</f>
        <v>#N/A</v>
      </c>
      <c r="E18" s="310"/>
      <c r="F18" s="310"/>
      <c r="G18" s="310"/>
      <c r="H18" s="310"/>
      <c r="I18" s="311"/>
      <c r="J18" s="330"/>
      <c r="K18" s="360"/>
      <c r="L18" s="331"/>
      <c r="M18" s="89" t="str">
        <f>IF(M19&gt;=13,"SUPERIOR",IF(M19&gt;=10,"ALTO",IF(M19&gt;=7,"BASICO",IF(M19=6,"BAJO",IF(M19=0,"")))))</f>
        <v/>
      </c>
      <c r="N18" s="330"/>
      <c r="O18" s="331"/>
      <c r="P18" s="89" t="str">
        <f>IF(P19&gt;=13,"SUPERIOR",IF(P19&gt;=10,"ALTO",IF(P19&gt;=7,"BASICO",IF(P19=6,"BAJO",IF(P19=0,"")))))</f>
        <v/>
      </c>
    </row>
    <row r="19" spans="1:16" ht="99.75" customHeight="1" x14ac:dyDescent="0.25">
      <c r="A19" s="297"/>
      <c r="B19" s="298"/>
      <c r="C19" s="299"/>
      <c r="D19" s="312"/>
      <c r="E19" s="313"/>
      <c r="F19" s="313"/>
      <c r="G19" s="313"/>
      <c r="H19" s="313"/>
      <c r="I19" s="314"/>
      <c r="J19" s="332"/>
      <c r="K19" s="361"/>
      <c r="L19" s="333"/>
      <c r="M19" s="90"/>
      <c r="N19" s="332"/>
      <c r="O19" s="333"/>
      <c r="P19" s="90"/>
    </row>
    <row r="20" spans="1:16" ht="117.75" customHeight="1" x14ac:dyDescent="0.25">
      <c r="A20" s="291"/>
      <c r="B20" s="293"/>
      <c r="C20" s="294"/>
      <c r="D20" s="309" t="e">
        <f>VLOOKUP(B20,Hoja3!C:D,2,0)</f>
        <v>#N/A</v>
      </c>
      <c r="E20" s="310"/>
      <c r="F20" s="310"/>
      <c r="G20" s="310"/>
      <c r="H20" s="310"/>
      <c r="I20" s="311"/>
      <c r="J20" s="330"/>
      <c r="K20" s="360"/>
      <c r="L20" s="331"/>
      <c r="M20" s="89" t="str">
        <f>IF(M21&gt;=13,"SUPERIOR",IF(M21&gt;=10,"ALTO",IF(M21&gt;=7,"BASICO",IF(M21=6,"BAJO",IF(M21=0,"")))))</f>
        <v/>
      </c>
      <c r="N20" s="330"/>
      <c r="O20" s="331"/>
      <c r="P20" s="89" t="str">
        <f>IF(P21&gt;=13,"SUPERIOR",IF(P21&gt;=10,"ALTO",IF(P21&gt;=7,"BASICO",IF(P21=6,"BAJO",IF(P21=0,"")))))</f>
        <v/>
      </c>
    </row>
    <row r="21" spans="1:16" ht="37.5" customHeight="1" thickBot="1" x14ac:dyDescent="0.3">
      <c r="A21" s="292"/>
      <c r="B21" s="295"/>
      <c r="C21" s="296"/>
      <c r="D21" s="352"/>
      <c r="E21" s="353"/>
      <c r="F21" s="353"/>
      <c r="G21" s="353"/>
      <c r="H21" s="353"/>
      <c r="I21" s="354"/>
      <c r="J21" s="362"/>
      <c r="K21" s="364"/>
      <c r="L21" s="363"/>
      <c r="M21" s="90"/>
      <c r="N21" s="362"/>
      <c r="O21" s="363"/>
      <c r="P21" s="90"/>
    </row>
    <row r="22" spans="1:16" ht="15" customHeight="1" thickBot="1" x14ac:dyDescent="0.3">
      <c r="A22" s="120"/>
      <c r="B22" s="121"/>
      <c r="C22" s="121"/>
      <c r="D22" s="121"/>
      <c r="E22" s="121"/>
      <c r="F22" s="121"/>
      <c r="G22" s="121"/>
      <c r="H22" s="121"/>
      <c r="I22" s="121"/>
      <c r="J22" s="355" t="s">
        <v>190</v>
      </c>
      <c r="K22" s="356"/>
      <c r="L22" s="357"/>
      <c r="M22" s="103">
        <f>SUM(M15+M17+M19+M21)/4</f>
        <v>0</v>
      </c>
      <c r="N22" s="355" t="s">
        <v>73</v>
      </c>
      <c r="O22" s="357"/>
      <c r="P22" s="103">
        <f>SUM(P15+P17+P19+P21)/4</f>
        <v>0</v>
      </c>
    </row>
    <row r="23" spans="1:16" x14ac:dyDescent="0.25">
      <c r="A23" s="324" t="s">
        <v>15</v>
      </c>
      <c r="B23" s="346"/>
      <c r="C23" s="346"/>
      <c r="D23" s="346"/>
      <c r="E23" s="346"/>
      <c r="F23" s="346"/>
      <c r="G23" s="346"/>
      <c r="H23" s="346"/>
      <c r="I23" s="346"/>
      <c r="J23" s="324" t="s">
        <v>27</v>
      </c>
      <c r="K23" s="346"/>
      <c r="L23" s="346"/>
      <c r="M23" s="346"/>
      <c r="N23" s="346"/>
      <c r="O23" s="346"/>
      <c r="P23" s="325"/>
    </row>
    <row r="24" spans="1:16" ht="15.75" thickBot="1" x14ac:dyDescent="0.3">
      <c r="A24" s="347"/>
      <c r="B24" s="348"/>
      <c r="C24" s="348"/>
      <c r="D24" s="348"/>
      <c r="E24" s="348"/>
      <c r="F24" s="348"/>
      <c r="G24" s="348"/>
      <c r="H24" s="348"/>
      <c r="I24" s="348"/>
      <c r="J24" s="347"/>
      <c r="K24" s="348"/>
      <c r="L24" s="348"/>
      <c r="M24" s="348"/>
      <c r="N24" s="348"/>
      <c r="O24" s="348"/>
      <c r="P24" s="349"/>
    </row>
    <row r="25" spans="1:16" ht="27" customHeight="1" x14ac:dyDescent="0.25">
      <c r="A25" s="340"/>
      <c r="B25" s="341"/>
      <c r="C25" s="341"/>
      <c r="D25" s="341"/>
      <c r="E25" s="341"/>
      <c r="F25" s="341"/>
      <c r="G25" s="341"/>
      <c r="H25" s="341"/>
      <c r="I25" s="342"/>
      <c r="J25" s="341"/>
      <c r="K25" s="341"/>
      <c r="L25" s="341"/>
      <c r="M25" s="341"/>
      <c r="N25" s="341"/>
      <c r="O25" s="341"/>
      <c r="P25" s="342"/>
    </row>
    <row r="26" spans="1:16" ht="15" customHeight="1" thickBot="1" x14ac:dyDescent="0.3">
      <c r="A26" s="343"/>
      <c r="B26" s="344"/>
      <c r="C26" s="344"/>
      <c r="D26" s="344"/>
      <c r="E26" s="344"/>
      <c r="F26" s="344"/>
      <c r="G26" s="344"/>
      <c r="H26" s="344"/>
      <c r="I26" s="345"/>
      <c r="J26" s="344"/>
      <c r="K26" s="344"/>
      <c r="L26" s="344"/>
      <c r="M26" s="344"/>
      <c r="N26" s="344"/>
      <c r="O26" s="344"/>
      <c r="P26" s="345"/>
    </row>
    <row r="27" spans="1:16" x14ac:dyDescent="0.25">
      <c r="A27" s="140" t="s">
        <v>166</v>
      </c>
      <c r="B27" s="141"/>
      <c r="C27" s="141"/>
      <c r="D27" s="141"/>
      <c r="E27" s="141"/>
      <c r="F27" s="141"/>
      <c r="G27" s="141"/>
      <c r="H27" s="141"/>
      <c r="I27" s="141"/>
      <c r="J27" s="141"/>
      <c r="K27" s="141"/>
      <c r="L27" s="141"/>
      <c r="M27" s="141"/>
      <c r="N27" s="141"/>
      <c r="O27" s="141"/>
      <c r="P27" s="142"/>
    </row>
    <row r="28" spans="1:16" ht="29.25" customHeight="1" x14ac:dyDescent="0.25">
      <c r="A28" s="143"/>
      <c r="B28" s="144"/>
      <c r="C28" s="144"/>
      <c r="D28" s="144"/>
      <c r="E28" s="144"/>
      <c r="F28" s="144"/>
      <c r="G28" s="144"/>
      <c r="H28" s="144"/>
      <c r="I28" s="144"/>
      <c r="J28" s="144"/>
      <c r="K28" s="144"/>
      <c r="L28" s="144"/>
      <c r="M28" s="144"/>
      <c r="N28" s="144"/>
      <c r="O28" s="144"/>
      <c r="P28" s="145"/>
    </row>
    <row r="29" spans="1:16" ht="15.75" thickBot="1" x14ac:dyDescent="0.3">
      <c r="A29" s="146"/>
      <c r="B29" s="147"/>
      <c r="C29" s="147"/>
      <c r="D29" s="147"/>
      <c r="E29" s="147"/>
      <c r="F29" s="147"/>
      <c r="G29" s="147"/>
      <c r="H29" s="147"/>
      <c r="I29" s="147"/>
      <c r="J29" s="147"/>
      <c r="K29" s="147"/>
      <c r="L29" s="147"/>
      <c r="M29" s="147"/>
      <c r="N29" s="147"/>
      <c r="O29" s="147"/>
      <c r="P29" s="148"/>
    </row>
  </sheetData>
  <sheetProtection algorithmName="SHA-512" hashValue="Ig6e74hthAahWF5jYBZIpKu4Xksx1S46OvGo2jNfv8D0KGn4W2TVH2Ap0MHzdM38SEKzKSLcEpwWuBPyYLB2Fg==" saltValue="9GkaLKh+LeksoU0GLes9sQ==" spinCount="100000" sheet="1" objects="1" scenarios="1"/>
  <dataConsolidate/>
  <customSheetViews>
    <customSheetView guid="{1413F552-FCDC-41F9-8491-84F675916CFE}">
      <pageMargins left="0.7" right="0.7" top="0.75" bottom="0.75" header="0.3" footer="0.3"/>
    </customSheetView>
  </customSheetViews>
  <mergeCells count="64">
    <mergeCell ref="A4:P4"/>
    <mergeCell ref="N22:O22"/>
    <mergeCell ref="D14:I15"/>
    <mergeCell ref="A10:A13"/>
    <mergeCell ref="B10:C13"/>
    <mergeCell ref="D10:I13"/>
    <mergeCell ref="B18:C19"/>
    <mergeCell ref="N18:O19"/>
    <mergeCell ref="D8:G8"/>
    <mergeCell ref="M5:P5"/>
    <mergeCell ref="M6:P6"/>
    <mergeCell ref="M7:P7"/>
    <mergeCell ref="M8:P8"/>
    <mergeCell ref="J6:L6"/>
    <mergeCell ref="J7:L7"/>
    <mergeCell ref="J8:L8"/>
    <mergeCell ref="A25:I26"/>
    <mergeCell ref="J25:P26"/>
    <mergeCell ref="A23:I24"/>
    <mergeCell ref="J23:P24"/>
    <mergeCell ref="J10:M10"/>
    <mergeCell ref="M11:M13"/>
    <mergeCell ref="D18:I19"/>
    <mergeCell ref="D20:I21"/>
    <mergeCell ref="J22:L22"/>
    <mergeCell ref="J11:L13"/>
    <mergeCell ref="J14:L15"/>
    <mergeCell ref="J16:L17"/>
    <mergeCell ref="J18:L19"/>
    <mergeCell ref="N20:O21"/>
    <mergeCell ref="N10:P10"/>
    <mergeCell ref="J20:L21"/>
    <mergeCell ref="A9:I9"/>
    <mergeCell ref="J9:P9"/>
    <mergeCell ref="D16:I17"/>
    <mergeCell ref="B5:C5"/>
    <mergeCell ref="B6:C6"/>
    <mergeCell ref="H5:I8"/>
    <mergeCell ref="P11:P13"/>
    <mergeCell ref="B7:C7"/>
    <mergeCell ref="B8:C8"/>
    <mergeCell ref="J5:L5"/>
    <mergeCell ref="N11:O13"/>
    <mergeCell ref="N14:O15"/>
    <mergeCell ref="N16:O17"/>
    <mergeCell ref="D5:G5"/>
    <mergeCell ref="D6:G6"/>
    <mergeCell ref="D7:G7"/>
    <mergeCell ref="A27:P29"/>
    <mergeCell ref="A1:A3"/>
    <mergeCell ref="B1:L3"/>
    <mergeCell ref="M1:N1"/>
    <mergeCell ref="O1:P1"/>
    <mergeCell ref="M2:N2"/>
    <mergeCell ref="O2:P2"/>
    <mergeCell ref="M3:P3"/>
    <mergeCell ref="A20:A21"/>
    <mergeCell ref="B20:C21"/>
    <mergeCell ref="A14:A15"/>
    <mergeCell ref="B14:C15"/>
    <mergeCell ref="A16:A17"/>
    <mergeCell ref="B16:C17"/>
    <mergeCell ref="A5:A8"/>
    <mergeCell ref="A18:A19"/>
  </mergeCells>
  <dataValidations count="6">
    <dataValidation type="list" allowBlank="1" showInputMessage="1" showErrorMessage="1" sqref="B22:C22 B16" xr:uid="{00000000-0002-0000-0100-000000000000}">
      <formula1>INDIRECT($A$16)</formula1>
    </dataValidation>
    <dataValidation type="list" allowBlank="1" showInputMessage="1" showErrorMessage="1" sqref="B14" xr:uid="{00000000-0002-0000-0100-000001000000}">
      <formula1>INDIRECT($A$14)</formula1>
    </dataValidation>
    <dataValidation type="list" allowBlank="1" showInputMessage="1" showErrorMessage="1" sqref="A22 A14 A16 A18 A20" xr:uid="{00000000-0002-0000-0100-000002000000}">
      <formula1>TIPOCOMPETENCIA</formula1>
    </dataValidation>
    <dataValidation type="list" allowBlank="1" showInputMessage="1" showErrorMessage="1" sqref="B18" xr:uid="{00000000-0002-0000-0100-000003000000}">
      <formula1>INDIRECT($A$18)</formula1>
    </dataValidation>
    <dataValidation type="list" allowBlank="1" showInputMessage="1" showErrorMessage="1" sqref="B20" xr:uid="{00000000-0002-0000-0100-000004000000}">
      <formula1>INDIRECT($A$20)</formula1>
    </dataValidation>
    <dataValidation type="whole" allowBlank="1" showInputMessage="1" showErrorMessage="1" sqref="M15 M17 M19 M21 P15 P17 P19 P21" xr:uid="{00000000-0002-0000-0100-000005000000}">
      <formula1>6</formula1>
      <formula2>15</formula2>
    </dataValidation>
  </dataValidations>
  <pageMargins left="0.7" right="0.7" top="0.75" bottom="0.75" header="0.3" footer="0.3"/>
  <pageSetup scale="47" orientation="landscape" horizontalDpi="4294967295" verticalDpi="4294967295"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105"/>
  <sheetViews>
    <sheetView topLeftCell="A100" zoomScale="69" zoomScaleNormal="69" workbookViewId="0">
      <selection activeCell="D104" sqref="D104"/>
    </sheetView>
  </sheetViews>
  <sheetFormatPr baseColWidth="10" defaultColWidth="11.42578125" defaultRowHeight="15" x14ac:dyDescent="0.25"/>
  <cols>
    <col min="2" max="2" width="36.7109375" customWidth="1"/>
    <col min="3" max="3" width="90.28515625" customWidth="1"/>
    <col min="4" max="4" width="39" customWidth="1"/>
    <col min="5" max="5" width="11.42578125" customWidth="1"/>
    <col min="6" max="6" width="31.28515625" customWidth="1"/>
    <col min="8" max="8" width="18.140625" customWidth="1"/>
    <col min="9" max="9" width="14" customWidth="1"/>
  </cols>
  <sheetData>
    <row r="1" spans="3:8" x14ac:dyDescent="0.25">
      <c r="H1" s="16" t="s">
        <v>97</v>
      </c>
    </row>
    <row r="2" spans="3:8" x14ac:dyDescent="0.25">
      <c r="H2" s="77">
        <v>4</v>
      </c>
    </row>
    <row r="3" spans="3:8" x14ac:dyDescent="0.25">
      <c r="H3" s="77">
        <v>5</v>
      </c>
    </row>
    <row r="4" spans="3:8" ht="20.25" x14ac:dyDescent="0.3">
      <c r="C4" s="15" t="s">
        <v>41</v>
      </c>
      <c r="D4" s="16" t="s">
        <v>93</v>
      </c>
      <c r="E4" s="104" t="s">
        <v>30</v>
      </c>
      <c r="F4">
        <v>2</v>
      </c>
      <c r="H4" s="77">
        <v>6</v>
      </c>
    </row>
    <row r="5" spans="3:8" ht="20.25" x14ac:dyDescent="0.3">
      <c r="C5" t="s">
        <v>42</v>
      </c>
      <c r="D5" s="77" t="s">
        <v>96</v>
      </c>
      <c r="E5" s="104" t="s">
        <v>31</v>
      </c>
      <c r="H5" s="77"/>
    </row>
    <row r="6" spans="3:8" x14ac:dyDescent="0.25">
      <c r="C6" t="s">
        <v>45</v>
      </c>
      <c r="D6" s="77" t="s">
        <v>94</v>
      </c>
      <c r="F6">
        <v>4</v>
      </c>
      <c r="H6" s="77">
        <v>7</v>
      </c>
    </row>
    <row r="7" spans="3:8" x14ac:dyDescent="0.25">
      <c r="C7" t="s">
        <v>138</v>
      </c>
      <c r="D7" s="77" t="s">
        <v>146</v>
      </c>
      <c r="H7" s="77"/>
    </row>
    <row r="8" spans="3:8" x14ac:dyDescent="0.25">
      <c r="C8" t="s">
        <v>46</v>
      </c>
      <c r="F8">
        <v>6</v>
      </c>
      <c r="H8" s="77">
        <v>8</v>
      </c>
    </row>
    <row r="9" spans="3:8" x14ac:dyDescent="0.25">
      <c r="C9" t="s">
        <v>48</v>
      </c>
      <c r="H9" s="77">
        <v>9</v>
      </c>
    </row>
    <row r="10" spans="3:8" x14ac:dyDescent="0.25">
      <c r="C10" t="s">
        <v>156</v>
      </c>
      <c r="H10" s="77">
        <v>10</v>
      </c>
    </row>
    <row r="11" spans="3:8" x14ac:dyDescent="0.25">
      <c r="H11" s="77"/>
    </row>
    <row r="12" spans="3:8" x14ac:dyDescent="0.25">
      <c r="C12" s="15" t="s">
        <v>90</v>
      </c>
      <c r="H12" s="77">
        <v>11</v>
      </c>
    </row>
    <row r="13" spans="3:8" x14ac:dyDescent="0.25">
      <c r="H13" s="77">
        <v>12</v>
      </c>
    </row>
    <row r="14" spans="3:8" x14ac:dyDescent="0.25">
      <c r="C14" t="s">
        <v>42</v>
      </c>
      <c r="H14" s="77">
        <v>13</v>
      </c>
    </row>
    <row r="15" spans="3:8" x14ac:dyDescent="0.25">
      <c r="H15" s="77">
        <v>14</v>
      </c>
    </row>
    <row r="16" spans="3:8" x14ac:dyDescent="0.25">
      <c r="H16" s="77">
        <v>15</v>
      </c>
    </row>
    <row r="17" spans="2:4" x14ac:dyDescent="0.25">
      <c r="C17" s="15" t="s">
        <v>42</v>
      </c>
    </row>
    <row r="18" spans="2:4" ht="195" x14ac:dyDescent="0.25">
      <c r="B18" s="377" t="s">
        <v>42</v>
      </c>
      <c r="C18" s="83" t="s">
        <v>117</v>
      </c>
      <c r="D18" s="84" t="s">
        <v>119</v>
      </c>
    </row>
    <row r="19" spans="2:4" ht="390" x14ac:dyDescent="0.25">
      <c r="B19" s="377"/>
      <c r="C19" s="83" t="s">
        <v>43</v>
      </c>
      <c r="D19" s="84" t="s">
        <v>120</v>
      </c>
    </row>
    <row r="20" spans="2:4" ht="270" x14ac:dyDescent="0.25">
      <c r="B20" s="377"/>
      <c r="C20" s="83" t="s">
        <v>44</v>
      </c>
      <c r="D20" s="84" t="s">
        <v>121</v>
      </c>
    </row>
    <row r="21" spans="2:4" ht="153.75" customHeight="1" x14ac:dyDescent="0.25">
      <c r="B21" s="377"/>
      <c r="C21" s="83" t="s">
        <v>118</v>
      </c>
      <c r="D21" s="84" t="s">
        <v>122</v>
      </c>
    </row>
    <row r="22" spans="2:4" ht="156.75" customHeight="1" x14ac:dyDescent="0.25">
      <c r="B22" s="377"/>
      <c r="C22" s="83" t="s">
        <v>47</v>
      </c>
      <c r="D22" s="85" t="s">
        <v>123</v>
      </c>
    </row>
    <row r="23" spans="2:4" ht="108" customHeight="1" x14ac:dyDescent="0.25">
      <c r="B23" s="377"/>
      <c r="C23" s="14" t="s">
        <v>50</v>
      </c>
      <c r="D23" s="84" t="s">
        <v>124</v>
      </c>
    </row>
    <row r="24" spans="2:4" ht="225" x14ac:dyDescent="0.25">
      <c r="B24" s="377" t="s">
        <v>45</v>
      </c>
      <c r="C24" s="83" t="s">
        <v>115</v>
      </c>
      <c r="D24" s="85" t="s">
        <v>116</v>
      </c>
    </row>
    <row r="25" spans="2:4" ht="180" x14ac:dyDescent="0.25">
      <c r="B25" s="377"/>
      <c r="C25" s="14" t="s">
        <v>100</v>
      </c>
      <c r="D25" s="84" t="s">
        <v>125</v>
      </c>
    </row>
    <row r="26" spans="2:4" ht="105" x14ac:dyDescent="0.25">
      <c r="B26" s="377"/>
      <c r="C26" s="83" t="s">
        <v>101</v>
      </c>
      <c r="D26" s="84" t="s">
        <v>126</v>
      </c>
    </row>
    <row r="27" spans="2:4" ht="240" x14ac:dyDescent="0.25">
      <c r="B27" s="377"/>
      <c r="C27" s="83" t="s">
        <v>102</v>
      </c>
      <c r="D27" s="85" t="s">
        <v>103</v>
      </c>
    </row>
    <row r="28" spans="2:4" ht="225" x14ac:dyDescent="0.25">
      <c r="B28" s="378" t="s">
        <v>112</v>
      </c>
      <c r="C28" s="86" t="s">
        <v>113</v>
      </c>
      <c r="D28" s="85" t="s">
        <v>127</v>
      </c>
    </row>
    <row r="29" spans="2:4" ht="76.5" customHeight="1" x14ac:dyDescent="0.25">
      <c r="B29" s="378"/>
      <c r="C29" s="87" t="s">
        <v>114</v>
      </c>
      <c r="D29" s="85" t="s">
        <v>128</v>
      </c>
    </row>
    <row r="30" spans="2:4" ht="240" x14ac:dyDescent="0.25">
      <c r="B30" s="377" t="s">
        <v>46</v>
      </c>
      <c r="C30" s="83" t="s">
        <v>104</v>
      </c>
      <c r="D30" s="85" t="s">
        <v>105</v>
      </c>
    </row>
    <row r="31" spans="2:4" ht="90" x14ac:dyDescent="0.25">
      <c r="B31" s="377"/>
      <c r="C31" s="14" t="s">
        <v>51</v>
      </c>
      <c r="D31" s="85" t="s">
        <v>106</v>
      </c>
    </row>
    <row r="32" spans="2:4" ht="135" x14ac:dyDescent="0.25">
      <c r="B32" s="377"/>
      <c r="C32" s="14" t="s">
        <v>107</v>
      </c>
      <c r="D32" s="85" t="s">
        <v>108</v>
      </c>
    </row>
    <row r="33" spans="2:5" ht="240" x14ac:dyDescent="0.25">
      <c r="B33" s="377" t="s">
        <v>48</v>
      </c>
      <c r="C33" s="83" t="s">
        <v>49</v>
      </c>
      <c r="D33" s="85" t="s">
        <v>129</v>
      </c>
    </row>
    <row r="34" spans="2:5" ht="255" x14ac:dyDescent="0.25">
      <c r="B34" s="377"/>
      <c r="C34" s="83" t="s">
        <v>110</v>
      </c>
      <c r="D34" s="85" t="s">
        <v>109</v>
      </c>
    </row>
    <row r="35" spans="2:5" ht="90" x14ac:dyDescent="0.25">
      <c r="B35" s="377"/>
      <c r="C35" s="14" t="s">
        <v>52</v>
      </c>
      <c r="D35" s="85" t="s">
        <v>111</v>
      </c>
    </row>
    <row r="36" spans="2:5" ht="195" x14ac:dyDescent="0.25">
      <c r="B36" s="377" t="s">
        <v>99</v>
      </c>
      <c r="C36" s="14" t="s">
        <v>130</v>
      </c>
      <c r="D36" s="84" t="s">
        <v>131</v>
      </c>
    </row>
    <row r="37" spans="2:5" ht="225" x14ac:dyDescent="0.25">
      <c r="B37" s="377"/>
      <c r="C37" s="88" t="s">
        <v>132</v>
      </c>
      <c r="D37" s="84" t="s">
        <v>133</v>
      </c>
    </row>
    <row r="38" spans="2:5" ht="210" x14ac:dyDescent="0.25">
      <c r="B38" s="377"/>
      <c r="C38" s="88" t="s">
        <v>134</v>
      </c>
      <c r="D38" s="84" t="s">
        <v>135</v>
      </c>
    </row>
    <row r="39" spans="2:5" ht="240" x14ac:dyDescent="0.25">
      <c r="B39" s="377"/>
      <c r="C39" s="88" t="s">
        <v>136</v>
      </c>
      <c r="D39" s="84" t="s">
        <v>137</v>
      </c>
    </row>
    <row r="40" spans="2:5" ht="76.5" customHeight="1" thickBot="1" x14ac:dyDescent="0.3"/>
    <row r="41" spans="2:5" x14ac:dyDescent="0.25">
      <c r="B41" s="382" t="s">
        <v>4</v>
      </c>
      <c r="C41" s="383"/>
      <c r="D41" s="383"/>
      <c r="E41" s="384"/>
    </row>
    <row r="42" spans="2:5" ht="15.75" thickBot="1" x14ac:dyDescent="0.3">
      <c r="B42" s="385"/>
      <c r="C42" s="386"/>
      <c r="D42" s="386"/>
      <c r="E42" s="387"/>
    </row>
    <row r="43" spans="2:5" x14ac:dyDescent="0.25">
      <c r="B43" t="s">
        <v>150</v>
      </c>
    </row>
    <row r="44" spans="2:5" x14ac:dyDescent="0.25">
      <c r="B44" t="s">
        <v>151</v>
      </c>
    </row>
    <row r="45" spans="2:5" x14ac:dyDescent="0.25">
      <c r="B45" t="s">
        <v>152</v>
      </c>
    </row>
    <row r="46" spans="2:5" x14ac:dyDescent="0.25">
      <c r="B46" t="s">
        <v>153</v>
      </c>
    </row>
    <row r="47" spans="2:5" ht="15.75" thickBot="1" x14ac:dyDescent="0.3"/>
    <row r="48" spans="2:5" ht="15.75" thickBot="1" x14ac:dyDescent="0.3">
      <c r="B48" s="379" t="s">
        <v>32</v>
      </c>
      <c r="C48" s="380"/>
      <c r="D48" s="380"/>
      <c r="E48" s="381"/>
    </row>
    <row r="49" spans="2:5" x14ac:dyDescent="0.25">
      <c r="B49" t="s">
        <v>53</v>
      </c>
    </row>
    <row r="50" spans="2:5" x14ac:dyDescent="0.25">
      <c r="B50" t="s">
        <v>197</v>
      </c>
    </row>
    <row r="51" spans="2:5" x14ac:dyDescent="0.25">
      <c r="B51" t="s">
        <v>54</v>
      </c>
    </row>
    <row r="56" spans="2:5" x14ac:dyDescent="0.25">
      <c r="B56" t="s">
        <v>55</v>
      </c>
    </row>
    <row r="57" spans="2:5" x14ac:dyDescent="0.25">
      <c r="B57" t="s">
        <v>5</v>
      </c>
    </row>
    <row r="58" spans="2:5" x14ac:dyDescent="0.25">
      <c r="B58" t="s">
        <v>56</v>
      </c>
    </row>
    <row r="59" spans="2:5" ht="15.75" thickBot="1" x14ac:dyDescent="0.3"/>
    <row r="60" spans="2:5" ht="15.75" thickBot="1" x14ac:dyDescent="0.3">
      <c r="B60" s="379" t="s">
        <v>57</v>
      </c>
      <c r="C60" s="380"/>
      <c r="D60" s="380"/>
      <c r="E60" s="381"/>
    </row>
    <row r="61" spans="2:5" x14ac:dyDescent="0.25">
      <c r="B61" s="16" t="s">
        <v>58</v>
      </c>
    </row>
    <row r="62" spans="2:5" x14ac:dyDescent="0.25">
      <c r="B62" s="17"/>
    </row>
    <row r="63" spans="2:5" ht="15.75" thickBot="1" x14ac:dyDescent="0.3"/>
    <row r="64" spans="2:5" ht="15.75" thickBot="1" x14ac:dyDescent="0.3">
      <c r="B64" s="379" t="s">
        <v>72</v>
      </c>
      <c r="C64" s="380"/>
      <c r="D64" s="380"/>
      <c r="E64" s="381"/>
    </row>
    <row r="65" spans="2:5" x14ac:dyDescent="0.25">
      <c r="B65" t="s">
        <v>83</v>
      </c>
    </row>
    <row r="66" spans="2:5" x14ac:dyDescent="0.25">
      <c r="B66" t="s">
        <v>70</v>
      </c>
    </row>
    <row r="67" spans="2:5" x14ac:dyDescent="0.25">
      <c r="B67" t="s">
        <v>84</v>
      </c>
    </row>
    <row r="68" spans="2:5" x14ac:dyDescent="0.25">
      <c r="B68" t="s">
        <v>71</v>
      </c>
    </row>
    <row r="69" spans="2:5" ht="15.75" thickBot="1" x14ac:dyDescent="0.3"/>
    <row r="70" spans="2:5" ht="15.75" thickBot="1" x14ac:dyDescent="0.3">
      <c r="B70" s="379" t="s">
        <v>81</v>
      </c>
      <c r="C70" s="380"/>
      <c r="D70" s="380"/>
      <c r="E70" s="381"/>
    </row>
    <row r="71" spans="2:5" x14ac:dyDescent="0.25">
      <c r="B71" s="16" t="s">
        <v>58</v>
      </c>
    </row>
    <row r="72" spans="2:5" x14ac:dyDescent="0.25">
      <c r="B72" s="16"/>
    </row>
    <row r="75" spans="2:5" x14ac:dyDescent="0.25">
      <c r="B75" t="s">
        <v>42</v>
      </c>
    </row>
    <row r="76" spans="2:5" x14ac:dyDescent="0.25">
      <c r="B76" t="s">
        <v>82</v>
      </c>
    </row>
    <row r="78" spans="2:5" x14ac:dyDescent="0.25">
      <c r="B78" s="388"/>
      <c r="C78" s="388"/>
    </row>
    <row r="79" spans="2:5" ht="124.9" customHeight="1" x14ac:dyDescent="0.25">
      <c r="B79" s="389" t="s">
        <v>95</v>
      </c>
      <c r="C79" s="78" t="s">
        <v>204</v>
      </c>
    </row>
    <row r="80" spans="2:5" ht="72" customHeight="1" x14ac:dyDescent="0.25">
      <c r="B80" s="389"/>
      <c r="C80" s="78" t="s">
        <v>205</v>
      </c>
    </row>
    <row r="81" spans="2:3" ht="63.75" customHeight="1" x14ac:dyDescent="0.25">
      <c r="B81" s="389"/>
      <c r="C81" s="78" t="s">
        <v>206</v>
      </c>
    </row>
    <row r="82" spans="2:3" ht="70.5" customHeight="1" x14ac:dyDescent="0.25">
      <c r="B82" s="389"/>
      <c r="C82" s="78" t="s">
        <v>207</v>
      </c>
    </row>
    <row r="83" spans="2:3" ht="91.5" customHeight="1" x14ac:dyDescent="0.25">
      <c r="B83" s="389"/>
      <c r="C83" s="78" t="s">
        <v>208</v>
      </c>
    </row>
    <row r="84" spans="2:3" ht="70.5" customHeight="1" x14ac:dyDescent="0.25">
      <c r="B84" s="389"/>
      <c r="C84" s="78" t="s">
        <v>209</v>
      </c>
    </row>
    <row r="85" spans="2:3" ht="70.5" customHeight="1" x14ac:dyDescent="0.25">
      <c r="B85" s="389"/>
      <c r="C85" s="78" t="s">
        <v>210</v>
      </c>
    </row>
    <row r="86" spans="2:3" ht="70.5" customHeight="1" x14ac:dyDescent="0.25">
      <c r="B86" s="389"/>
      <c r="C86" s="78" t="s">
        <v>211</v>
      </c>
    </row>
    <row r="87" spans="2:3" ht="89.25" customHeight="1" x14ac:dyDescent="0.25">
      <c r="B87" s="389"/>
      <c r="C87" s="78" t="s">
        <v>212</v>
      </c>
    </row>
    <row r="88" spans="2:3" ht="90" x14ac:dyDescent="0.25">
      <c r="B88" s="389" t="s">
        <v>94</v>
      </c>
      <c r="C88" s="78" t="s">
        <v>204</v>
      </c>
    </row>
    <row r="89" spans="2:3" ht="90" x14ac:dyDescent="0.25">
      <c r="B89" s="389"/>
      <c r="C89" s="78" t="s">
        <v>205</v>
      </c>
    </row>
    <row r="90" spans="2:3" ht="75" x14ac:dyDescent="0.25">
      <c r="B90" s="389"/>
      <c r="C90" s="78" t="s">
        <v>206</v>
      </c>
    </row>
    <row r="91" spans="2:3" ht="90" x14ac:dyDescent="0.25">
      <c r="B91" s="389"/>
      <c r="C91" s="78" t="s">
        <v>207</v>
      </c>
    </row>
    <row r="92" spans="2:3" ht="75" x14ac:dyDescent="0.25">
      <c r="B92" s="389"/>
      <c r="C92" s="78" t="s">
        <v>208</v>
      </c>
    </row>
    <row r="93" spans="2:3" ht="75" x14ac:dyDescent="0.25">
      <c r="B93" s="389"/>
      <c r="C93" s="78" t="s">
        <v>209</v>
      </c>
    </row>
    <row r="94" spans="2:3" ht="75" x14ac:dyDescent="0.25">
      <c r="B94" s="389"/>
      <c r="C94" s="78" t="s">
        <v>210</v>
      </c>
    </row>
    <row r="95" spans="2:3" ht="75" x14ac:dyDescent="0.25">
      <c r="B95" s="389"/>
      <c r="C95" s="78" t="s">
        <v>211</v>
      </c>
    </row>
    <row r="96" spans="2:3" ht="75" x14ac:dyDescent="0.25">
      <c r="B96" s="389"/>
      <c r="C96" s="78" t="s">
        <v>212</v>
      </c>
    </row>
    <row r="97" spans="2:3" ht="90" x14ac:dyDescent="0.25">
      <c r="B97" s="390" t="s">
        <v>146</v>
      </c>
      <c r="C97" s="78" t="s">
        <v>204</v>
      </c>
    </row>
    <row r="98" spans="2:3" ht="90" x14ac:dyDescent="0.25">
      <c r="B98" s="390"/>
      <c r="C98" s="78" t="s">
        <v>205</v>
      </c>
    </row>
    <row r="99" spans="2:3" ht="75" x14ac:dyDescent="0.25">
      <c r="B99" s="390"/>
      <c r="C99" s="78" t="s">
        <v>206</v>
      </c>
    </row>
    <row r="100" spans="2:3" ht="90" x14ac:dyDescent="0.25">
      <c r="B100" s="390"/>
      <c r="C100" s="78" t="s">
        <v>207</v>
      </c>
    </row>
    <row r="101" spans="2:3" ht="75" x14ac:dyDescent="0.25">
      <c r="B101" s="390"/>
      <c r="C101" s="78" t="s">
        <v>208</v>
      </c>
    </row>
    <row r="102" spans="2:3" ht="75" x14ac:dyDescent="0.25">
      <c r="B102" s="390"/>
      <c r="C102" s="78" t="s">
        <v>209</v>
      </c>
    </row>
    <row r="103" spans="2:3" ht="75" x14ac:dyDescent="0.25">
      <c r="B103" s="390"/>
      <c r="C103" s="78" t="s">
        <v>210</v>
      </c>
    </row>
    <row r="104" spans="2:3" ht="75" x14ac:dyDescent="0.25">
      <c r="B104" s="390"/>
      <c r="C104" s="78" t="s">
        <v>211</v>
      </c>
    </row>
    <row r="105" spans="2:3" ht="75" x14ac:dyDescent="0.25">
      <c r="B105" s="390"/>
      <c r="C105" s="78" t="s">
        <v>212</v>
      </c>
    </row>
  </sheetData>
  <mergeCells count="15">
    <mergeCell ref="B79:B87"/>
    <mergeCell ref="B88:B96"/>
    <mergeCell ref="B70:E70"/>
    <mergeCell ref="B64:E64"/>
    <mergeCell ref="B97:B105"/>
    <mergeCell ref="B60:E60"/>
    <mergeCell ref="B48:E48"/>
    <mergeCell ref="B24:B27"/>
    <mergeCell ref="B41:E42"/>
    <mergeCell ref="B78:C78"/>
    <mergeCell ref="B18:B23"/>
    <mergeCell ref="B28:B29"/>
    <mergeCell ref="B30:B32"/>
    <mergeCell ref="B33:B35"/>
    <mergeCell ref="B36:B39"/>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23"/>
  <sheetViews>
    <sheetView zoomScale="64" zoomScaleNormal="64" workbookViewId="0">
      <selection activeCell="M2" sqref="M2:N2"/>
    </sheetView>
  </sheetViews>
  <sheetFormatPr baseColWidth="10" defaultColWidth="11.42578125" defaultRowHeight="15" x14ac:dyDescent="0.25"/>
  <cols>
    <col min="1" max="1" width="14" customWidth="1"/>
    <col min="3" max="3" width="21.85546875" customWidth="1"/>
    <col min="7" max="7" width="24.5703125" customWidth="1"/>
    <col min="10" max="10" width="4" customWidth="1"/>
    <col min="11" max="11" width="28" customWidth="1"/>
    <col min="15" max="15" width="15.5703125" customWidth="1"/>
    <col min="16" max="16" width="16" customWidth="1"/>
  </cols>
  <sheetData>
    <row r="1" spans="1:16" ht="15.75" customHeight="1" thickBot="1" x14ac:dyDescent="0.3">
      <c r="A1" s="391"/>
      <c r="B1" s="392"/>
      <c r="C1" s="278" t="s">
        <v>189</v>
      </c>
      <c r="D1" s="279"/>
      <c r="E1" s="279"/>
      <c r="F1" s="279"/>
      <c r="G1" s="279"/>
      <c r="H1" s="279"/>
      <c r="I1" s="279"/>
      <c r="J1" s="279"/>
      <c r="K1" s="279"/>
      <c r="L1" s="280"/>
      <c r="M1" s="395" t="s">
        <v>202</v>
      </c>
      <c r="N1" s="396"/>
      <c r="O1" s="397">
        <v>45363</v>
      </c>
      <c r="P1" s="396"/>
    </row>
    <row r="2" spans="1:16" ht="15.75" thickBot="1" x14ac:dyDescent="0.3">
      <c r="A2" s="393"/>
      <c r="B2" s="394"/>
      <c r="C2" s="281"/>
      <c r="D2" s="282"/>
      <c r="E2" s="282"/>
      <c r="F2" s="282"/>
      <c r="G2" s="282"/>
      <c r="H2" s="282"/>
      <c r="I2" s="282"/>
      <c r="J2" s="282"/>
      <c r="K2" s="282"/>
      <c r="L2" s="283"/>
      <c r="M2" s="395" t="s">
        <v>213</v>
      </c>
      <c r="N2" s="396"/>
      <c r="O2" s="395" t="s">
        <v>168</v>
      </c>
      <c r="P2" s="396"/>
    </row>
    <row r="3" spans="1:16" ht="50.25" customHeight="1" thickBot="1" x14ac:dyDescent="0.3">
      <c r="A3" s="393"/>
      <c r="B3" s="394"/>
      <c r="C3" s="284"/>
      <c r="D3" s="285"/>
      <c r="E3" s="285"/>
      <c r="F3" s="285"/>
      <c r="G3" s="285"/>
      <c r="H3" s="285"/>
      <c r="I3" s="285"/>
      <c r="J3" s="285"/>
      <c r="K3" s="285"/>
      <c r="L3" s="286"/>
      <c r="M3" s="398" t="s">
        <v>165</v>
      </c>
      <c r="N3" s="398"/>
      <c r="O3" s="398"/>
      <c r="P3" s="399"/>
    </row>
    <row r="4" spans="1:16" ht="15.75" thickBot="1" x14ac:dyDescent="0.3">
      <c r="A4" s="400" t="s">
        <v>195</v>
      </c>
      <c r="B4" s="401"/>
      <c r="C4" s="401"/>
      <c r="D4" s="401"/>
      <c r="E4" s="401"/>
      <c r="F4" s="401"/>
      <c r="G4" s="401"/>
      <c r="H4" s="401"/>
      <c r="I4" s="401"/>
      <c r="J4" s="401"/>
      <c r="K4" s="401"/>
      <c r="L4" s="401"/>
      <c r="M4" s="401"/>
      <c r="N4" s="401"/>
      <c r="O4" s="401"/>
      <c r="P4" s="402"/>
    </row>
    <row r="5" spans="1:16" ht="35.25" customHeight="1" thickBot="1" x14ac:dyDescent="0.3">
      <c r="A5" s="408" t="s">
        <v>5</v>
      </c>
      <c r="B5" s="213" t="s">
        <v>6</v>
      </c>
      <c r="C5" s="214"/>
      <c r="D5" s="334">
        <f>'F.1 INFORM GENERAL Y CONC COMPR'!$D$9:$I$9</f>
        <v>0</v>
      </c>
      <c r="E5" s="335"/>
      <c r="F5" s="335"/>
      <c r="G5" s="336"/>
      <c r="H5" s="210" t="s">
        <v>55</v>
      </c>
      <c r="I5" s="215"/>
      <c r="J5" s="213" t="s">
        <v>6</v>
      </c>
      <c r="K5" s="214"/>
      <c r="L5" s="368">
        <f>'F.1 INFORM GENERAL Y CONC COMPR'!$N$9</f>
        <v>0</v>
      </c>
      <c r="M5" s="369"/>
      <c r="N5" s="369"/>
      <c r="O5" s="369"/>
      <c r="P5" s="370"/>
    </row>
    <row r="6" spans="1:16" ht="33.75" customHeight="1" thickBot="1" x14ac:dyDescent="0.3">
      <c r="A6" s="409"/>
      <c r="B6" s="165" t="s">
        <v>7</v>
      </c>
      <c r="C6" s="166"/>
      <c r="D6" s="337">
        <f>'F.1 INFORM GENERAL Y CONC COMPR'!$D$10:$I$10</f>
        <v>0</v>
      </c>
      <c r="E6" s="338"/>
      <c r="F6" s="338"/>
      <c r="G6" s="339"/>
      <c r="H6" s="211"/>
      <c r="I6" s="216"/>
      <c r="J6" s="165" t="s">
        <v>7</v>
      </c>
      <c r="K6" s="166"/>
      <c r="L6" s="371">
        <f>'F.1 INFORM GENERAL Y CONC COMPR'!$N$10</f>
        <v>0</v>
      </c>
      <c r="M6" s="372"/>
      <c r="N6" s="372"/>
      <c r="O6" s="372"/>
      <c r="P6" s="426"/>
    </row>
    <row r="7" spans="1:16" ht="32.25" customHeight="1" thickBot="1" x14ac:dyDescent="0.3">
      <c r="A7" s="409"/>
      <c r="B7" s="165" t="s">
        <v>178</v>
      </c>
      <c r="C7" s="166"/>
      <c r="D7" s="334">
        <f>'F.1 INFORM GENERAL Y CONC COMPR'!$D$11:$I$11</f>
        <v>0</v>
      </c>
      <c r="E7" s="335"/>
      <c r="F7" s="335"/>
      <c r="G7" s="336"/>
      <c r="H7" s="211"/>
      <c r="I7" s="216"/>
      <c r="J7" s="165" t="s">
        <v>178</v>
      </c>
      <c r="K7" s="166"/>
      <c r="L7" s="368">
        <f>'F.1 INFORM GENERAL Y CONC COMPR'!$N$11</f>
        <v>0</v>
      </c>
      <c r="M7" s="369"/>
      <c r="N7" s="369"/>
      <c r="O7" s="369"/>
      <c r="P7" s="370"/>
    </row>
    <row r="8" spans="1:16" ht="42" customHeight="1" thickBot="1" x14ac:dyDescent="0.3">
      <c r="A8" s="410"/>
      <c r="B8" s="165" t="s">
        <v>177</v>
      </c>
      <c r="C8" s="166"/>
      <c r="D8" s="334">
        <f>'F.1 INFORM GENERAL Y CONC COMPR'!$D$12:$I$12</f>
        <v>0</v>
      </c>
      <c r="E8" s="335"/>
      <c r="F8" s="335"/>
      <c r="G8" s="336"/>
      <c r="H8" s="212"/>
      <c r="I8" s="217"/>
      <c r="J8" s="165" t="s">
        <v>177</v>
      </c>
      <c r="K8" s="166"/>
      <c r="L8" s="368">
        <f>'F.1 INFORM GENERAL Y CONC COMPR'!$N$12</f>
        <v>0</v>
      </c>
      <c r="M8" s="369"/>
      <c r="N8" s="369"/>
      <c r="O8" s="369"/>
      <c r="P8" s="370"/>
    </row>
    <row r="9" spans="1:16" ht="16.5" thickBot="1" x14ac:dyDescent="0.3">
      <c r="A9" s="423" t="s">
        <v>22</v>
      </c>
      <c r="B9" s="424"/>
      <c r="C9" s="424"/>
      <c r="D9" s="424"/>
      <c r="E9" s="424"/>
      <c r="F9" s="424"/>
      <c r="G9" s="424"/>
      <c r="H9" s="424"/>
      <c r="I9" s="424"/>
      <c r="J9" s="424"/>
      <c r="K9" s="424"/>
      <c r="L9" s="424"/>
      <c r="M9" s="424"/>
      <c r="N9" s="424"/>
      <c r="O9" s="424"/>
      <c r="P9" s="425"/>
    </row>
    <row r="10" spans="1:16" x14ac:dyDescent="0.25">
      <c r="A10" s="411" t="s">
        <v>23</v>
      </c>
      <c r="B10" s="412"/>
      <c r="C10" s="412"/>
      <c r="D10" s="412"/>
      <c r="E10" s="413"/>
      <c r="F10" s="411" t="s">
        <v>24</v>
      </c>
      <c r="G10" s="412"/>
      <c r="H10" s="412"/>
      <c r="I10" s="412"/>
      <c r="J10" s="413"/>
      <c r="K10" s="411" t="s">
        <v>25</v>
      </c>
      <c r="L10" s="412"/>
      <c r="M10" s="413"/>
      <c r="N10" s="411" t="s">
        <v>21</v>
      </c>
      <c r="O10" s="412"/>
      <c r="P10" s="420" t="s">
        <v>26</v>
      </c>
    </row>
    <row r="11" spans="1:16" x14ac:dyDescent="0.25">
      <c r="A11" s="414"/>
      <c r="B11" s="415"/>
      <c r="C11" s="415"/>
      <c r="D11" s="415"/>
      <c r="E11" s="416"/>
      <c r="F11" s="414"/>
      <c r="G11" s="415"/>
      <c r="H11" s="415"/>
      <c r="I11" s="415"/>
      <c r="J11" s="416"/>
      <c r="K11" s="414"/>
      <c r="L11" s="415"/>
      <c r="M11" s="416"/>
      <c r="N11" s="414"/>
      <c r="O11" s="415"/>
      <c r="P11" s="421"/>
    </row>
    <row r="12" spans="1:16" ht="15.75" thickBot="1" x14ac:dyDescent="0.3">
      <c r="A12" s="417"/>
      <c r="B12" s="418"/>
      <c r="C12" s="418"/>
      <c r="D12" s="418"/>
      <c r="E12" s="419"/>
      <c r="F12" s="417"/>
      <c r="G12" s="418"/>
      <c r="H12" s="418"/>
      <c r="I12" s="418"/>
      <c r="J12" s="419"/>
      <c r="K12" s="417"/>
      <c r="L12" s="418"/>
      <c r="M12" s="419"/>
      <c r="N12" s="417"/>
      <c r="O12" s="418"/>
      <c r="P12" s="422"/>
    </row>
    <row r="13" spans="1:16" ht="81" customHeight="1" thickBot="1" x14ac:dyDescent="0.3">
      <c r="A13" s="427">
        <f>'F.1 INFORM GENERAL Y CONC COMPR'!$E$21</f>
        <v>0</v>
      </c>
      <c r="B13" s="428"/>
      <c r="C13" s="428"/>
      <c r="D13" s="428"/>
      <c r="E13" s="429"/>
      <c r="F13" s="427">
        <f>'F.1 INFORM GENERAL Y CONC COMPR'!$J$21</f>
        <v>0</v>
      </c>
      <c r="G13" s="428"/>
      <c r="H13" s="428"/>
      <c r="I13" s="428"/>
      <c r="J13" s="429"/>
      <c r="K13" s="403"/>
      <c r="L13" s="404"/>
      <c r="M13" s="405"/>
      <c r="N13" s="406"/>
      <c r="O13" s="407"/>
      <c r="P13" s="18"/>
    </row>
    <row r="14" spans="1:16" ht="81" customHeight="1" thickBot="1" x14ac:dyDescent="0.3">
      <c r="A14" s="427">
        <f>'F.1 INFORM GENERAL Y CONC COMPR'!$E$22</f>
        <v>0</v>
      </c>
      <c r="B14" s="428"/>
      <c r="C14" s="428"/>
      <c r="D14" s="428"/>
      <c r="E14" s="429"/>
      <c r="F14" s="427">
        <f>'F.1 INFORM GENERAL Y CONC COMPR'!$J$22</f>
        <v>0</v>
      </c>
      <c r="G14" s="428"/>
      <c r="H14" s="428"/>
      <c r="I14" s="428"/>
      <c r="J14" s="429"/>
      <c r="K14" s="403"/>
      <c r="L14" s="404"/>
      <c r="M14" s="405"/>
      <c r="N14" s="406"/>
      <c r="O14" s="407"/>
      <c r="P14" s="18"/>
    </row>
    <row r="15" spans="1:16" ht="81" customHeight="1" thickBot="1" x14ac:dyDescent="0.3">
      <c r="A15" s="427">
        <f>'F.1 INFORM GENERAL Y CONC COMPR'!$E$23</f>
        <v>0</v>
      </c>
      <c r="B15" s="428"/>
      <c r="C15" s="428"/>
      <c r="D15" s="428"/>
      <c r="E15" s="429"/>
      <c r="F15" s="427">
        <f>'F.1 INFORM GENERAL Y CONC COMPR'!$J$23</f>
        <v>0</v>
      </c>
      <c r="G15" s="428"/>
      <c r="H15" s="428"/>
      <c r="I15" s="428"/>
      <c r="J15" s="429"/>
      <c r="K15" s="403"/>
      <c r="L15" s="404"/>
      <c r="M15" s="405"/>
      <c r="N15" s="406"/>
      <c r="O15" s="407"/>
      <c r="P15" s="18"/>
    </row>
    <row r="16" spans="1:16" ht="81" customHeight="1" thickBot="1" x14ac:dyDescent="0.3">
      <c r="A16" s="427">
        <f>'F.1 INFORM GENERAL Y CONC COMPR'!$E$24</f>
        <v>0</v>
      </c>
      <c r="B16" s="428"/>
      <c r="C16" s="428"/>
      <c r="D16" s="428"/>
      <c r="E16" s="429"/>
      <c r="F16" s="427">
        <f>'F.1 INFORM GENERAL Y CONC COMPR'!$J$24</f>
        <v>0</v>
      </c>
      <c r="G16" s="428"/>
      <c r="H16" s="428"/>
      <c r="I16" s="428"/>
      <c r="J16" s="429"/>
      <c r="K16" s="403"/>
      <c r="L16" s="404"/>
      <c r="M16" s="405"/>
      <c r="N16" s="406"/>
      <c r="O16" s="407"/>
      <c r="P16" s="18"/>
    </row>
    <row r="17" spans="1:16" ht="81" customHeight="1" thickBot="1" x14ac:dyDescent="0.3">
      <c r="A17" s="427">
        <f>'F.1 INFORM GENERAL Y CONC COMPR'!$E$25</f>
        <v>0</v>
      </c>
      <c r="B17" s="428"/>
      <c r="C17" s="428"/>
      <c r="D17" s="428"/>
      <c r="E17" s="429"/>
      <c r="F17" s="427">
        <f>'F.1 INFORM GENERAL Y CONC COMPR'!$J$25</f>
        <v>0</v>
      </c>
      <c r="G17" s="428"/>
      <c r="H17" s="428"/>
      <c r="I17" s="428"/>
      <c r="J17" s="429"/>
      <c r="K17" s="403"/>
      <c r="L17" s="404"/>
      <c r="M17" s="405"/>
      <c r="N17" s="406"/>
      <c r="O17" s="407"/>
      <c r="P17" s="18"/>
    </row>
    <row r="18" spans="1:16" x14ac:dyDescent="0.25">
      <c r="A18" s="411" t="s">
        <v>27</v>
      </c>
      <c r="B18" s="412"/>
      <c r="C18" s="412"/>
      <c r="D18" s="412"/>
      <c r="E18" s="413"/>
      <c r="F18" s="430"/>
      <c r="G18" s="431"/>
      <c r="H18" s="431"/>
      <c r="I18" s="432"/>
      <c r="J18" s="412" t="s">
        <v>15</v>
      </c>
      <c r="K18" s="412"/>
      <c r="L18" s="413"/>
      <c r="M18" s="430"/>
      <c r="N18" s="431"/>
      <c r="O18" s="431"/>
      <c r="P18" s="432"/>
    </row>
    <row r="19" spans="1:16" x14ac:dyDescent="0.25">
      <c r="A19" s="414"/>
      <c r="B19" s="415"/>
      <c r="C19" s="415"/>
      <c r="D19" s="415"/>
      <c r="E19" s="416"/>
      <c r="F19" s="433"/>
      <c r="G19" s="434"/>
      <c r="H19" s="434"/>
      <c r="I19" s="435"/>
      <c r="J19" s="415"/>
      <c r="K19" s="415"/>
      <c r="L19" s="416"/>
      <c r="M19" s="433"/>
      <c r="N19" s="434"/>
      <c r="O19" s="434"/>
      <c r="P19" s="435"/>
    </row>
    <row r="20" spans="1:16" ht="15.75" thickBot="1" x14ac:dyDescent="0.3">
      <c r="A20" s="417"/>
      <c r="B20" s="418"/>
      <c r="C20" s="418"/>
      <c r="D20" s="418"/>
      <c r="E20" s="419"/>
      <c r="F20" s="436"/>
      <c r="G20" s="437"/>
      <c r="H20" s="437"/>
      <c r="I20" s="438"/>
      <c r="J20" s="418"/>
      <c r="K20" s="418"/>
      <c r="L20" s="419"/>
      <c r="M20" s="436"/>
      <c r="N20" s="437"/>
      <c r="O20" s="437"/>
      <c r="P20" s="438"/>
    </row>
    <row r="21" spans="1:16" x14ac:dyDescent="0.25">
      <c r="A21" s="140" t="s">
        <v>166</v>
      </c>
      <c r="B21" s="141"/>
      <c r="C21" s="141"/>
      <c r="D21" s="141"/>
      <c r="E21" s="141"/>
      <c r="F21" s="141"/>
      <c r="G21" s="141"/>
      <c r="H21" s="141"/>
      <c r="I21" s="141"/>
      <c r="J21" s="141"/>
      <c r="K21" s="141"/>
      <c r="L21" s="141"/>
      <c r="M21" s="141"/>
      <c r="N21" s="141"/>
      <c r="O21" s="141"/>
      <c r="P21" s="142"/>
    </row>
    <row r="22" spans="1:16" x14ac:dyDescent="0.25">
      <c r="A22" s="143"/>
      <c r="B22" s="144"/>
      <c r="C22" s="144"/>
      <c r="D22" s="144"/>
      <c r="E22" s="144"/>
      <c r="F22" s="144"/>
      <c r="G22" s="144"/>
      <c r="H22" s="144"/>
      <c r="I22" s="144"/>
      <c r="J22" s="144"/>
      <c r="K22" s="144"/>
      <c r="L22" s="144"/>
      <c r="M22" s="144"/>
      <c r="N22" s="144"/>
      <c r="O22" s="144"/>
      <c r="P22" s="145"/>
    </row>
    <row r="23" spans="1:16" ht="15.75" thickBot="1" x14ac:dyDescent="0.3">
      <c r="A23" s="146"/>
      <c r="B23" s="147"/>
      <c r="C23" s="147"/>
      <c r="D23" s="147"/>
      <c r="E23" s="147"/>
      <c r="F23" s="147"/>
      <c r="G23" s="147"/>
      <c r="H23" s="147"/>
      <c r="I23" s="147"/>
      <c r="J23" s="147"/>
      <c r="K23" s="147"/>
      <c r="L23" s="147"/>
      <c r="M23" s="147"/>
      <c r="N23" s="147"/>
      <c r="O23" s="147"/>
      <c r="P23" s="148"/>
    </row>
  </sheetData>
  <sheetProtection algorithmName="SHA-512" hashValue="zNf+kmey/0LQJrUengbYH5QkvtrEB8v2X2r74ifOCvaeZqpCz6UEuPnAusSjKcyljaVVdZQUvPstn14OftacGQ==" saltValue="UVGR66xU1ka0YNZ+E91Dwg==" spinCount="100000" sheet="1" objects="1" scenarios="1"/>
  <mergeCells count="57">
    <mergeCell ref="K14:M14"/>
    <mergeCell ref="N14:O14"/>
    <mergeCell ref="A18:E20"/>
    <mergeCell ref="F18:I20"/>
    <mergeCell ref="J18:L20"/>
    <mergeCell ref="M18:P20"/>
    <mergeCell ref="A17:E17"/>
    <mergeCell ref="F17:J17"/>
    <mergeCell ref="K17:M17"/>
    <mergeCell ref="N17:O17"/>
    <mergeCell ref="L5:P5"/>
    <mergeCell ref="L6:P6"/>
    <mergeCell ref="A16:E16"/>
    <mergeCell ref="F16:J16"/>
    <mergeCell ref="K16:M16"/>
    <mergeCell ref="N16:O16"/>
    <mergeCell ref="K10:M12"/>
    <mergeCell ref="N10:O12"/>
    <mergeCell ref="A15:E15"/>
    <mergeCell ref="F15:J15"/>
    <mergeCell ref="K15:M15"/>
    <mergeCell ref="N15:O15"/>
    <mergeCell ref="A13:E13"/>
    <mergeCell ref="F13:J13"/>
    <mergeCell ref="A14:E14"/>
    <mergeCell ref="F14:J14"/>
    <mergeCell ref="B6:C6"/>
    <mergeCell ref="D6:G6"/>
    <mergeCell ref="J6:K6"/>
    <mergeCell ref="A9:P9"/>
    <mergeCell ref="D8:G8"/>
    <mergeCell ref="J8:K8"/>
    <mergeCell ref="L7:P7"/>
    <mergeCell ref="L8:P8"/>
    <mergeCell ref="A10:E12"/>
    <mergeCell ref="F10:J12"/>
    <mergeCell ref="P10:P12"/>
    <mergeCell ref="B7:C7"/>
    <mergeCell ref="D7:G7"/>
    <mergeCell ref="J7:K7"/>
    <mergeCell ref="B8:C8"/>
    <mergeCell ref="A21:P23"/>
    <mergeCell ref="A1:B3"/>
    <mergeCell ref="C1:L3"/>
    <mergeCell ref="M1:N1"/>
    <mergeCell ref="O1:P1"/>
    <mergeCell ref="M2:N2"/>
    <mergeCell ref="O2:P2"/>
    <mergeCell ref="M3:P3"/>
    <mergeCell ref="A4:P4"/>
    <mergeCell ref="K13:M13"/>
    <mergeCell ref="N13:O13"/>
    <mergeCell ref="A5:A8"/>
    <mergeCell ref="B5:C5"/>
    <mergeCell ref="D5:G5"/>
    <mergeCell ref="H5:I8"/>
    <mergeCell ref="J5:K5"/>
  </mergeCells>
  <pageMargins left="0.7" right="0.7" top="0.75" bottom="0.75" header="0.3" footer="0.3"/>
  <pageSetup paperSize="9" scale="6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Hoja3!$B$56:$B$58</xm:f>
          </x14:formula1>
          <xm:sqref>P13:P17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61"/>
  <sheetViews>
    <sheetView zoomScale="98" zoomScaleNormal="98" workbookViewId="0">
      <selection activeCell="O2" sqref="O2:P2"/>
    </sheetView>
  </sheetViews>
  <sheetFormatPr baseColWidth="10" defaultColWidth="11.42578125" defaultRowHeight="15" x14ac:dyDescent="0.25"/>
  <cols>
    <col min="1" max="1" width="16" style="19" customWidth="1"/>
    <col min="2" max="2" width="11.42578125" style="19"/>
    <col min="3" max="3" width="16.42578125" style="19" customWidth="1"/>
    <col min="4" max="4" width="15.5703125" style="19" bestFit="1" customWidth="1"/>
    <col min="5" max="11" width="11.42578125" style="19"/>
    <col min="12" max="12" width="13.7109375" style="19" customWidth="1"/>
    <col min="13" max="13" width="15.5703125" style="19" customWidth="1"/>
    <col min="14" max="14" width="8.140625" style="19" customWidth="1"/>
    <col min="15" max="15" width="11.42578125" style="19"/>
    <col min="16" max="16" width="14.5703125" style="19" customWidth="1"/>
    <col min="17" max="17" width="11.42578125" style="19"/>
    <col min="18" max="18" width="18.5703125" style="19" customWidth="1"/>
    <col min="19" max="16384" width="11.42578125" style="19"/>
  </cols>
  <sheetData>
    <row r="1" spans="1:23" ht="15.75" thickBot="1" x14ac:dyDescent="0.3">
      <c r="A1" s="442"/>
      <c r="B1" s="278" t="s">
        <v>191</v>
      </c>
      <c r="C1" s="445"/>
      <c r="D1" s="445"/>
      <c r="E1" s="445"/>
      <c r="F1" s="445"/>
      <c r="G1" s="445"/>
      <c r="H1" s="445"/>
      <c r="I1" s="445"/>
      <c r="J1" s="445"/>
      <c r="K1" s="445"/>
      <c r="L1" s="445"/>
      <c r="M1" s="445"/>
      <c r="N1" s="446"/>
      <c r="O1" s="453" t="s">
        <v>202</v>
      </c>
      <c r="P1" s="454"/>
      <c r="Q1" s="455">
        <v>45363</v>
      </c>
      <c r="R1" s="454"/>
    </row>
    <row r="2" spans="1:23" ht="15.75" thickBot="1" x14ac:dyDescent="0.3">
      <c r="A2" s="443"/>
      <c r="B2" s="447"/>
      <c r="C2" s="448"/>
      <c r="D2" s="448"/>
      <c r="E2" s="448"/>
      <c r="F2" s="448"/>
      <c r="G2" s="448"/>
      <c r="H2" s="448"/>
      <c r="I2" s="448"/>
      <c r="J2" s="448"/>
      <c r="K2" s="448"/>
      <c r="L2" s="448"/>
      <c r="M2" s="448"/>
      <c r="N2" s="449"/>
      <c r="O2" s="453" t="s">
        <v>213</v>
      </c>
      <c r="P2" s="454"/>
      <c r="Q2" s="456" t="s">
        <v>169</v>
      </c>
      <c r="R2" s="454"/>
    </row>
    <row r="3" spans="1:23" ht="36" customHeight="1" thickBot="1" x14ac:dyDescent="0.3">
      <c r="A3" s="444"/>
      <c r="B3" s="450"/>
      <c r="C3" s="451"/>
      <c r="D3" s="451"/>
      <c r="E3" s="451"/>
      <c r="F3" s="451"/>
      <c r="G3" s="451"/>
      <c r="H3" s="451"/>
      <c r="I3" s="451"/>
      <c r="J3" s="451"/>
      <c r="K3" s="451"/>
      <c r="L3" s="451"/>
      <c r="M3" s="451"/>
      <c r="N3" s="452"/>
      <c r="O3" s="457" t="s">
        <v>165</v>
      </c>
      <c r="P3" s="456"/>
      <c r="Q3" s="456"/>
      <c r="R3" s="454"/>
    </row>
    <row r="4" spans="1:23" ht="15.75" thickBot="1" x14ac:dyDescent="0.3">
      <c r="A4" s="458" t="s">
        <v>195</v>
      </c>
      <c r="B4" s="459"/>
      <c r="C4" s="459"/>
      <c r="D4" s="459"/>
      <c r="E4" s="459"/>
      <c r="F4" s="459"/>
      <c r="G4" s="459"/>
      <c r="H4" s="459"/>
      <c r="I4" s="459"/>
      <c r="J4" s="459"/>
      <c r="K4" s="459"/>
      <c r="L4" s="459"/>
      <c r="M4" s="459"/>
      <c r="N4" s="459"/>
      <c r="O4" s="459"/>
      <c r="P4" s="459"/>
      <c r="Q4" s="459"/>
      <c r="R4" s="460"/>
    </row>
    <row r="5" spans="1:23" ht="55.5" customHeight="1" thickBot="1" x14ac:dyDescent="0.3">
      <c r="A5" s="408" t="s">
        <v>5</v>
      </c>
      <c r="B5" s="213" t="s">
        <v>6</v>
      </c>
      <c r="C5" s="214"/>
      <c r="D5" s="334">
        <f>'F.1 INFORM GENERAL Y CONC COMPR'!$D$9:$I$9</f>
        <v>0</v>
      </c>
      <c r="E5" s="335"/>
      <c r="F5" s="335"/>
      <c r="G5" s="335"/>
      <c r="H5" s="335"/>
      <c r="I5" s="336"/>
      <c r="J5" s="480" t="s">
        <v>55</v>
      </c>
      <c r="K5" s="481"/>
      <c r="L5" s="213" t="s">
        <v>6</v>
      </c>
      <c r="M5" s="214"/>
      <c r="N5" s="368">
        <f>'F.1 INFORM GENERAL Y CONC COMPR'!$N$9</f>
        <v>0</v>
      </c>
      <c r="O5" s="369"/>
      <c r="P5" s="369"/>
      <c r="Q5" s="369"/>
      <c r="R5" s="370"/>
      <c r="S5"/>
      <c r="W5" s="20"/>
    </row>
    <row r="6" spans="1:23" ht="55.5" customHeight="1" thickBot="1" x14ac:dyDescent="0.3">
      <c r="A6" s="409"/>
      <c r="B6" s="165" t="s">
        <v>7</v>
      </c>
      <c r="C6" s="166"/>
      <c r="D6" s="337">
        <f>'F.1 INFORM GENERAL Y CONC COMPR'!$D$10:$I$10</f>
        <v>0</v>
      </c>
      <c r="E6" s="338"/>
      <c r="F6" s="338"/>
      <c r="G6" s="338"/>
      <c r="H6" s="338"/>
      <c r="I6" s="339"/>
      <c r="J6" s="482"/>
      <c r="K6" s="483"/>
      <c r="L6" s="165" t="s">
        <v>7</v>
      </c>
      <c r="M6" s="166"/>
      <c r="N6" s="371">
        <f>'F.1 INFORM GENERAL Y CONC COMPR'!$N$10</f>
        <v>0</v>
      </c>
      <c r="O6" s="372"/>
      <c r="P6" s="372"/>
      <c r="Q6" s="372"/>
      <c r="R6" s="426"/>
      <c r="S6" s="69"/>
      <c r="W6" s="20"/>
    </row>
    <row r="7" spans="1:23" ht="55.5" customHeight="1" thickBot="1" x14ac:dyDescent="0.3">
      <c r="A7" s="409"/>
      <c r="B7" s="165" t="s">
        <v>178</v>
      </c>
      <c r="C7" s="166"/>
      <c r="D7" s="334">
        <f>'F.1 INFORM GENERAL Y CONC COMPR'!$D$11:$I$11</f>
        <v>0</v>
      </c>
      <c r="E7" s="335"/>
      <c r="F7" s="335"/>
      <c r="G7" s="335"/>
      <c r="H7" s="335"/>
      <c r="I7" s="336"/>
      <c r="J7" s="482"/>
      <c r="K7" s="483"/>
      <c r="L7" s="165" t="s">
        <v>178</v>
      </c>
      <c r="M7" s="166"/>
      <c r="N7" s="368">
        <f>'F.1 INFORM GENERAL Y CONC COMPR'!$N$11</f>
        <v>0</v>
      </c>
      <c r="O7" s="369"/>
      <c r="P7" s="369"/>
      <c r="Q7" s="369"/>
      <c r="R7" s="370"/>
      <c r="S7"/>
      <c r="W7" s="20"/>
    </row>
    <row r="8" spans="1:23" ht="55.5" customHeight="1" thickBot="1" x14ac:dyDescent="0.3">
      <c r="A8" s="410"/>
      <c r="B8" s="165" t="s">
        <v>177</v>
      </c>
      <c r="C8" s="166"/>
      <c r="D8" s="334">
        <f>'F.1 INFORM GENERAL Y CONC COMPR'!$D$12:$I$12</f>
        <v>0</v>
      </c>
      <c r="E8" s="335"/>
      <c r="F8" s="335"/>
      <c r="G8" s="335"/>
      <c r="H8" s="335"/>
      <c r="I8" s="336"/>
      <c r="J8" s="484"/>
      <c r="K8" s="485"/>
      <c r="L8" s="165" t="s">
        <v>177</v>
      </c>
      <c r="M8" s="166"/>
      <c r="N8" s="368">
        <f>'F.1 INFORM GENERAL Y CONC COMPR'!$N$12</f>
        <v>0</v>
      </c>
      <c r="O8" s="369"/>
      <c r="P8" s="369"/>
      <c r="Q8" s="369"/>
      <c r="R8" s="370"/>
      <c r="S8"/>
      <c r="W8" s="20"/>
    </row>
    <row r="9" spans="1:23" ht="15.75" thickBot="1" x14ac:dyDescent="0.3">
      <c r="A9" s="439" t="s">
        <v>66</v>
      </c>
      <c r="B9" s="440"/>
      <c r="C9" s="440"/>
      <c r="D9" s="440"/>
      <c r="E9" s="440"/>
      <c r="F9" s="440"/>
      <c r="G9" s="440"/>
      <c r="H9" s="440"/>
      <c r="I9" s="440"/>
      <c r="J9" s="439" t="s">
        <v>65</v>
      </c>
      <c r="K9" s="440"/>
      <c r="L9" s="440"/>
      <c r="M9" s="440"/>
      <c r="N9" s="440"/>
      <c r="O9" s="440"/>
      <c r="P9" s="440"/>
      <c r="Q9" s="440"/>
      <c r="R9" s="441"/>
    </row>
    <row r="10" spans="1:23" ht="22.5" customHeight="1" thickBot="1" x14ac:dyDescent="0.3">
      <c r="A10" s="125"/>
      <c r="B10" s="124"/>
      <c r="C10" s="124"/>
      <c r="D10" s="126"/>
      <c r="E10" s="126"/>
      <c r="F10" s="124"/>
      <c r="G10" s="124"/>
      <c r="H10" s="124"/>
      <c r="I10" s="124"/>
      <c r="J10" s="1"/>
      <c r="K10" s="126"/>
      <c r="L10" s="126"/>
      <c r="M10" s="126"/>
      <c r="N10" s="126"/>
      <c r="O10" s="126"/>
      <c r="P10" s="126"/>
      <c r="Q10" s="126"/>
      <c r="R10" s="130"/>
    </row>
    <row r="11" spans="1:23" ht="15.75" thickBot="1" x14ac:dyDescent="0.3">
      <c r="A11" s="471" t="s">
        <v>196</v>
      </c>
      <c r="B11" s="472"/>
      <c r="C11" s="473"/>
      <c r="D11" s="528"/>
      <c r="E11" s="529"/>
      <c r="F11" s="124"/>
      <c r="G11" s="525" t="s">
        <v>28</v>
      </c>
      <c r="H11" s="526"/>
      <c r="I11" s="526"/>
      <c r="J11" s="471" t="s">
        <v>196</v>
      </c>
      <c r="K11" s="472"/>
      <c r="L11" s="473"/>
      <c r="M11" s="528"/>
      <c r="N11" s="529"/>
      <c r="O11" s="124"/>
      <c r="P11" s="525" t="s">
        <v>28</v>
      </c>
      <c r="Q11" s="526"/>
      <c r="R11" s="527"/>
    </row>
    <row r="12" spans="1:23" ht="12.75" customHeight="1" thickBot="1" x14ac:dyDescent="0.3">
      <c r="A12" s="471"/>
      <c r="B12" s="472"/>
      <c r="C12" s="473"/>
      <c r="D12" s="530"/>
      <c r="E12" s="531"/>
      <c r="F12" s="124"/>
      <c r="G12" s="70" t="s">
        <v>176</v>
      </c>
      <c r="H12" s="112" t="s">
        <v>1</v>
      </c>
      <c r="I12" s="122" t="s">
        <v>2</v>
      </c>
      <c r="J12" s="471"/>
      <c r="K12" s="472"/>
      <c r="L12" s="473"/>
      <c r="M12" s="530"/>
      <c r="N12" s="531"/>
      <c r="O12" s="124"/>
      <c r="P12" s="70" t="s">
        <v>176</v>
      </c>
      <c r="Q12" s="112" t="s">
        <v>1</v>
      </c>
      <c r="R12" s="112" t="s">
        <v>2</v>
      </c>
    </row>
    <row r="13" spans="1:23" ht="14.25" customHeight="1" thickBot="1" x14ac:dyDescent="0.3">
      <c r="A13" s="471"/>
      <c r="B13" s="472"/>
      <c r="C13" s="473"/>
      <c r="D13" s="532"/>
      <c r="E13" s="533"/>
      <c r="F13" s="124"/>
      <c r="G13" s="25"/>
      <c r="H13" s="25"/>
      <c r="I13" s="127"/>
      <c r="J13" s="471"/>
      <c r="K13" s="472"/>
      <c r="L13" s="473"/>
      <c r="M13" s="532"/>
      <c r="N13" s="533"/>
      <c r="O13" s="124"/>
      <c r="P13" s="25"/>
      <c r="Q13" s="25"/>
      <c r="R13" s="25"/>
    </row>
    <row r="14" spans="1:23" ht="15.75" thickBot="1" x14ac:dyDescent="0.3">
      <c r="A14" s="30"/>
      <c r="B14" s="24"/>
      <c r="C14" s="24"/>
      <c r="D14" s="31"/>
      <c r="E14" s="24"/>
      <c r="F14" s="24"/>
      <c r="G14" s="24"/>
      <c r="H14" s="24"/>
      <c r="I14" s="24"/>
      <c r="J14" s="30"/>
      <c r="K14" s="24"/>
      <c r="L14" s="24"/>
      <c r="M14" s="24"/>
      <c r="N14" s="24"/>
      <c r="O14" s="24"/>
      <c r="P14" s="24"/>
      <c r="Q14" s="24"/>
      <c r="R14" s="29"/>
    </row>
    <row r="15" spans="1:23" ht="21" customHeight="1" x14ac:dyDescent="0.25">
      <c r="A15" s="471" t="s">
        <v>147</v>
      </c>
      <c r="B15" s="472"/>
      <c r="C15" s="473"/>
      <c r="D15" s="474"/>
      <c r="E15" s="475"/>
      <c r="F15" s="24"/>
      <c r="G15" s="35"/>
      <c r="H15" s="35"/>
      <c r="I15" s="35"/>
      <c r="J15" s="471" t="s">
        <v>147</v>
      </c>
      <c r="K15" s="472"/>
      <c r="L15" s="473"/>
      <c r="M15" s="474"/>
      <c r="N15" s="475"/>
      <c r="O15" s="24"/>
      <c r="P15" s="35"/>
      <c r="Q15" s="35"/>
      <c r="R15" s="131"/>
    </row>
    <row r="16" spans="1:23" x14ac:dyDescent="0.25">
      <c r="A16" s="471"/>
      <c r="B16" s="472"/>
      <c r="C16" s="473"/>
      <c r="D16" s="476"/>
      <c r="E16" s="477"/>
      <c r="F16" s="24"/>
      <c r="G16" s="35"/>
      <c r="H16" s="35"/>
      <c r="I16" s="35"/>
      <c r="J16" s="471"/>
      <c r="K16" s="472"/>
      <c r="L16" s="473"/>
      <c r="M16" s="476"/>
      <c r="N16" s="477"/>
      <c r="O16" s="24"/>
      <c r="P16" s="35"/>
      <c r="Q16" s="35"/>
      <c r="R16" s="131"/>
    </row>
    <row r="17" spans="1:18" ht="6" customHeight="1" thickBot="1" x14ac:dyDescent="0.3">
      <c r="A17" s="471"/>
      <c r="B17" s="472"/>
      <c r="C17" s="473"/>
      <c r="D17" s="478"/>
      <c r="E17" s="479"/>
      <c r="F17" s="24"/>
      <c r="G17" s="35"/>
      <c r="H17" s="35"/>
      <c r="I17" s="35"/>
      <c r="J17" s="471"/>
      <c r="K17" s="472"/>
      <c r="L17" s="473"/>
      <c r="M17" s="478"/>
      <c r="N17" s="479"/>
      <c r="O17" s="24"/>
      <c r="P17" s="35"/>
      <c r="Q17" s="35"/>
      <c r="R17" s="131"/>
    </row>
    <row r="18" spans="1:18" ht="15.75" thickBot="1" x14ac:dyDescent="0.3">
      <c r="A18" s="110"/>
      <c r="B18" s="111"/>
      <c r="C18" s="111"/>
      <c r="D18" s="27"/>
      <c r="E18" s="28"/>
      <c r="F18" s="28"/>
      <c r="G18" s="24"/>
      <c r="H18" s="24"/>
      <c r="I18" s="24"/>
      <c r="J18" s="110"/>
      <c r="K18" s="111"/>
      <c r="L18" s="111"/>
      <c r="M18" s="27"/>
      <c r="N18" s="28"/>
      <c r="O18" s="28"/>
      <c r="P18" s="24"/>
      <c r="Q18" s="24"/>
      <c r="R18" s="29"/>
    </row>
    <row r="19" spans="1:18" ht="15" customHeight="1" x14ac:dyDescent="0.25">
      <c r="A19" s="471" t="s">
        <v>154</v>
      </c>
      <c r="B19" s="472"/>
      <c r="C19" s="473"/>
      <c r="D19" s="474"/>
      <c r="E19" s="475"/>
      <c r="F19" s="28"/>
      <c r="G19" s="24"/>
      <c r="H19" s="24"/>
      <c r="I19" s="24"/>
      <c r="J19" s="471" t="s">
        <v>154</v>
      </c>
      <c r="K19" s="472"/>
      <c r="L19" s="473"/>
      <c r="M19" s="474"/>
      <c r="N19" s="475"/>
      <c r="O19" s="28"/>
      <c r="P19" s="24"/>
      <c r="Q19" s="24"/>
      <c r="R19" s="29"/>
    </row>
    <row r="20" spans="1:18" x14ac:dyDescent="0.25">
      <c r="A20" s="471"/>
      <c r="B20" s="472"/>
      <c r="C20" s="473"/>
      <c r="D20" s="476"/>
      <c r="E20" s="477"/>
      <c r="F20" s="28"/>
      <c r="G20" s="24"/>
      <c r="H20" s="24"/>
      <c r="I20" s="24"/>
      <c r="J20" s="471"/>
      <c r="K20" s="472"/>
      <c r="L20" s="473"/>
      <c r="M20" s="476"/>
      <c r="N20" s="477"/>
      <c r="O20" s="28"/>
      <c r="P20" s="24"/>
      <c r="Q20" s="24"/>
      <c r="R20" s="29"/>
    </row>
    <row r="21" spans="1:18" ht="9.75" customHeight="1" thickBot="1" x14ac:dyDescent="0.3">
      <c r="A21" s="471"/>
      <c r="B21" s="472"/>
      <c r="C21" s="473"/>
      <c r="D21" s="478"/>
      <c r="E21" s="479"/>
      <c r="F21" s="28"/>
      <c r="G21" s="24"/>
      <c r="H21" s="24"/>
      <c r="I21" s="24"/>
      <c r="J21" s="471"/>
      <c r="K21" s="472"/>
      <c r="L21" s="473"/>
      <c r="M21" s="478"/>
      <c r="N21" s="479"/>
      <c r="O21" s="28"/>
      <c r="P21" s="24"/>
      <c r="Q21" s="24"/>
      <c r="R21" s="29"/>
    </row>
    <row r="22" spans="1:18" x14ac:dyDescent="0.25">
      <c r="A22" s="26"/>
      <c r="B22" s="27"/>
      <c r="C22" s="27"/>
      <c r="D22" s="27"/>
      <c r="E22" s="28"/>
      <c r="F22" s="28"/>
      <c r="G22" s="24"/>
      <c r="H22" s="24"/>
      <c r="I22" s="24"/>
      <c r="J22" s="26"/>
      <c r="K22" s="27"/>
      <c r="L22" s="27"/>
      <c r="M22" s="27"/>
      <c r="N22" s="28"/>
      <c r="O22" s="28"/>
      <c r="P22" s="24"/>
      <c r="Q22" s="24"/>
      <c r="R22" s="29"/>
    </row>
    <row r="23" spans="1:18" ht="6.75" customHeight="1" thickBot="1" x14ac:dyDescent="0.3">
      <c r="A23" s="26"/>
      <c r="B23" s="27"/>
      <c r="C23" s="27"/>
      <c r="D23" s="27"/>
      <c r="E23" s="28"/>
      <c r="F23" s="28"/>
      <c r="G23" s="24"/>
      <c r="H23" s="24"/>
      <c r="I23" s="24"/>
      <c r="J23" s="128"/>
      <c r="K23" s="129"/>
      <c r="L23" s="129"/>
      <c r="M23" s="129"/>
      <c r="N23" s="41"/>
      <c r="O23" s="41"/>
      <c r="P23" s="31"/>
      <c r="Q23" s="31"/>
      <c r="R23" s="32"/>
    </row>
    <row r="24" spans="1:18" x14ac:dyDescent="0.25">
      <c r="A24" s="21"/>
      <c r="B24" s="22"/>
      <c r="C24" s="22"/>
      <c r="D24" s="22"/>
      <c r="E24" s="22"/>
      <c r="F24" s="22"/>
      <c r="G24" s="22"/>
      <c r="H24" s="22"/>
      <c r="I24" s="23"/>
      <c r="J24" s="21"/>
      <c r="K24" s="22"/>
      <c r="L24" s="22"/>
      <c r="M24" s="22"/>
      <c r="N24" s="22"/>
      <c r="O24" s="22"/>
      <c r="P24" s="22"/>
      <c r="Q24" s="22"/>
      <c r="R24" s="23"/>
    </row>
    <row r="25" spans="1:18" x14ac:dyDescent="0.25">
      <c r="A25" s="522" t="s">
        <v>64</v>
      </c>
      <c r="B25" s="504"/>
      <c r="C25" s="504"/>
      <c r="D25" s="504"/>
      <c r="E25" s="523"/>
      <c r="F25" s="523"/>
      <c r="G25" s="523"/>
      <c r="H25" s="523"/>
      <c r="I25" s="524"/>
      <c r="J25" s="522" t="s">
        <v>64</v>
      </c>
      <c r="K25" s="504"/>
      <c r="L25" s="504"/>
      <c r="M25" s="504"/>
      <c r="N25" s="523"/>
      <c r="O25" s="523"/>
      <c r="P25" s="523"/>
      <c r="Q25" s="523"/>
      <c r="R25" s="524"/>
    </row>
    <row r="26" spans="1:18" ht="15.75" thickBot="1" x14ac:dyDescent="0.3">
      <c r="A26" s="503"/>
      <c r="B26" s="504"/>
      <c r="C26" s="504"/>
      <c r="D26" s="504"/>
      <c r="E26" s="31"/>
      <c r="F26" s="31"/>
      <c r="G26" s="31"/>
      <c r="H26" s="31"/>
      <c r="I26" s="32"/>
      <c r="J26" s="503"/>
      <c r="K26" s="504"/>
      <c r="L26" s="504"/>
      <c r="M26" s="504"/>
      <c r="N26" s="31"/>
      <c r="O26" s="31"/>
      <c r="P26" s="31"/>
      <c r="Q26" s="31"/>
      <c r="R26" s="32"/>
    </row>
    <row r="27" spans="1:18" x14ac:dyDescent="0.25">
      <c r="A27" s="113"/>
      <c r="B27" s="114"/>
      <c r="C27" s="114"/>
      <c r="D27" s="114"/>
      <c r="E27" s="22"/>
      <c r="F27" s="22"/>
      <c r="G27" s="22"/>
      <c r="H27" s="22"/>
      <c r="I27" s="23"/>
      <c r="J27" s="113"/>
      <c r="K27" s="114"/>
      <c r="L27" s="114"/>
      <c r="M27" s="114"/>
      <c r="N27" s="22"/>
      <c r="O27" s="22"/>
      <c r="P27" s="22"/>
      <c r="Q27" s="22"/>
      <c r="R27" s="23"/>
    </row>
    <row r="28" spans="1:18" x14ac:dyDescent="0.25">
      <c r="A28" s="522" t="s">
        <v>63</v>
      </c>
      <c r="B28" s="504"/>
      <c r="C28" s="504"/>
      <c r="D28" s="504"/>
      <c r="E28" s="523"/>
      <c r="F28" s="523"/>
      <c r="G28" s="523"/>
      <c r="H28" s="523"/>
      <c r="I28" s="524"/>
      <c r="J28" s="522" t="s">
        <v>63</v>
      </c>
      <c r="K28" s="504"/>
      <c r="L28" s="504"/>
      <c r="M28" s="504"/>
      <c r="N28" s="523"/>
      <c r="O28" s="523"/>
      <c r="P28" s="523"/>
      <c r="Q28" s="523"/>
      <c r="R28" s="524"/>
    </row>
    <row r="29" spans="1:18" x14ac:dyDescent="0.25">
      <c r="A29" s="503"/>
      <c r="B29" s="504"/>
      <c r="C29" s="504"/>
      <c r="D29" s="504"/>
      <c r="E29" s="24"/>
      <c r="F29" s="24"/>
      <c r="G29" s="24"/>
      <c r="H29" s="24"/>
      <c r="I29" s="24"/>
      <c r="J29" s="503"/>
      <c r="K29" s="504"/>
      <c r="L29" s="504"/>
      <c r="M29" s="504"/>
      <c r="N29" s="24"/>
      <c r="O29" s="24"/>
      <c r="P29" s="24"/>
      <c r="Q29" s="24"/>
      <c r="R29" s="24"/>
    </row>
    <row r="30" spans="1:18" ht="15" customHeight="1" thickBot="1" x14ac:dyDescent="0.3">
      <c r="A30" s="33"/>
      <c r="B30" s="31"/>
      <c r="C30" s="31"/>
      <c r="D30" s="31"/>
      <c r="E30" s="31"/>
      <c r="F30" s="31"/>
      <c r="G30" s="31"/>
      <c r="H30" s="31"/>
      <c r="I30" s="32"/>
      <c r="J30" s="33"/>
      <c r="K30" s="31"/>
      <c r="L30" s="31"/>
      <c r="M30" s="31"/>
      <c r="N30" s="31"/>
      <c r="O30" s="31"/>
      <c r="P30" s="31"/>
      <c r="Q30" s="31"/>
      <c r="R30" s="32"/>
    </row>
    <row r="31" spans="1:18" ht="15.75" thickBot="1" x14ac:dyDescent="0.3">
      <c r="A31" s="505" t="s">
        <v>182</v>
      </c>
      <c r="B31" s="506"/>
      <c r="C31" s="506"/>
      <c r="D31" s="506"/>
      <c r="E31" s="506"/>
      <c r="F31" s="506"/>
      <c r="G31" s="506"/>
      <c r="H31" s="506"/>
      <c r="I31" s="506"/>
      <c r="J31" s="506"/>
      <c r="K31" s="506"/>
      <c r="L31" s="506"/>
      <c r="M31" s="506"/>
      <c r="N31" s="506"/>
      <c r="O31" s="506"/>
      <c r="P31" s="506"/>
      <c r="Q31" s="506"/>
      <c r="R31" s="507"/>
    </row>
    <row r="32" spans="1:18" x14ac:dyDescent="0.25">
      <c r="A32" s="21"/>
      <c r="B32" s="22"/>
      <c r="C32" s="22"/>
      <c r="D32" s="22"/>
      <c r="E32" s="22"/>
      <c r="F32" s="22"/>
      <c r="G32" s="22"/>
      <c r="H32" s="22"/>
      <c r="I32" s="22"/>
      <c r="J32" s="22"/>
      <c r="K32" s="22"/>
      <c r="L32" s="22"/>
      <c r="M32" s="22"/>
      <c r="N32" s="22"/>
      <c r="O32" s="22"/>
      <c r="P32" s="22"/>
      <c r="Q32" s="22"/>
      <c r="R32" s="23"/>
    </row>
    <row r="33" spans="1:18" ht="15.75" thickBot="1" x14ac:dyDescent="0.3">
      <c r="A33" s="30"/>
      <c r="B33" s="24"/>
      <c r="C33" s="34"/>
      <c r="D33" s="45"/>
      <c r="E33" s="45"/>
      <c r="F33" s="45"/>
      <c r="G33" s="45"/>
      <c r="H33" s="45"/>
      <c r="I33" s="51"/>
      <c r="J33" s="51"/>
      <c r="K33" s="24"/>
      <c r="L33" s="24"/>
      <c r="M33" s="24"/>
      <c r="N33" s="24"/>
      <c r="O33" s="24"/>
      <c r="P33" s="24"/>
      <c r="Q33" s="24"/>
      <c r="R33" s="29"/>
    </row>
    <row r="34" spans="1:18" ht="15" customHeight="1" x14ac:dyDescent="0.25">
      <c r="A34" s="30"/>
      <c r="B34" s="35"/>
      <c r="C34" s="35"/>
      <c r="D34" s="34"/>
      <c r="E34" s="509" t="s">
        <v>98</v>
      </c>
      <c r="F34" s="510"/>
      <c r="G34" s="461" t="str">
        <f>IF(M15="","",(((D15+M15)/2)*85)/100)</f>
        <v/>
      </c>
      <c r="H34" s="462"/>
      <c r="I34" s="508"/>
      <c r="J34" s="508"/>
      <c r="K34" s="509" t="s">
        <v>155</v>
      </c>
      <c r="L34" s="510"/>
      <c r="M34" s="513" t="str">
        <f>IF(M19="","",((D19+M19)/2))</f>
        <v/>
      </c>
      <c r="N34" s="462"/>
      <c r="O34" s="91"/>
      <c r="P34" s="91"/>
      <c r="Q34" s="91"/>
      <c r="R34" s="29"/>
    </row>
    <row r="35" spans="1:18" x14ac:dyDescent="0.25">
      <c r="A35" s="30"/>
      <c r="B35" s="35"/>
      <c r="C35" s="35"/>
      <c r="D35" s="34"/>
      <c r="E35" s="471"/>
      <c r="F35" s="473"/>
      <c r="G35" s="463"/>
      <c r="H35" s="464"/>
      <c r="I35" s="508"/>
      <c r="J35" s="508"/>
      <c r="K35" s="471"/>
      <c r="L35" s="473"/>
      <c r="M35" s="514"/>
      <c r="N35" s="464"/>
      <c r="O35" s="91"/>
      <c r="P35" s="91"/>
      <c r="Q35" s="91"/>
      <c r="R35" s="29"/>
    </row>
    <row r="36" spans="1:18" x14ac:dyDescent="0.25">
      <c r="A36" s="30"/>
      <c r="B36" s="35"/>
      <c r="C36" s="35"/>
      <c r="D36" s="34"/>
      <c r="E36" s="471"/>
      <c r="F36" s="473"/>
      <c r="G36" s="463"/>
      <c r="H36" s="464"/>
      <c r="I36" s="508"/>
      <c r="J36" s="508"/>
      <c r="K36" s="471"/>
      <c r="L36" s="473"/>
      <c r="M36" s="514"/>
      <c r="N36" s="464"/>
      <c r="O36" s="91"/>
      <c r="P36" s="91"/>
      <c r="Q36" s="91"/>
      <c r="R36" s="29"/>
    </row>
    <row r="37" spans="1:18" ht="27" customHeight="1" thickBot="1" x14ac:dyDescent="0.3">
      <c r="A37" s="30"/>
      <c r="B37" s="35"/>
      <c r="C37" s="35"/>
      <c r="D37" s="34"/>
      <c r="E37" s="511"/>
      <c r="F37" s="512"/>
      <c r="G37" s="465"/>
      <c r="H37" s="466"/>
      <c r="I37" s="508"/>
      <c r="J37" s="508"/>
      <c r="K37" s="511"/>
      <c r="L37" s="512"/>
      <c r="M37" s="515"/>
      <c r="N37" s="466"/>
      <c r="O37" s="91"/>
      <c r="P37" s="91"/>
      <c r="Q37" s="91"/>
      <c r="R37" s="29"/>
    </row>
    <row r="38" spans="1:18" x14ac:dyDescent="0.25">
      <c r="A38" s="30"/>
      <c r="B38" s="24"/>
      <c r="C38" s="34"/>
      <c r="D38" s="45"/>
      <c r="E38" s="115"/>
      <c r="F38" s="115"/>
      <c r="G38" s="45"/>
      <c r="H38" s="45"/>
      <c r="I38" s="51"/>
      <c r="J38" s="51"/>
      <c r="K38" s="117"/>
      <c r="L38" s="117"/>
      <c r="M38" s="24"/>
      <c r="N38" s="24"/>
      <c r="O38" s="24"/>
      <c r="P38" s="24"/>
      <c r="Q38" s="24"/>
      <c r="R38" s="29"/>
    </row>
    <row r="39" spans="1:18" ht="21" thickBot="1" x14ac:dyDescent="0.3">
      <c r="A39" s="30"/>
      <c r="B39" s="36"/>
      <c r="C39" s="36"/>
      <c r="D39" s="36"/>
      <c r="E39" s="116"/>
      <c r="F39" s="116"/>
      <c r="G39" s="36"/>
      <c r="H39" s="36"/>
      <c r="I39" s="24"/>
      <c r="J39" s="24"/>
      <c r="K39" s="117"/>
      <c r="L39" s="117"/>
      <c r="M39" s="24"/>
      <c r="N39" s="24"/>
      <c r="O39" s="24"/>
      <c r="P39" s="24"/>
      <c r="Q39" s="24"/>
      <c r="R39" s="29"/>
    </row>
    <row r="40" spans="1:18" ht="20.25" customHeight="1" x14ac:dyDescent="0.25">
      <c r="A40" s="30"/>
      <c r="B40" s="36"/>
      <c r="C40" s="36"/>
      <c r="D40" s="34"/>
      <c r="E40" s="509" t="s">
        <v>74</v>
      </c>
      <c r="F40" s="510"/>
      <c r="G40" s="461" t="str">
        <f>IF(G34="","",IF(M34="","",(G34+M34)))</f>
        <v/>
      </c>
      <c r="H40" s="462"/>
      <c r="I40" s="35"/>
      <c r="J40" s="35"/>
      <c r="K40" s="509" t="s">
        <v>92</v>
      </c>
      <c r="L40" s="510"/>
      <c r="M40" s="516" t="str">
        <f>IF(G40="","",IF(G40=0%,"0",IF(G40&gt;=90%,"SOBRESALIENTE",IF(G40&gt;65%,"SATISFACTORIO","NO SATISFACTORIO"))))</f>
        <v/>
      </c>
      <c r="N40" s="517"/>
      <c r="O40" s="35"/>
      <c r="P40" s="35"/>
      <c r="Q40" s="24"/>
      <c r="R40" s="29"/>
    </row>
    <row r="41" spans="1:18" ht="20.25" x14ac:dyDescent="0.25">
      <c r="A41" s="30"/>
      <c r="B41" s="36"/>
      <c r="C41" s="36"/>
      <c r="D41" s="34"/>
      <c r="E41" s="471"/>
      <c r="F41" s="473"/>
      <c r="G41" s="463"/>
      <c r="H41" s="464"/>
      <c r="I41" s="35"/>
      <c r="J41" s="35"/>
      <c r="K41" s="471"/>
      <c r="L41" s="473"/>
      <c r="M41" s="518"/>
      <c r="N41" s="519"/>
      <c r="O41" s="35"/>
      <c r="P41" s="35"/>
      <c r="Q41" s="24"/>
      <c r="R41" s="29"/>
    </row>
    <row r="42" spans="1:18" ht="20.25" x14ac:dyDescent="0.25">
      <c r="A42" s="30"/>
      <c r="B42" s="80"/>
      <c r="C42" s="79"/>
      <c r="D42" s="34"/>
      <c r="E42" s="471"/>
      <c r="F42" s="473"/>
      <c r="G42" s="463"/>
      <c r="H42" s="464"/>
      <c r="I42" s="35"/>
      <c r="J42" s="35"/>
      <c r="K42" s="471"/>
      <c r="L42" s="473"/>
      <c r="M42" s="518"/>
      <c r="N42" s="519"/>
      <c r="O42" s="35"/>
      <c r="P42" s="35"/>
      <c r="Q42" s="24"/>
      <c r="R42" s="29"/>
    </row>
    <row r="43" spans="1:18" ht="7.5" customHeight="1" thickBot="1" x14ac:dyDescent="0.3">
      <c r="A43" s="30"/>
      <c r="B43" s="36"/>
      <c r="C43" s="36"/>
      <c r="D43" s="36"/>
      <c r="E43" s="511"/>
      <c r="F43" s="512"/>
      <c r="G43" s="465"/>
      <c r="H43" s="466"/>
      <c r="I43" s="35"/>
      <c r="J43" s="35"/>
      <c r="K43" s="511"/>
      <c r="L43" s="512"/>
      <c r="M43" s="520"/>
      <c r="N43" s="521"/>
      <c r="O43" s="35"/>
      <c r="P43" s="35"/>
      <c r="Q43" s="24"/>
      <c r="R43" s="29"/>
    </row>
    <row r="44" spans="1:18" ht="21" customHeight="1" x14ac:dyDescent="0.25">
      <c r="A44" s="30"/>
      <c r="B44" s="36"/>
      <c r="C44" s="36"/>
      <c r="D44" s="36"/>
      <c r="E44" s="36"/>
      <c r="F44" s="36"/>
      <c r="G44" s="36"/>
      <c r="H44" s="36"/>
      <c r="I44" s="24"/>
      <c r="J44" s="24"/>
      <c r="K44" s="24"/>
      <c r="L44" s="24"/>
      <c r="M44" s="24"/>
      <c r="N44" s="24"/>
      <c r="O44" s="24"/>
      <c r="P44" s="24"/>
      <c r="Q44" s="24"/>
      <c r="R44" s="29"/>
    </row>
    <row r="45" spans="1:18" ht="15.75" thickBot="1" x14ac:dyDescent="0.3">
      <c r="A45" s="33"/>
      <c r="B45" s="31"/>
      <c r="C45" s="31"/>
      <c r="D45" s="31"/>
      <c r="E45" s="31"/>
      <c r="F45" s="31"/>
      <c r="G45" s="31"/>
      <c r="H45" s="31"/>
      <c r="I45" s="31"/>
      <c r="J45" s="31"/>
      <c r="K45" s="31"/>
      <c r="L45" s="31"/>
      <c r="M45" s="31"/>
      <c r="N45" s="31"/>
      <c r="O45" s="31"/>
      <c r="P45" s="31"/>
      <c r="Q45" s="31"/>
      <c r="R45" s="32"/>
    </row>
    <row r="46" spans="1:18" ht="15.75" thickBot="1" x14ac:dyDescent="0.3">
      <c r="A46" s="92"/>
      <c r="B46" s="93"/>
      <c r="C46" s="93"/>
      <c r="D46" s="99"/>
      <c r="E46" s="467" t="s">
        <v>68</v>
      </c>
      <c r="F46" s="467"/>
      <c r="G46" s="467"/>
      <c r="H46" s="467"/>
      <c r="I46" s="467"/>
      <c r="J46" s="467"/>
      <c r="K46" s="467"/>
      <c r="L46" s="467"/>
      <c r="M46" s="22"/>
      <c r="N46" s="22"/>
      <c r="O46" s="22"/>
      <c r="P46" s="22"/>
      <c r="Q46" s="22"/>
      <c r="R46" s="23"/>
    </row>
    <row r="47" spans="1:18" ht="15.75" thickBot="1" x14ac:dyDescent="0.3">
      <c r="A47" s="94"/>
      <c r="B47" s="439" t="s">
        <v>67</v>
      </c>
      <c r="C47" s="469"/>
      <c r="D47" s="470"/>
      <c r="E47" s="468"/>
      <c r="F47" s="468"/>
      <c r="G47" s="468"/>
      <c r="H47" s="468"/>
      <c r="I47" s="468"/>
      <c r="J47" s="468"/>
      <c r="K47" s="468"/>
      <c r="L47" s="468"/>
      <c r="M47" s="24"/>
      <c r="N47" s="24"/>
      <c r="O47" s="24"/>
      <c r="P47" s="24"/>
      <c r="Q47" s="24"/>
      <c r="R47" s="29"/>
    </row>
    <row r="48" spans="1:18" ht="15.75" thickBot="1" x14ac:dyDescent="0.3">
      <c r="A48" s="94"/>
      <c r="B48" s="118" t="s">
        <v>0</v>
      </c>
      <c r="C48" s="118" t="s">
        <v>1</v>
      </c>
      <c r="D48" s="118" t="s">
        <v>2</v>
      </c>
      <c r="E48" s="468"/>
      <c r="F48" s="468"/>
      <c r="G48" s="468"/>
      <c r="H48" s="468"/>
      <c r="I48" s="468"/>
      <c r="J48" s="468"/>
      <c r="K48" s="468"/>
      <c r="L48" s="468"/>
      <c r="M48" s="37"/>
      <c r="N48" s="38"/>
      <c r="O48" s="38"/>
      <c r="P48" s="38"/>
      <c r="Q48" s="38"/>
      <c r="R48" s="29"/>
    </row>
    <row r="49" spans="1:18" ht="15.75" thickBot="1" x14ac:dyDescent="0.3">
      <c r="A49" s="96"/>
      <c r="B49" s="25"/>
      <c r="C49" s="25"/>
      <c r="D49" s="32"/>
      <c r="E49" s="468" t="s">
        <v>63</v>
      </c>
      <c r="F49" s="468"/>
      <c r="G49" s="468"/>
      <c r="H49" s="468"/>
      <c r="I49" s="468"/>
      <c r="J49" s="468"/>
      <c r="K49" s="468"/>
      <c r="L49" s="468"/>
      <c r="M49" s="24"/>
      <c r="N49" s="24"/>
      <c r="O49" s="24"/>
      <c r="P49" s="24"/>
      <c r="Q49" s="24"/>
      <c r="R49" s="29"/>
    </row>
    <row r="50" spans="1:18" x14ac:dyDescent="0.25">
      <c r="A50" s="94"/>
      <c r="B50" s="95"/>
      <c r="C50" s="95"/>
      <c r="D50" s="100"/>
      <c r="E50" s="468"/>
      <c r="F50" s="468"/>
      <c r="G50" s="468"/>
      <c r="H50" s="468"/>
      <c r="I50" s="468"/>
      <c r="J50" s="468"/>
      <c r="K50" s="468"/>
      <c r="L50" s="468"/>
      <c r="M50" s="39"/>
      <c r="N50" s="24"/>
      <c r="O50" s="24"/>
      <c r="P50" s="24"/>
      <c r="Q50" s="24"/>
      <c r="R50" s="29"/>
    </row>
    <row r="51" spans="1:18" x14ac:dyDescent="0.25">
      <c r="A51" s="94"/>
      <c r="B51" s="95"/>
      <c r="C51" s="95"/>
      <c r="D51" s="100"/>
      <c r="E51" s="468"/>
      <c r="F51" s="468"/>
      <c r="G51" s="468"/>
      <c r="H51" s="468"/>
      <c r="I51" s="468"/>
      <c r="J51" s="468"/>
      <c r="K51" s="468"/>
      <c r="L51" s="468"/>
      <c r="M51" s="37"/>
      <c r="N51" s="38"/>
      <c r="O51" s="38"/>
      <c r="P51" s="38"/>
      <c r="Q51" s="38"/>
      <c r="R51" s="29"/>
    </row>
    <row r="52" spans="1:18" ht="15.75" thickBot="1" x14ac:dyDescent="0.3">
      <c r="A52" s="97"/>
      <c r="B52" s="98"/>
      <c r="C52" s="98"/>
      <c r="D52" s="101"/>
      <c r="E52" s="101"/>
      <c r="F52" s="101"/>
      <c r="G52" s="101"/>
      <c r="H52" s="101"/>
      <c r="I52" s="101"/>
      <c r="J52" s="101"/>
      <c r="K52" s="101"/>
      <c r="L52" s="101"/>
      <c r="M52" s="40"/>
      <c r="N52" s="41"/>
      <c r="O52" s="41"/>
      <c r="P52" s="41"/>
      <c r="Q52" s="41"/>
      <c r="R52" s="32"/>
    </row>
    <row r="53" spans="1:18" ht="15.75" thickBot="1" x14ac:dyDescent="0.3">
      <c r="A53" s="350" t="s">
        <v>183</v>
      </c>
      <c r="B53" s="307"/>
      <c r="C53" s="307"/>
      <c r="D53" s="307"/>
      <c r="E53" s="307"/>
      <c r="F53" s="307"/>
      <c r="G53" s="307"/>
      <c r="H53" s="307"/>
      <c r="I53" s="307"/>
      <c r="J53" s="307"/>
      <c r="K53" s="307"/>
      <c r="L53" s="307"/>
      <c r="M53" s="307"/>
      <c r="N53" s="307"/>
      <c r="O53" s="307"/>
      <c r="P53" s="308"/>
      <c r="Q53" s="501" t="s">
        <v>29</v>
      </c>
      <c r="R53" s="502"/>
    </row>
    <row r="54" spans="1:18" x14ac:dyDescent="0.25">
      <c r="A54" s="486"/>
      <c r="B54" s="487"/>
      <c r="C54" s="487"/>
      <c r="D54" s="487"/>
      <c r="E54" s="487"/>
      <c r="F54" s="487"/>
      <c r="G54" s="487"/>
      <c r="H54" s="487"/>
      <c r="I54" s="487"/>
      <c r="J54" s="487"/>
      <c r="K54" s="487"/>
      <c r="L54" s="487"/>
      <c r="M54" s="487"/>
      <c r="N54" s="487"/>
      <c r="O54" s="487"/>
      <c r="P54" s="488"/>
      <c r="Q54" s="495"/>
      <c r="R54" s="496"/>
    </row>
    <row r="55" spans="1:18" x14ac:dyDescent="0.25">
      <c r="A55" s="489"/>
      <c r="B55" s="490"/>
      <c r="C55" s="490"/>
      <c r="D55" s="490"/>
      <c r="E55" s="490"/>
      <c r="F55" s="490"/>
      <c r="G55" s="490"/>
      <c r="H55" s="490"/>
      <c r="I55" s="490"/>
      <c r="J55" s="490"/>
      <c r="K55" s="490"/>
      <c r="L55" s="490"/>
      <c r="M55" s="490"/>
      <c r="N55" s="490"/>
      <c r="O55" s="490"/>
      <c r="P55" s="491"/>
      <c r="Q55" s="497"/>
      <c r="R55" s="498"/>
    </row>
    <row r="56" spans="1:18" x14ac:dyDescent="0.25">
      <c r="A56" s="489"/>
      <c r="B56" s="490"/>
      <c r="C56" s="490"/>
      <c r="D56" s="490"/>
      <c r="E56" s="490"/>
      <c r="F56" s="490"/>
      <c r="G56" s="490"/>
      <c r="H56" s="490"/>
      <c r="I56" s="490"/>
      <c r="J56" s="490"/>
      <c r="K56" s="490"/>
      <c r="L56" s="490"/>
      <c r="M56" s="490"/>
      <c r="N56" s="490"/>
      <c r="O56" s="490"/>
      <c r="P56" s="491"/>
      <c r="Q56" s="497"/>
      <c r="R56" s="498"/>
    </row>
    <row r="57" spans="1:18" x14ac:dyDescent="0.25">
      <c r="A57" s="489"/>
      <c r="B57" s="490"/>
      <c r="C57" s="490"/>
      <c r="D57" s="490"/>
      <c r="E57" s="490"/>
      <c r="F57" s="490"/>
      <c r="G57" s="490"/>
      <c r="H57" s="490"/>
      <c r="I57" s="490"/>
      <c r="J57" s="490"/>
      <c r="K57" s="490"/>
      <c r="L57" s="490"/>
      <c r="M57" s="490"/>
      <c r="N57" s="490"/>
      <c r="O57" s="490"/>
      <c r="P57" s="491"/>
      <c r="Q57" s="497"/>
      <c r="R57" s="498"/>
    </row>
    <row r="58" spans="1:18" ht="15.75" thickBot="1" x14ac:dyDescent="0.3">
      <c r="A58" s="492"/>
      <c r="B58" s="493"/>
      <c r="C58" s="493"/>
      <c r="D58" s="493"/>
      <c r="E58" s="493"/>
      <c r="F58" s="493"/>
      <c r="G58" s="493"/>
      <c r="H58" s="493"/>
      <c r="I58" s="493"/>
      <c r="J58" s="493"/>
      <c r="K58" s="493"/>
      <c r="L58" s="493"/>
      <c r="M58" s="493"/>
      <c r="N58" s="493"/>
      <c r="O58" s="493"/>
      <c r="P58" s="494"/>
      <c r="Q58" s="499"/>
      <c r="R58" s="500"/>
    </row>
    <row r="59" spans="1:18" ht="15" customHeight="1" x14ac:dyDescent="0.25">
      <c r="A59" s="140" t="s">
        <v>166</v>
      </c>
      <c r="B59" s="141"/>
      <c r="C59" s="141"/>
      <c r="D59" s="141"/>
      <c r="E59" s="141"/>
      <c r="F59" s="141"/>
      <c r="G59" s="141"/>
      <c r="H59" s="141"/>
      <c r="I59" s="141"/>
      <c r="J59" s="141"/>
      <c r="K59" s="141"/>
      <c r="L59" s="141"/>
      <c r="M59" s="141"/>
      <c r="N59" s="141"/>
      <c r="O59" s="141"/>
      <c r="P59" s="141"/>
      <c r="Q59" s="141"/>
      <c r="R59" s="142"/>
    </row>
    <row r="60" spans="1:18" x14ac:dyDescent="0.25">
      <c r="A60" s="143"/>
      <c r="B60" s="144"/>
      <c r="C60" s="144"/>
      <c r="D60" s="144"/>
      <c r="E60" s="144"/>
      <c r="F60" s="144"/>
      <c r="G60" s="144"/>
      <c r="H60" s="144"/>
      <c r="I60" s="144"/>
      <c r="J60" s="144"/>
      <c r="K60" s="144"/>
      <c r="L60" s="144"/>
      <c r="M60" s="144"/>
      <c r="N60" s="144"/>
      <c r="O60" s="144"/>
      <c r="P60" s="144"/>
      <c r="Q60" s="144"/>
      <c r="R60" s="145"/>
    </row>
    <row r="61" spans="1:18" ht="15.75" thickBot="1" x14ac:dyDescent="0.3">
      <c r="A61" s="146"/>
      <c r="B61" s="147"/>
      <c r="C61" s="147"/>
      <c r="D61" s="147"/>
      <c r="E61" s="147"/>
      <c r="F61" s="147"/>
      <c r="G61" s="147"/>
      <c r="H61" s="147"/>
      <c r="I61" s="147"/>
      <c r="J61" s="147"/>
      <c r="K61" s="147"/>
      <c r="L61" s="147"/>
      <c r="M61" s="147"/>
      <c r="N61" s="147"/>
      <c r="O61" s="147"/>
      <c r="P61" s="147"/>
      <c r="Q61" s="147"/>
      <c r="R61" s="148"/>
    </row>
  </sheetData>
  <sheetProtection algorithmName="SHA-512" hashValue="TwONTGyvk8VRO9aA1B47pX9iIeBED2avMNYCOD6dwa4/IELENZMdEQ62EcnPO6TnasIN4ZhU++1i3djoC4PLqw==" saltValue="erB5+vlkHyy0OtBUUSJLuw==" spinCount="100000" sheet="1" objects="1" scenarios="1"/>
  <protectedRanges>
    <protectedRange sqref="O56:R57" name="Rango18_1_1"/>
    <protectedRange sqref="P54:P55" name="Rango16_1_1"/>
    <protectedRange sqref="R54:R55" name="Rango17_1_1"/>
  </protectedRanges>
  <mergeCells count="72">
    <mergeCell ref="J15:L17"/>
    <mergeCell ref="M15:N17"/>
    <mergeCell ref="P11:R11"/>
    <mergeCell ref="A11:C13"/>
    <mergeCell ref="D11:E13"/>
    <mergeCell ref="J11:L13"/>
    <mergeCell ref="M11:N13"/>
    <mergeCell ref="G11:I11"/>
    <mergeCell ref="B7:C7"/>
    <mergeCell ref="B8:C8"/>
    <mergeCell ref="A19:C21"/>
    <mergeCell ref="A9:I9"/>
    <mergeCell ref="A5:A8"/>
    <mergeCell ref="B5:C5"/>
    <mergeCell ref="B6:C6"/>
    <mergeCell ref="D5:I5"/>
    <mergeCell ref="D6:I6"/>
    <mergeCell ref="D19:E21"/>
    <mergeCell ref="D7:I7"/>
    <mergeCell ref="D8:I8"/>
    <mergeCell ref="M19:N21"/>
    <mergeCell ref="J19:L21"/>
    <mergeCell ref="A26:D26"/>
    <mergeCell ref="A29:D29"/>
    <mergeCell ref="A25:D25"/>
    <mergeCell ref="E25:I25"/>
    <mergeCell ref="J25:M25"/>
    <mergeCell ref="N25:R25"/>
    <mergeCell ref="A28:D28"/>
    <mergeCell ref="E28:I28"/>
    <mergeCell ref="J28:M28"/>
    <mergeCell ref="N28:R28"/>
    <mergeCell ref="J26:M26"/>
    <mergeCell ref="A53:P53"/>
    <mergeCell ref="A54:P58"/>
    <mergeCell ref="Q54:R58"/>
    <mergeCell ref="Q53:R53"/>
    <mergeCell ref="J29:M29"/>
    <mergeCell ref="A31:R31"/>
    <mergeCell ref="I34:J37"/>
    <mergeCell ref="G34:H37"/>
    <mergeCell ref="E34:F37"/>
    <mergeCell ref="K34:L37"/>
    <mergeCell ref="M34:N37"/>
    <mergeCell ref="M40:N43"/>
    <mergeCell ref="K40:L43"/>
    <mergeCell ref="E40:F43"/>
    <mergeCell ref="J5:K8"/>
    <mergeCell ref="N5:R5"/>
    <mergeCell ref="N6:R6"/>
    <mergeCell ref="N7:R7"/>
    <mergeCell ref="N8:R8"/>
    <mergeCell ref="L7:M7"/>
    <mergeCell ref="L8:M8"/>
    <mergeCell ref="L6:M6"/>
    <mergeCell ref="L5:M5"/>
    <mergeCell ref="J9:R9"/>
    <mergeCell ref="A59:R61"/>
    <mergeCell ref="A1:A3"/>
    <mergeCell ref="B1:N3"/>
    <mergeCell ref="O1:P1"/>
    <mergeCell ref="Q1:R1"/>
    <mergeCell ref="O2:P2"/>
    <mergeCell ref="Q2:R2"/>
    <mergeCell ref="O3:R3"/>
    <mergeCell ref="A4:R4"/>
    <mergeCell ref="G40:H43"/>
    <mergeCell ref="E46:L48"/>
    <mergeCell ref="E49:L51"/>
    <mergeCell ref="B47:D47"/>
    <mergeCell ref="A15:C17"/>
    <mergeCell ref="D15:E17"/>
  </mergeCells>
  <pageMargins left="0.7" right="0.7" top="0.75" bottom="0.75" header="0.3" footer="0.3"/>
  <pageSetup scale="34" orientation="landscape" horizontalDpi="4294967295" verticalDpi="4294967295"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Hoja3!$E$4:$E$5</xm:f>
          </x14:formula1>
          <xm:sqref>Q54:R58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36"/>
  <sheetViews>
    <sheetView topLeftCell="B1" zoomScale="95" zoomScaleNormal="95" workbookViewId="0">
      <selection activeCell="O2" sqref="O2"/>
    </sheetView>
  </sheetViews>
  <sheetFormatPr baseColWidth="10" defaultColWidth="11.42578125" defaultRowHeight="15" x14ac:dyDescent="0.25"/>
  <cols>
    <col min="1" max="1" width="14.7109375" customWidth="1"/>
    <col min="2" max="2" width="16.140625" customWidth="1"/>
    <col min="3" max="4" width="12.140625" customWidth="1"/>
    <col min="8" max="8" width="17.42578125" customWidth="1"/>
    <col min="10" max="10" width="14.140625" customWidth="1"/>
    <col min="11" max="11" width="9.140625" customWidth="1"/>
    <col min="12" max="12" width="19.7109375" customWidth="1"/>
    <col min="13" max="13" width="9.42578125" customWidth="1"/>
    <col min="14" max="14" width="13.85546875" customWidth="1"/>
    <col min="15" max="15" width="22.5703125" customWidth="1"/>
    <col min="16" max="16" width="17" customWidth="1"/>
  </cols>
  <sheetData>
    <row r="1" spans="1:17" ht="15.75" customHeight="1" thickBot="1" x14ac:dyDescent="0.3">
      <c r="A1" s="536"/>
      <c r="B1" s="537"/>
      <c r="C1" s="278" t="s">
        <v>192</v>
      </c>
      <c r="D1" s="279"/>
      <c r="E1" s="279"/>
      <c r="F1" s="279"/>
      <c r="G1" s="279"/>
      <c r="H1" s="279"/>
      <c r="I1" s="279"/>
      <c r="J1" s="279"/>
      <c r="K1" s="279"/>
      <c r="L1" s="279"/>
      <c r="M1" s="453" t="s">
        <v>203</v>
      </c>
      <c r="N1" s="454"/>
      <c r="O1" s="137">
        <v>45363</v>
      </c>
      <c r="P1" s="132"/>
    </row>
    <row r="2" spans="1:17" ht="15.75" thickBot="1" x14ac:dyDescent="0.3">
      <c r="A2" s="538"/>
      <c r="B2" s="539"/>
      <c r="C2" s="281"/>
      <c r="D2" s="282"/>
      <c r="E2" s="282"/>
      <c r="F2" s="282"/>
      <c r="G2" s="282"/>
      <c r="H2" s="282"/>
      <c r="I2" s="282"/>
      <c r="J2" s="282"/>
      <c r="K2" s="282"/>
      <c r="L2" s="282"/>
      <c r="M2" s="453" t="s">
        <v>213</v>
      </c>
      <c r="N2" s="454"/>
      <c r="O2" s="133" t="s">
        <v>170</v>
      </c>
      <c r="P2" s="132"/>
    </row>
    <row r="3" spans="1:17" ht="32.25" customHeight="1" thickBot="1" x14ac:dyDescent="0.3">
      <c r="A3" s="540"/>
      <c r="B3" s="541"/>
      <c r="C3" s="284"/>
      <c r="D3" s="285"/>
      <c r="E3" s="285"/>
      <c r="F3" s="285"/>
      <c r="G3" s="285"/>
      <c r="H3" s="285"/>
      <c r="I3" s="285"/>
      <c r="J3" s="285"/>
      <c r="K3" s="285"/>
      <c r="L3" s="285"/>
      <c r="M3" s="457" t="s">
        <v>165</v>
      </c>
      <c r="N3" s="534"/>
      <c r="O3" s="534"/>
      <c r="P3" s="535"/>
    </row>
    <row r="4" spans="1:17" ht="15.75" thickBot="1" x14ac:dyDescent="0.3">
      <c r="A4" s="400" t="s">
        <v>195</v>
      </c>
      <c r="B4" s="401"/>
      <c r="C4" s="401"/>
      <c r="D4" s="401"/>
      <c r="E4" s="401"/>
      <c r="F4" s="401"/>
      <c r="G4" s="401"/>
      <c r="H4" s="401"/>
      <c r="I4" s="401"/>
      <c r="J4" s="401"/>
      <c r="K4" s="401"/>
      <c r="L4" s="401"/>
      <c r="M4" s="401"/>
      <c r="N4" s="401"/>
      <c r="O4" s="401"/>
      <c r="P4" s="402"/>
    </row>
    <row r="5" spans="1:17" ht="46.5" customHeight="1" thickBot="1" x14ac:dyDescent="0.3">
      <c r="A5" s="408" t="s">
        <v>5</v>
      </c>
      <c r="B5" s="213" t="s">
        <v>6</v>
      </c>
      <c r="C5" s="214"/>
      <c r="D5" s="334">
        <f>'F.1 INFORM GENERAL Y CONC COMPR'!$D$9:$I$9</f>
        <v>0</v>
      </c>
      <c r="E5" s="335"/>
      <c r="F5" s="335"/>
      <c r="G5" s="335"/>
      <c r="H5" s="335"/>
      <c r="I5" s="336"/>
      <c r="J5" s="480" t="s">
        <v>55</v>
      </c>
      <c r="K5" s="213" t="s">
        <v>6</v>
      </c>
      <c r="L5" s="214"/>
      <c r="M5" s="368">
        <f>'F.1 INFORM GENERAL Y CONC COMPR'!$N$9</f>
        <v>0</v>
      </c>
      <c r="N5" s="369"/>
      <c r="O5" s="369"/>
      <c r="P5" s="370"/>
    </row>
    <row r="6" spans="1:17" ht="43.5" customHeight="1" thickBot="1" x14ac:dyDescent="0.3">
      <c r="A6" s="409"/>
      <c r="B6" s="165" t="s">
        <v>7</v>
      </c>
      <c r="C6" s="166"/>
      <c r="D6" s="337">
        <f>'F.1 INFORM GENERAL Y CONC COMPR'!$D$10:$I$10</f>
        <v>0</v>
      </c>
      <c r="E6" s="338"/>
      <c r="F6" s="338"/>
      <c r="G6" s="338"/>
      <c r="H6" s="338"/>
      <c r="I6" s="339"/>
      <c r="J6" s="482"/>
      <c r="K6" s="165" t="s">
        <v>7</v>
      </c>
      <c r="L6" s="166"/>
      <c r="M6" s="371">
        <f>'F.1 INFORM GENERAL Y CONC COMPR'!$N$10</f>
        <v>0</v>
      </c>
      <c r="N6" s="372"/>
      <c r="O6" s="372"/>
      <c r="P6" s="426"/>
    </row>
    <row r="7" spans="1:17" ht="44.25" customHeight="1" thickBot="1" x14ac:dyDescent="0.3">
      <c r="A7" s="409"/>
      <c r="B7" s="165" t="s">
        <v>178</v>
      </c>
      <c r="C7" s="166"/>
      <c r="D7" s="334">
        <f>'F.1 INFORM GENERAL Y CONC COMPR'!$D$11:$I$11</f>
        <v>0</v>
      </c>
      <c r="E7" s="335"/>
      <c r="F7" s="335"/>
      <c r="G7" s="335"/>
      <c r="H7" s="335"/>
      <c r="I7" s="336"/>
      <c r="J7" s="482"/>
      <c r="K7" s="165" t="s">
        <v>178</v>
      </c>
      <c r="L7" s="166"/>
      <c r="M7" s="368">
        <f>'F.1 INFORM GENERAL Y CONC COMPR'!$N$11</f>
        <v>0</v>
      </c>
      <c r="N7" s="369"/>
      <c r="O7" s="369"/>
      <c r="P7" s="370"/>
    </row>
    <row r="8" spans="1:17" ht="42" customHeight="1" thickBot="1" x14ac:dyDescent="0.3">
      <c r="A8" s="410"/>
      <c r="B8" s="165" t="s">
        <v>177</v>
      </c>
      <c r="C8" s="166"/>
      <c r="D8" s="334">
        <f>'F.1 INFORM GENERAL Y CONC COMPR'!$D$12:$I$12</f>
        <v>0</v>
      </c>
      <c r="E8" s="335"/>
      <c r="F8" s="335"/>
      <c r="G8" s="335"/>
      <c r="H8" s="335"/>
      <c r="I8" s="336"/>
      <c r="J8" s="484"/>
      <c r="K8" s="165" t="s">
        <v>177</v>
      </c>
      <c r="L8" s="166"/>
      <c r="M8" s="368">
        <f>'F.1 INFORM GENERAL Y CONC COMPR'!$N$12</f>
        <v>0</v>
      </c>
      <c r="N8" s="369"/>
      <c r="O8" s="369"/>
      <c r="P8" s="370"/>
    </row>
    <row r="9" spans="1:17" ht="34.5" customHeight="1" thickBot="1" x14ac:dyDescent="0.3">
      <c r="A9" s="542" t="s">
        <v>32</v>
      </c>
      <c r="B9" s="599"/>
      <c r="C9" s="599"/>
      <c r="D9" s="543"/>
      <c r="E9" s="582"/>
      <c r="F9" s="583"/>
      <c r="G9" s="583"/>
      <c r="H9" s="583"/>
      <c r="I9" s="583"/>
      <c r="J9" s="583"/>
      <c r="K9" s="583"/>
      <c r="L9" s="583"/>
      <c r="M9" s="583"/>
      <c r="N9" s="583"/>
      <c r="O9" s="583"/>
      <c r="P9" s="584"/>
    </row>
    <row r="10" spans="1:17" s="72" customFormat="1" ht="31.5" customHeight="1" thickBot="1" x14ac:dyDescent="0.3">
      <c r="A10" s="600" t="s">
        <v>86</v>
      </c>
      <c r="B10" s="601"/>
      <c r="C10" s="602"/>
      <c r="D10" s="70" t="s">
        <v>176</v>
      </c>
      <c r="E10" s="71"/>
      <c r="F10" s="70" t="s">
        <v>1</v>
      </c>
      <c r="G10" s="71"/>
      <c r="H10" s="70" t="s">
        <v>2</v>
      </c>
      <c r="I10" s="71"/>
      <c r="J10" s="82" t="s">
        <v>3</v>
      </c>
      <c r="K10" s="70" t="s">
        <v>176</v>
      </c>
      <c r="L10" s="71"/>
      <c r="M10" s="70" t="s">
        <v>1</v>
      </c>
      <c r="N10" s="71"/>
      <c r="O10" s="70" t="s">
        <v>2</v>
      </c>
      <c r="P10" s="71"/>
    </row>
    <row r="11" spans="1:17" ht="16.5" thickBot="1" x14ac:dyDescent="0.3">
      <c r="A11" s="603" t="s">
        <v>85</v>
      </c>
      <c r="B11" s="604"/>
      <c r="C11" s="604"/>
      <c r="D11" s="604"/>
      <c r="E11" s="604"/>
      <c r="F11" s="604"/>
      <c r="G11" s="604"/>
      <c r="H11" s="604"/>
      <c r="I11" s="604"/>
      <c r="J11" s="604"/>
      <c r="K11" s="604"/>
      <c r="L11" s="604"/>
      <c r="M11" s="604"/>
      <c r="N11" s="604"/>
      <c r="O11" s="604"/>
      <c r="P11" s="605"/>
    </row>
    <row r="12" spans="1:17" ht="49.5" customHeight="1" thickBot="1" x14ac:dyDescent="0.3">
      <c r="A12" s="596" t="s">
        <v>33</v>
      </c>
      <c r="B12" s="597"/>
      <c r="C12" s="597"/>
      <c r="D12" s="597"/>
      <c r="E12" s="597"/>
      <c r="F12" s="598"/>
      <c r="G12" s="596" t="s">
        <v>34</v>
      </c>
      <c r="H12" s="597"/>
      <c r="I12" s="597"/>
      <c r="J12" s="597"/>
      <c r="K12" s="598"/>
      <c r="L12" s="324" t="s">
        <v>35</v>
      </c>
      <c r="M12" s="325"/>
      <c r="N12" s="11" t="s">
        <v>36</v>
      </c>
      <c r="O12" s="11" t="s">
        <v>37</v>
      </c>
      <c r="P12" s="11" t="s">
        <v>38</v>
      </c>
    </row>
    <row r="13" spans="1:17" ht="63" customHeight="1" thickBot="1" x14ac:dyDescent="0.3">
      <c r="A13" s="590">
        <f>'F.1 INFORM GENERAL Y CONC COMPR'!$E$21</f>
        <v>0</v>
      </c>
      <c r="B13" s="591"/>
      <c r="C13" s="591"/>
      <c r="D13" s="591"/>
      <c r="E13" s="591"/>
      <c r="F13" s="592"/>
      <c r="G13" s="593"/>
      <c r="H13" s="594"/>
      <c r="I13" s="594"/>
      <c r="J13" s="594"/>
      <c r="K13" s="595"/>
      <c r="L13" s="560">
        <f>'F.1 INFORM GENERAL Y CONC COMPR'!$N$21</f>
        <v>0</v>
      </c>
      <c r="M13" s="561"/>
      <c r="N13" s="73"/>
      <c r="O13" s="74" t="e">
        <f>IF(((N13*(((L13*1)/$L$18)/2))/180)&gt;(((L13*1)/$L$18)/2),"Ajuste los días solo se evalua el 50% del compromiso",((N13*(((L13*1)/$L$18)/2))/180))</f>
        <v>#DIV/0!</v>
      </c>
      <c r="P13" s="107"/>
      <c r="Q13" s="42"/>
    </row>
    <row r="14" spans="1:17" ht="47.25" customHeight="1" thickBot="1" x14ac:dyDescent="0.3">
      <c r="A14" s="590">
        <f>'F.1 INFORM GENERAL Y CONC COMPR'!$E$22</f>
        <v>0</v>
      </c>
      <c r="B14" s="591"/>
      <c r="C14" s="591"/>
      <c r="D14" s="591"/>
      <c r="E14" s="591"/>
      <c r="F14" s="592"/>
      <c r="G14" s="593"/>
      <c r="H14" s="594"/>
      <c r="I14" s="594"/>
      <c r="J14" s="594"/>
      <c r="K14" s="595"/>
      <c r="L14" s="560">
        <f>'F.1 INFORM GENERAL Y CONC COMPR'!$N$22</f>
        <v>0</v>
      </c>
      <c r="M14" s="561"/>
      <c r="N14" s="73"/>
      <c r="O14" s="74" t="e">
        <f t="shared" ref="O14:O17" si="0">IF(((N14*(((L14*1)/$L$18)/2))/180)&gt;(((L14*1)/$L$18)/2),"Ajuste los días solo se evalua el 50% del compromiso",((N14*(((L14*1)/$L$18)/2))/180))</f>
        <v>#DIV/0!</v>
      </c>
      <c r="P14" s="107"/>
    </row>
    <row r="15" spans="1:17" ht="47.25" customHeight="1" thickBot="1" x14ac:dyDescent="0.3">
      <c r="A15" s="590">
        <f>'F.1 INFORM GENERAL Y CONC COMPR'!$E$23</f>
        <v>0</v>
      </c>
      <c r="B15" s="591"/>
      <c r="C15" s="591"/>
      <c r="D15" s="591"/>
      <c r="E15" s="591"/>
      <c r="F15" s="592"/>
      <c r="G15" s="593"/>
      <c r="H15" s="594"/>
      <c r="I15" s="594"/>
      <c r="J15" s="594"/>
      <c r="K15" s="595"/>
      <c r="L15" s="560">
        <f>'F.1 INFORM GENERAL Y CONC COMPR'!$N$23</f>
        <v>0</v>
      </c>
      <c r="M15" s="561"/>
      <c r="N15" s="73"/>
      <c r="O15" s="74" t="e">
        <f t="shared" si="0"/>
        <v>#DIV/0!</v>
      </c>
      <c r="P15" s="107"/>
      <c r="Q15" s="43"/>
    </row>
    <row r="16" spans="1:17" ht="47.25" customHeight="1" thickBot="1" x14ac:dyDescent="0.3">
      <c r="A16" s="590">
        <f>'F.1 INFORM GENERAL Y CONC COMPR'!$E$24</f>
        <v>0</v>
      </c>
      <c r="B16" s="591"/>
      <c r="C16" s="591"/>
      <c r="D16" s="591"/>
      <c r="E16" s="591"/>
      <c r="F16" s="592"/>
      <c r="G16" s="593"/>
      <c r="H16" s="594"/>
      <c r="I16" s="594"/>
      <c r="J16" s="594"/>
      <c r="K16" s="595"/>
      <c r="L16" s="560">
        <f>'F.1 INFORM GENERAL Y CONC COMPR'!$N$24</f>
        <v>0</v>
      </c>
      <c r="M16" s="561"/>
      <c r="N16" s="73"/>
      <c r="O16" s="74" t="e">
        <f t="shared" si="0"/>
        <v>#DIV/0!</v>
      </c>
      <c r="P16" s="75"/>
    </row>
    <row r="17" spans="1:16" ht="47.25" customHeight="1" thickBot="1" x14ac:dyDescent="0.3">
      <c r="A17" s="590">
        <f>'F.1 INFORM GENERAL Y CONC COMPR'!$E$25</f>
        <v>0</v>
      </c>
      <c r="B17" s="591"/>
      <c r="C17" s="591"/>
      <c r="D17" s="591"/>
      <c r="E17" s="591"/>
      <c r="F17" s="592"/>
      <c r="G17" s="593"/>
      <c r="H17" s="594"/>
      <c r="I17" s="594"/>
      <c r="J17" s="594"/>
      <c r="K17" s="595"/>
      <c r="L17" s="560">
        <f>'F.1 INFORM GENERAL Y CONC COMPR'!$N$25</f>
        <v>0</v>
      </c>
      <c r="M17" s="561"/>
      <c r="N17" s="73"/>
      <c r="O17" s="74" t="e">
        <f t="shared" si="0"/>
        <v>#DIV/0!</v>
      </c>
      <c r="P17" s="75"/>
    </row>
    <row r="18" spans="1:16" ht="42" customHeight="1" thickBot="1" x14ac:dyDescent="0.3">
      <c r="A18" s="585" t="s">
        <v>14</v>
      </c>
      <c r="B18" s="586"/>
      <c r="C18" s="586"/>
      <c r="D18" s="586"/>
      <c r="E18" s="586"/>
      <c r="F18" s="586"/>
      <c r="G18" s="586"/>
      <c r="H18" s="586"/>
      <c r="I18" s="586"/>
      <c r="J18" s="586"/>
      <c r="K18" s="587"/>
      <c r="L18" s="588">
        <f>SUM(L13:M17)</f>
        <v>0</v>
      </c>
      <c r="M18" s="589"/>
      <c r="N18" s="553"/>
      <c r="O18" s="554"/>
      <c r="P18" s="102" t="e">
        <f>IF(AVERAGE(P13:P17)&gt;100%,"Porcentaje Esperado no puede ser mayor que 100%",AVERAGE(P13:P17))</f>
        <v>#DIV/0!</v>
      </c>
    </row>
    <row r="19" spans="1:16" ht="81" customHeight="1" thickBot="1" x14ac:dyDescent="0.3">
      <c r="A19" s="544" t="s">
        <v>198</v>
      </c>
      <c r="B19" s="544"/>
      <c r="C19" s="544" t="s">
        <v>75</v>
      </c>
      <c r="D19" s="544"/>
      <c r="E19" s="544" t="s">
        <v>76</v>
      </c>
      <c r="F19" s="544"/>
      <c r="G19" s="544"/>
      <c r="H19" s="545"/>
      <c r="I19" s="563" t="s">
        <v>149</v>
      </c>
      <c r="J19" s="564"/>
      <c r="K19" s="564"/>
      <c r="L19" s="565"/>
      <c r="M19" s="553" t="s">
        <v>184</v>
      </c>
      <c r="N19" s="554"/>
      <c r="O19" s="562" t="s">
        <v>148</v>
      </c>
      <c r="P19" s="554"/>
    </row>
    <row r="20" spans="1:16" ht="117.75" customHeight="1" thickBot="1" x14ac:dyDescent="0.3">
      <c r="A20" s="546">
        <f>'F.2 CONCERTACIÓN COMP. COMPOR.'!A14</f>
        <v>0</v>
      </c>
      <c r="B20" s="547"/>
      <c r="C20" s="548">
        <f>'F.2 CONCERTACIÓN COMP. COMPOR.'!B14</f>
        <v>0</v>
      </c>
      <c r="D20" s="549"/>
      <c r="E20" s="550" t="e">
        <f>'F.2 CONCERTACIÓN COMP. COMPOR.'!D14</f>
        <v>#N/A</v>
      </c>
      <c r="F20" s="551"/>
      <c r="G20" s="551"/>
      <c r="H20" s="552"/>
      <c r="I20" s="557"/>
      <c r="J20" s="558"/>
      <c r="K20" s="558"/>
      <c r="L20" s="559"/>
      <c r="M20" s="555"/>
      <c r="N20" s="556"/>
      <c r="O20" s="542" t="str">
        <f>IF(M20&gt;=13,"SUPERIOR",IF(M20&gt;=10,"ALTO",IF(M20&gt;=7,"BASICO",IF(M20=6,"BAJO",IF(M20=0,"")))))</f>
        <v/>
      </c>
      <c r="P20" s="543"/>
    </row>
    <row r="21" spans="1:16" ht="117.75" customHeight="1" thickBot="1" x14ac:dyDescent="0.3">
      <c r="A21" s="546">
        <f>'F.2 CONCERTACIÓN COMP. COMPOR.'!A16</f>
        <v>0</v>
      </c>
      <c r="B21" s="547"/>
      <c r="C21" s="548">
        <f>'F.2 CONCERTACIÓN COMP. COMPOR.'!B16</f>
        <v>0</v>
      </c>
      <c r="D21" s="549"/>
      <c r="E21" s="550" t="e">
        <f>'F.2 CONCERTACIÓN COMP. COMPOR.'!D16</f>
        <v>#N/A</v>
      </c>
      <c r="F21" s="551"/>
      <c r="G21" s="551"/>
      <c r="H21" s="552"/>
      <c r="I21" s="557"/>
      <c r="J21" s="558"/>
      <c r="K21" s="558"/>
      <c r="L21" s="559"/>
      <c r="M21" s="555"/>
      <c r="N21" s="556"/>
      <c r="O21" s="542" t="str">
        <f t="shared" ref="O21:O24" si="1">IF(M21&gt;=13,"SUPERIOR",IF(M21&gt;=10,"ALTO",IF(M21&gt;=7,"BASICO",IF(M21=6,"BAJO",IF(M21=0,"")))))</f>
        <v/>
      </c>
      <c r="P21" s="543"/>
    </row>
    <row r="22" spans="1:16" ht="117.75" customHeight="1" thickBot="1" x14ac:dyDescent="0.3">
      <c r="A22" s="546">
        <f>'F.2 CONCERTACIÓN COMP. COMPOR.'!A18</f>
        <v>0</v>
      </c>
      <c r="B22" s="547"/>
      <c r="C22" s="548">
        <f>'F.2 CONCERTACIÓN COMP. COMPOR.'!B18</f>
        <v>0</v>
      </c>
      <c r="D22" s="549"/>
      <c r="E22" s="550" t="e">
        <f>'F.2 CONCERTACIÓN COMP. COMPOR.'!D18</f>
        <v>#N/A</v>
      </c>
      <c r="F22" s="551"/>
      <c r="G22" s="551"/>
      <c r="H22" s="552"/>
      <c r="I22" s="557"/>
      <c r="J22" s="558"/>
      <c r="K22" s="558"/>
      <c r="L22" s="559"/>
      <c r="M22" s="555"/>
      <c r="N22" s="556"/>
      <c r="O22" s="542" t="str">
        <f t="shared" si="1"/>
        <v/>
      </c>
      <c r="P22" s="543"/>
    </row>
    <row r="23" spans="1:16" ht="117.75" customHeight="1" thickBot="1" x14ac:dyDescent="0.3">
      <c r="A23" s="546">
        <f>'F.2 CONCERTACIÓN COMP. COMPOR.'!A20</f>
        <v>0</v>
      </c>
      <c r="B23" s="547"/>
      <c r="C23" s="548">
        <f>'F.2 CONCERTACIÓN COMP. COMPOR.'!B20</f>
        <v>0</v>
      </c>
      <c r="D23" s="549"/>
      <c r="E23" s="550" t="e">
        <f>'F.2 CONCERTACIÓN COMP. COMPOR.'!D20</f>
        <v>#N/A</v>
      </c>
      <c r="F23" s="551"/>
      <c r="G23" s="551"/>
      <c r="H23" s="552"/>
      <c r="I23" s="557"/>
      <c r="J23" s="558"/>
      <c r="K23" s="558"/>
      <c r="L23" s="559"/>
      <c r="M23" s="555"/>
      <c r="N23" s="556"/>
      <c r="O23" s="542" t="str">
        <f t="shared" si="1"/>
        <v/>
      </c>
      <c r="P23" s="543"/>
    </row>
    <row r="24" spans="1:16" ht="59.25" customHeight="1" thickBot="1" x14ac:dyDescent="0.3">
      <c r="A24" s="608" t="s">
        <v>14</v>
      </c>
      <c r="B24" s="609"/>
      <c r="C24" s="609"/>
      <c r="D24" s="609"/>
      <c r="E24" s="609"/>
      <c r="F24" s="609"/>
      <c r="G24" s="609"/>
      <c r="H24" s="609"/>
      <c r="I24" s="609"/>
      <c r="J24" s="609"/>
      <c r="K24" s="609"/>
      <c r="L24" s="610"/>
      <c r="M24" s="580">
        <f>(M20+M21+M22+M23)/4</f>
        <v>0</v>
      </c>
      <c r="N24" s="581"/>
      <c r="O24" s="606" t="str">
        <f t="shared" si="1"/>
        <v/>
      </c>
      <c r="P24" s="607"/>
    </row>
    <row r="25" spans="1:16" ht="30.75" customHeight="1" thickBot="1" x14ac:dyDescent="0.3">
      <c r="A25" s="569" t="s">
        <v>194</v>
      </c>
      <c r="B25" s="570"/>
      <c r="C25" s="570"/>
      <c r="D25" s="570"/>
      <c r="E25" s="570"/>
      <c r="F25" s="570"/>
      <c r="G25" s="570"/>
      <c r="H25" s="570"/>
      <c r="I25" s="570"/>
      <c r="J25" s="570"/>
      <c r="K25" s="571"/>
      <c r="L25" s="232" t="s">
        <v>69</v>
      </c>
      <c r="M25" s="233"/>
      <c r="N25" s="233"/>
      <c r="O25" s="233"/>
      <c r="P25" s="233"/>
    </row>
    <row r="26" spans="1:16" ht="59.25" customHeight="1" thickBot="1" x14ac:dyDescent="0.3">
      <c r="A26" s="572"/>
      <c r="B26" s="573"/>
      <c r="C26" s="573"/>
      <c r="D26" s="573"/>
      <c r="E26" s="573"/>
      <c r="F26" s="573"/>
      <c r="G26" s="573"/>
      <c r="H26" s="573"/>
      <c r="I26" s="573"/>
      <c r="J26" s="573"/>
      <c r="K26" s="574"/>
      <c r="L26" s="55" t="s">
        <v>199</v>
      </c>
      <c r="M26" s="76"/>
      <c r="N26" s="109" t="s">
        <v>39</v>
      </c>
      <c r="O26" s="53" t="s">
        <v>80</v>
      </c>
      <c r="P26" s="53" t="s">
        <v>77</v>
      </c>
    </row>
    <row r="27" spans="1:16" ht="15.75" customHeight="1" thickBot="1" x14ac:dyDescent="0.3">
      <c r="A27" s="1"/>
      <c r="B27" s="2"/>
      <c r="C27" s="2"/>
      <c r="D27" s="2"/>
      <c r="E27" s="2"/>
      <c r="F27" s="2"/>
      <c r="G27" s="2"/>
      <c r="H27" s="2"/>
      <c r="I27" s="2"/>
      <c r="J27" s="2"/>
      <c r="K27" s="3"/>
      <c r="L27" s="577" t="s">
        <v>40</v>
      </c>
      <c r="M27" s="12" t="s">
        <v>139</v>
      </c>
      <c r="N27" s="4"/>
      <c r="O27" s="52"/>
      <c r="P27" s="4"/>
    </row>
    <row r="28" spans="1:16" ht="15.75" thickBot="1" x14ac:dyDescent="0.3">
      <c r="A28" s="6"/>
      <c r="B28" s="7"/>
      <c r="C28" s="7"/>
      <c r="D28" s="7"/>
      <c r="E28" s="7"/>
      <c r="F28" s="7"/>
      <c r="G28" s="7"/>
      <c r="H28" s="7"/>
      <c r="I28" s="7"/>
      <c r="J28" s="7"/>
      <c r="K28" s="10"/>
      <c r="L28" s="578"/>
      <c r="M28" s="13" t="s">
        <v>140</v>
      </c>
      <c r="N28" s="8"/>
      <c r="O28" s="5"/>
      <c r="P28" s="8"/>
    </row>
    <row r="29" spans="1:16" ht="15.75" thickBot="1" x14ac:dyDescent="0.3">
      <c r="A29" s="6"/>
      <c r="B29" s="566" t="s">
        <v>185</v>
      </c>
      <c r="C29" s="567"/>
      <c r="D29" s="568"/>
      <c r="E29" s="56"/>
      <c r="F29" s="7" t="s">
        <v>79</v>
      </c>
      <c r="G29" s="7"/>
      <c r="H29" s="48"/>
      <c r="I29" s="48"/>
      <c r="J29" s="48"/>
      <c r="K29" s="10"/>
      <c r="L29" s="578"/>
      <c r="M29" s="13" t="s">
        <v>141</v>
      </c>
      <c r="N29" s="4"/>
      <c r="O29" s="5"/>
      <c r="P29" s="4"/>
    </row>
    <row r="30" spans="1:16" ht="15.75" thickBot="1" x14ac:dyDescent="0.3">
      <c r="A30" s="6"/>
      <c r="B30" s="58" t="s">
        <v>176</v>
      </c>
      <c r="C30" s="57" t="s">
        <v>1</v>
      </c>
      <c r="D30" s="59" t="s">
        <v>2</v>
      </c>
      <c r="E30" s="56"/>
      <c r="F30" s="7"/>
      <c r="G30" s="7"/>
      <c r="H30" s="48"/>
      <c r="I30" s="48"/>
      <c r="J30" s="48"/>
      <c r="K30" s="10"/>
      <c r="L30" s="578"/>
      <c r="M30" s="13" t="s">
        <v>142</v>
      </c>
      <c r="N30" s="4"/>
      <c r="O30" s="5"/>
      <c r="P30" s="4"/>
    </row>
    <row r="31" spans="1:16" ht="15.75" thickBot="1" x14ac:dyDescent="0.3">
      <c r="A31" s="6"/>
      <c r="B31" s="60"/>
      <c r="C31" s="61"/>
      <c r="D31" s="62"/>
      <c r="E31" s="56"/>
      <c r="F31" s="7" t="s">
        <v>78</v>
      </c>
      <c r="G31" s="7"/>
      <c r="H31" s="48"/>
      <c r="I31" s="48"/>
      <c r="J31" s="48"/>
      <c r="K31" s="10"/>
      <c r="L31" s="578"/>
      <c r="M31" s="13" t="s">
        <v>143</v>
      </c>
      <c r="N31" s="4"/>
      <c r="O31" s="5"/>
      <c r="P31" s="4"/>
    </row>
    <row r="32" spans="1:16" ht="15.75" thickBot="1" x14ac:dyDescent="0.3">
      <c r="A32" s="6"/>
      <c r="B32" s="7"/>
      <c r="C32" s="9"/>
      <c r="D32" s="9"/>
      <c r="E32" s="9"/>
      <c r="F32" s="7"/>
      <c r="G32" s="7"/>
      <c r="H32" s="7"/>
      <c r="I32" s="9"/>
      <c r="J32" s="9"/>
      <c r="K32" s="10"/>
      <c r="L32" s="579"/>
      <c r="M32" s="13" t="s">
        <v>144</v>
      </c>
      <c r="N32" s="4"/>
      <c r="O32" s="5"/>
      <c r="P32" s="4"/>
    </row>
    <row r="33" spans="1:16" ht="29.25" customHeight="1" thickBot="1" x14ac:dyDescent="0.3">
      <c r="A33" s="46"/>
      <c r="B33" s="47"/>
      <c r="C33" s="47"/>
      <c r="D33" s="47"/>
      <c r="E33" s="47"/>
      <c r="F33" s="47"/>
      <c r="G33" s="49"/>
      <c r="H33" s="49"/>
      <c r="I33" s="49"/>
      <c r="J33" s="49"/>
      <c r="K33" s="50"/>
      <c r="L33" s="575" t="s">
        <v>14</v>
      </c>
      <c r="M33" s="576"/>
      <c r="N33" s="54">
        <f>IF(SUM(N27:N32)&gt;180,"Ajuste días",SUM(N27:N32))</f>
        <v>0</v>
      </c>
      <c r="O33" s="108" t="e">
        <f>IF(AVERAGE(O27:O32)&gt;100%,"Ajuste % no puede superar 100%",AVERAGE(O27:O32))</f>
        <v>#DIV/0!</v>
      </c>
      <c r="P33" s="105" t="e">
        <f>SUM(P27:P32)/$M$26</f>
        <v>#DIV/0!</v>
      </c>
    </row>
    <row r="34" spans="1:16" ht="15" customHeight="1" x14ac:dyDescent="0.25">
      <c r="A34" s="140" t="s">
        <v>166</v>
      </c>
      <c r="B34" s="141"/>
      <c r="C34" s="141"/>
      <c r="D34" s="141"/>
      <c r="E34" s="141"/>
      <c r="F34" s="141"/>
      <c r="G34" s="141"/>
      <c r="H34" s="141"/>
      <c r="I34" s="141"/>
      <c r="J34" s="141"/>
      <c r="K34" s="141"/>
      <c r="L34" s="141"/>
      <c r="M34" s="141"/>
      <c r="N34" s="141"/>
      <c r="O34" s="141"/>
      <c r="P34" s="142"/>
    </row>
    <row r="35" spans="1:16" x14ac:dyDescent="0.25">
      <c r="A35" s="143"/>
      <c r="B35" s="144"/>
      <c r="C35" s="144"/>
      <c r="D35" s="144"/>
      <c r="E35" s="144"/>
      <c r="F35" s="144"/>
      <c r="G35" s="144"/>
      <c r="H35" s="144"/>
      <c r="I35" s="144"/>
      <c r="J35" s="144"/>
      <c r="K35" s="144"/>
      <c r="L35" s="144"/>
      <c r="M35" s="144"/>
      <c r="N35" s="144"/>
      <c r="O35" s="144"/>
      <c r="P35" s="145"/>
    </row>
    <row r="36" spans="1:16" ht="15.75" thickBot="1" x14ac:dyDescent="0.3">
      <c r="A36" s="146"/>
      <c r="B36" s="147"/>
      <c r="C36" s="147"/>
      <c r="D36" s="147"/>
      <c r="E36" s="147"/>
      <c r="F36" s="147"/>
      <c r="G36" s="147"/>
      <c r="H36" s="147"/>
      <c r="I36" s="147"/>
      <c r="J36" s="147"/>
      <c r="K36" s="147"/>
      <c r="L36" s="147"/>
      <c r="M36" s="147"/>
      <c r="N36" s="147"/>
      <c r="O36" s="147"/>
      <c r="P36" s="148"/>
    </row>
  </sheetData>
  <sheetProtection algorithmName="SHA-512" hashValue="UaskF/B3/6xiZlGgTKS/AprDhXeXwKzbhx/CgyQe7PXZnA/5G8cFP/qPRcCpnZO+4YxkfUFZvPjxM7YNJJ8fzg==" saltValue="Fs9vqHVJO+MnKrmasg/0dg==" spinCount="100000" sheet="1" objects="1" scenarios="1"/>
  <mergeCells count="88">
    <mergeCell ref="G12:K12"/>
    <mergeCell ref="O22:P22"/>
    <mergeCell ref="O24:P24"/>
    <mergeCell ref="O23:P23"/>
    <mergeCell ref="A24:L24"/>
    <mergeCell ref="A22:B22"/>
    <mergeCell ref="C22:D22"/>
    <mergeCell ref="E22:H22"/>
    <mergeCell ref="I22:L22"/>
    <mergeCell ref="L13:M13"/>
    <mergeCell ref="G17:K17"/>
    <mergeCell ref="L17:M17"/>
    <mergeCell ref="A14:F14"/>
    <mergeCell ref="G14:K14"/>
    <mergeCell ref="L15:M15"/>
    <mergeCell ref="G15:K15"/>
    <mergeCell ref="E9:P9"/>
    <mergeCell ref="A18:K18"/>
    <mergeCell ref="L18:M18"/>
    <mergeCell ref="A16:F16"/>
    <mergeCell ref="L12:M12"/>
    <mergeCell ref="L14:M14"/>
    <mergeCell ref="A15:F15"/>
    <mergeCell ref="G16:K16"/>
    <mergeCell ref="A17:F17"/>
    <mergeCell ref="N18:O18"/>
    <mergeCell ref="A13:F13"/>
    <mergeCell ref="A12:F12"/>
    <mergeCell ref="A9:D9"/>
    <mergeCell ref="A10:C10"/>
    <mergeCell ref="A11:P11"/>
    <mergeCell ref="G13:K13"/>
    <mergeCell ref="L33:M33"/>
    <mergeCell ref="L27:L32"/>
    <mergeCell ref="M23:N23"/>
    <mergeCell ref="I23:L23"/>
    <mergeCell ref="M24:N24"/>
    <mergeCell ref="B29:D29"/>
    <mergeCell ref="A25:K26"/>
    <mergeCell ref="L25:P25"/>
    <mergeCell ref="M22:N22"/>
    <mergeCell ref="A23:B23"/>
    <mergeCell ref="C23:D23"/>
    <mergeCell ref="E23:H23"/>
    <mergeCell ref="A5:A8"/>
    <mergeCell ref="B5:C5"/>
    <mergeCell ref="D5:I5"/>
    <mergeCell ref="J5:J8"/>
    <mergeCell ref="M5:P5"/>
    <mergeCell ref="B6:C6"/>
    <mergeCell ref="D6:I6"/>
    <mergeCell ref="M6:P6"/>
    <mergeCell ref="B7:C7"/>
    <mergeCell ref="K5:L5"/>
    <mergeCell ref="K7:L7"/>
    <mergeCell ref="K8:L8"/>
    <mergeCell ref="L16:M16"/>
    <mergeCell ref="O19:P19"/>
    <mergeCell ref="M20:N20"/>
    <mergeCell ref="I19:L19"/>
    <mergeCell ref="I20:L20"/>
    <mergeCell ref="O21:P21"/>
    <mergeCell ref="E19:H19"/>
    <mergeCell ref="A20:B20"/>
    <mergeCell ref="C20:D20"/>
    <mergeCell ref="E20:H20"/>
    <mergeCell ref="M19:N19"/>
    <mergeCell ref="A21:B21"/>
    <mergeCell ref="C21:D21"/>
    <mergeCell ref="M21:N21"/>
    <mergeCell ref="I21:L21"/>
    <mergeCell ref="E21:H21"/>
    <mergeCell ref="A34:P36"/>
    <mergeCell ref="A4:P4"/>
    <mergeCell ref="C1:L3"/>
    <mergeCell ref="M1:N1"/>
    <mergeCell ref="M2:N2"/>
    <mergeCell ref="M3:P3"/>
    <mergeCell ref="A1:B3"/>
    <mergeCell ref="D7:I7"/>
    <mergeCell ref="M7:P7"/>
    <mergeCell ref="M8:P8"/>
    <mergeCell ref="B8:C8"/>
    <mergeCell ref="K6:L6"/>
    <mergeCell ref="D8:I8"/>
    <mergeCell ref="O20:P20"/>
    <mergeCell ref="A19:B19"/>
    <mergeCell ref="C19:D19"/>
  </mergeCells>
  <dataValidations count="4">
    <dataValidation type="list" allowBlank="1" showInputMessage="1" showErrorMessage="1" sqref="B31" xr:uid="{00000000-0002-0000-0500-000000000000}">
      <formula1>Dias</formula1>
    </dataValidation>
    <dataValidation type="list" allowBlank="1" showInputMessage="1" showErrorMessage="1" sqref="C31" xr:uid="{00000000-0002-0000-0500-000001000000}">
      <formula1>Meses</formula1>
    </dataValidation>
    <dataValidation type="list" allowBlank="1" showInputMessage="1" showErrorMessage="1" sqref="D31" xr:uid="{00000000-0002-0000-0500-000002000000}">
      <formula1>Anos</formula1>
    </dataValidation>
    <dataValidation type="whole" allowBlank="1" showInputMessage="1" showErrorMessage="1" sqref="M20:N23" xr:uid="{00000000-0002-0000-0500-000003000000}">
      <formula1>6</formula1>
      <formula2>15</formula2>
    </dataValidation>
  </dataValidations>
  <pageMargins left="0.7" right="0.7" top="0.75" bottom="0.75" header="0.3" footer="0.3"/>
  <pageSetup scale="33" orientation="landscape" horizontalDpi="4294967295" verticalDpi="4294967295"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Hoja3!$B$49:$B$51</xm:f>
          </x14:formula1>
          <xm:sqref>E9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36"/>
  <sheetViews>
    <sheetView topLeftCell="B1" zoomScale="95" zoomScaleNormal="95" workbookViewId="0">
      <selection activeCell="M2" sqref="M2:N2"/>
    </sheetView>
  </sheetViews>
  <sheetFormatPr baseColWidth="10" defaultColWidth="11.42578125" defaultRowHeight="15" x14ac:dyDescent="0.25"/>
  <cols>
    <col min="1" max="1" width="14.7109375" customWidth="1"/>
    <col min="2" max="2" width="16.140625" customWidth="1"/>
    <col min="3" max="3" width="11.7109375" customWidth="1"/>
    <col min="4" max="4" width="12.140625" customWidth="1"/>
    <col min="8" max="8" width="17.42578125" customWidth="1"/>
    <col min="10" max="10" width="14.140625" customWidth="1"/>
    <col min="11" max="11" width="9.140625" customWidth="1"/>
    <col min="12" max="12" width="20" customWidth="1"/>
    <col min="13" max="13" width="10.85546875" customWidth="1"/>
    <col min="14" max="14" width="13.85546875" customWidth="1"/>
    <col min="15" max="15" width="22.5703125" customWidth="1"/>
    <col min="16" max="16" width="18.42578125" customWidth="1"/>
  </cols>
  <sheetData>
    <row r="1" spans="1:20" ht="15.75" thickBot="1" x14ac:dyDescent="0.3">
      <c r="A1" s="536"/>
      <c r="B1" s="537"/>
      <c r="C1" s="278" t="s">
        <v>193</v>
      </c>
      <c r="D1" s="279"/>
      <c r="E1" s="279"/>
      <c r="F1" s="279"/>
      <c r="G1" s="279"/>
      <c r="H1" s="279"/>
      <c r="I1" s="279"/>
      <c r="J1" s="279"/>
      <c r="K1" s="279"/>
      <c r="L1" s="279"/>
      <c r="M1" s="453" t="s">
        <v>202</v>
      </c>
      <c r="N1" s="454"/>
      <c r="O1" s="137">
        <v>45363</v>
      </c>
      <c r="P1" s="132"/>
    </row>
    <row r="2" spans="1:20" ht="15.75" thickBot="1" x14ac:dyDescent="0.3">
      <c r="A2" s="538"/>
      <c r="B2" s="539"/>
      <c r="C2" s="281"/>
      <c r="D2" s="282"/>
      <c r="E2" s="282"/>
      <c r="F2" s="282"/>
      <c r="G2" s="282"/>
      <c r="H2" s="282"/>
      <c r="I2" s="282"/>
      <c r="J2" s="282"/>
      <c r="K2" s="282"/>
      <c r="L2" s="282"/>
      <c r="M2" s="453" t="s">
        <v>213</v>
      </c>
      <c r="N2" s="454"/>
      <c r="O2" s="133" t="s">
        <v>171</v>
      </c>
      <c r="P2" s="132"/>
    </row>
    <row r="3" spans="1:20" ht="36.75" customHeight="1" thickBot="1" x14ac:dyDescent="0.3">
      <c r="A3" s="540"/>
      <c r="B3" s="541"/>
      <c r="C3" s="284"/>
      <c r="D3" s="285"/>
      <c r="E3" s="285"/>
      <c r="F3" s="285"/>
      <c r="G3" s="285"/>
      <c r="H3" s="285"/>
      <c r="I3" s="285"/>
      <c r="J3" s="285"/>
      <c r="K3" s="285"/>
      <c r="L3" s="285"/>
      <c r="M3" s="457" t="s">
        <v>165</v>
      </c>
      <c r="N3" s="534"/>
      <c r="O3" s="534"/>
      <c r="P3" s="535"/>
    </row>
    <row r="4" spans="1:20" ht="15.75" thickBot="1" x14ac:dyDescent="0.3">
      <c r="A4" s="400" t="s">
        <v>195</v>
      </c>
      <c r="B4" s="401"/>
      <c r="C4" s="401"/>
      <c r="D4" s="401"/>
      <c r="E4" s="401"/>
      <c r="F4" s="401"/>
      <c r="G4" s="401"/>
      <c r="H4" s="401"/>
      <c r="I4" s="401"/>
      <c r="J4" s="401"/>
      <c r="K4" s="401"/>
      <c r="L4" s="401"/>
      <c r="M4" s="401"/>
      <c r="N4" s="401"/>
      <c r="O4" s="401"/>
      <c r="P4" s="402"/>
    </row>
    <row r="5" spans="1:20" ht="46.5" customHeight="1" thickBot="1" x14ac:dyDescent="0.3">
      <c r="A5" s="408" t="s">
        <v>5</v>
      </c>
      <c r="B5" s="213" t="s">
        <v>6</v>
      </c>
      <c r="C5" s="214"/>
      <c r="D5" s="334">
        <f>'F.1 INFORM GENERAL Y CONC COMPR'!$D$9:$I$9</f>
        <v>0</v>
      </c>
      <c r="E5" s="335"/>
      <c r="F5" s="335"/>
      <c r="G5" s="335"/>
      <c r="H5" s="335"/>
      <c r="I5" s="336"/>
      <c r="J5" s="480" t="s">
        <v>55</v>
      </c>
      <c r="K5" s="213" t="s">
        <v>6</v>
      </c>
      <c r="L5" s="214"/>
      <c r="M5" s="368">
        <f>'F.1 INFORM GENERAL Y CONC COMPR'!$N$9</f>
        <v>0</v>
      </c>
      <c r="N5" s="369"/>
      <c r="O5" s="369"/>
      <c r="P5" s="370"/>
    </row>
    <row r="6" spans="1:20" ht="43.5" customHeight="1" thickBot="1" x14ac:dyDescent="0.3">
      <c r="A6" s="409"/>
      <c r="B6" s="165" t="s">
        <v>7</v>
      </c>
      <c r="C6" s="166"/>
      <c r="D6" s="337">
        <f>'F.1 INFORM GENERAL Y CONC COMPR'!$D$10:$I$10</f>
        <v>0</v>
      </c>
      <c r="E6" s="338"/>
      <c r="F6" s="338"/>
      <c r="G6" s="338"/>
      <c r="H6" s="338"/>
      <c r="I6" s="339"/>
      <c r="J6" s="482"/>
      <c r="K6" s="165" t="s">
        <v>7</v>
      </c>
      <c r="L6" s="166"/>
      <c r="M6" s="371">
        <f>'F.1 INFORM GENERAL Y CONC COMPR'!$N$10</f>
        <v>0</v>
      </c>
      <c r="N6" s="372"/>
      <c r="O6" s="372"/>
      <c r="P6" s="426"/>
    </row>
    <row r="7" spans="1:20" ht="44.25" customHeight="1" thickBot="1" x14ac:dyDescent="0.3">
      <c r="A7" s="409"/>
      <c r="B7" s="165" t="s">
        <v>178</v>
      </c>
      <c r="C7" s="166"/>
      <c r="D7" s="334">
        <f>'F.1 INFORM GENERAL Y CONC COMPR'!$D$11:$I$11</f>
        <v>0</v>
      </c>
      <c r="E7" s="335"/>
      <c r="F7" s="335"/>
      <c r="G7" s="335"/>
      <c r="H7" s="335"/>
      <c r="I7" s="336"/>
      <c r="J7" s="482"/>
      <c r="K7" s="165" t="s">
        <v>178</v>
      </c>
      <c r="L7" s="166"/>
      <c r="M7" s="368">
        <f>'F.1 INFORM GENERAL Y CONC COMPR'!$N$11</f>
        <v>0</v>
      </c>
      <c r="N7" s="369"/>
      <c r="O7" s="369"/>
      <c r="P7" s="370"/>
    </row>
    <row r="8" spans="1:20" ht="42" customHeight="1" thickBot="1" x14ac:dyDescent="0.3">
      <c r="A8" s="410"/>
      <c r="B8" s="165" t="s">
        <v>177</v>
      </c>
      <c r="C8" s="166"/>
      <c r="D8" s="334">
        <f>'F.1 INFORM GENERAL Y CONC COMPR'!$D$12:$I$12</f>
        <v>0</v>
      </c>
      <c r="E8" s="335"/>
      <c r="F8" s="335"/>
      <c r="G8" s="335"/>
      <c r="H8" s="335"/>
      <c r="I8" s="336"/>
      <c r="J8" s="484"/>
      <c r="K8" s="165" t="s">
        <v>177</v>
      </c>
      <c r="L8" s="166"/>
      <c r="M8" s="368">
        <f>'F.1 INFORM GENERAL Y CONC COMPR'!$N$12</f>
        <v>0</v>
      </c>
      <c r="N8" s="369"/>
      <c r="O8" s="369"/>
      <c r="P8" s="370"/>
    </row>
    <row r="9" spans="1:20" ht="34.5" customHeight="1" thickBot="1" x14ac:dyDescent="0.3">
      <c r="A9" s="542" t="s">
        <v>32</v>
      </c>
      <c r="B9" s="599"/>
      <c r="C9" s="599"/>
      <c r="D9" s="543"/>
      <c r="E9" s="582"/>
      <c r="F9" s="583"/>
      <c r="G9" s="583"/>
      <c r="H9" s="583"/>
      <c r="I9" s="583"/>
      <c r="J9" s="583"/>
      <c r="K9" s="583"/>
      <c r="L9" s="583"/>
      <c r="M9" s="583"/>
      <c r="N9" s="583"/>
      <c r="O9" s="583"/>
      <c r="P9" s="584"/>
    </row>
    <row r="10" spans="1:20" s="72" customFormat="1" ht="31.5" customHeight="1" thickBot="1" x14ac:dyDescent="0.3">
      <c r="A10" s="600" t="s">
        <v>86</v>
      </c>
      <c r="B10" s="601"/>
      <c r="C10" s="602"/>
      <c r="D10" s="70" t="s">
        <v>176</v>
      </c>
      <c r="E10" s="71"/>
      <c r="F10" s="70" t="s">
        <v>1</v>
      </c>
      <c r="G10" s="71"/>
      <c r="H10" s="70" t="s">
        <v>2</v>
      </c>
      <c r="I10" s="71"/>
      <c r="J10" s="82" t="s">
        <v>3</v>
      </c>
      <c r="K10" s="70" t="s">
        <v>176</v>
      </c>
      <c r="L10" s="71"/>
      <c r="M10" s="70" t="s">
        <v>1</v>
      </c>
      <c r="N10" s="71"/>
      <c r="O10" s="70" t="s">
        <v>2</v>
      </c>
      <c r="P10" s="71"/>
    </row>
    <row r="11" spans="1:20" ht="16.5" thickBot="1" x14ac:dyDescent="0.3">
      <c r="A11" s="603" t="s">
        <v>85</v>
      </c>
      <c r="B11" s="604"/>
      <c r="C11" s="604"/>
      <c r="D11" s="604"/>
      <c r="E11" s="604"/>
      <c r="F11" s="604"/>
      <c r="G11" s="604"/>
      <c r="H11" s="604"/>
      <c r="I11" s="604"/>
      <c r="J11" s="604"/>
      <c r="K11" s="604"/>
      <c r="L11" s="604"/>
      <c r="M11" s="604"/>
      <c r="N11" s="604"/>
      <c r="O11" s="604"/>
      <c r="P11" s="605"/>
    </row>
    <row r="12" spans="1:20" ht="49.5" customHeight="1" thickBot="1" x14ac:dyDescent="0.3">
      <c r="A12" s="596" t="s">
        <v>33</v>
      </c>
      <c r="B12" s="597"/>
      <c r="C12" s="597"/>
      <c r="D12" s="597"/>
      <c r="E12" s="597"/>
      <c r="F12" s="598"/>
      <c r="G12" s="596" t="s">
        <v>34</v>
      </c>
      <c r="H12" s="597"/>
      <c r="I12" s="597"/>
      <c r="J12" s="597"/>
      <c r="K12" s="598"/>
      <c r="L12" s="324" t="s">
        <v>35</v>
      </c>
      <c r="M12" s="325"/>
      <c r="N12" s="11" t="s">
        <v>36</v>
      </c>
      <c r="O12" s="11" t="s">
        <v>37</v>
      </c>
      <c r="P12" s="11" t="s">
        <v>38</v>
      </c>
    </row>
    <row r="13" spans="1:20" ht="63" customHeight="1" thickBot="1" x14ac:dyDescent="0.3">
      <c r="A13" s="590">
        <f>'F.1 INFORM GENERAL Y CONC COMPR'!$E$21</f>
        <v>0</v>
      </c>
      <c r="B13" s="591"/>
      <c r="C13" s="591"/>
      <c r="D13" s="591"/>
      <c r="E13" s="591"/>
      <c r="F13" s="592"/>
      <c r="G13" s="593"/>
      <c r="H13" s="594"/>
      <c r="I13" s="594"/>
      <c r="J13" s="594"/>
      <c r="K13" s="595"/>
      <c r="L13" s="560">
        <f>'F.1 INFORM GENERAL Y CONC COMPR'!$N$21</f>
        <v>0</v>
      </c>
      <c r="M13" s="561"/>
      <c r="N13" s="73"/>
      <c r="O13" s="74" t="e">
        <f>IF(((N13*(((L13*1)/$L$18)/2))/180)&gt;(((L13*1)/$L$18)/2),"Ajuste los días solo se evalua el 50% del compromiso",((N13*(((L13*1)/$L$18)/2))/180))</f>
        <v>#DIV/0!</v>
      </c>
      <c r="P13" s="107"/>
      <c r="T13" s="42"/>
    </row>
    <row r="14" spans="1:20" ht="47.25" customHeight="1" thickBot="1" x14ac:dyDescent="0.3">
      <c r="A14" s="590">
        <f>'F.1 INFORM GENERAL Y CONC COMPR'!$E$22</f>
        <v>0</v>
      </c>
      <c r="B14" s="591"/>
      <c r="C14" s="591"/>
      <c r="D14" s="591"/>
      <c r="E14" s="591"/>
      <c r="F14" s="592"/>
      <c r="G14" s="593"/>
      <c r="H14" s="594"/>
      <c r="I14" s="594"/>
      <c r="J14" s="594"/>
      <c r="K14" s="595"/>
      <c r="L14" s="560">
        <f>'F.1 INFORM GENERAL Y CONC COMPR'!$N$22</f>
        <v>0</v>
      </c>
      <c r="M14" s="561"/>
      <c r="N14" s="73"/>
      <c r="O14" s="74" t="e">
        <f t="shared" ref="O14:O17" si="0">IF(((N14*(((L14*1)/$L$18)/2))/180)&gt;(((L14*1)/$L$18)/2),"Ajuste los días solo se evalua el 50% del compromiso",((N14*(((L14*1)/$L$18)/2))/180))</f>
        <v>#DIV/0!</v>
      </c>
      <c r="P14" s="107"/>
    </row>
    <row r="15" spans="1:20" ht="47.25" customHeight="1" thickBot="1" x14ac:dyDescent="0.3">
      <c r="A15" s="590">
        <f>'F.1 INFORM GENERAL Y CONC COMPR'!$E$23</f>
        <v>0</v>
      </c>
      <c r="B15" s="591"/>
      <c r="C15" s="591"/>
      <c r="D15" s="591"/>
      <c r="E15" s="591"/>
      <c r="F15" s="592"/>
      <c r="G15" s="593"/>
      <c r="H15" s="594"/>
      <c r="I15" s="594"/>
      <c r="J15" s="594"/>
      <c r="K15" s="595"/>
      <c r="L15" s="560">
        <f>'F.1 INFORM GENERAL Y CONC COMPR'!$N$23</f>
        <v>0</v>
      </c>
      <c r="M15" s="561"/>
      <c r="N15" s="73"/>
      <c r="O15" s="74" t="e">
        <f t="shared" si="0"/>
        <v>#DIV/0!</v>
      </c>
      <c r="P15" s="107"/>
      <c r="T15" s="43"/>
    </row>
    <row r="16" spans="1:20" ht="47.25" customHeight="1" thickBot="1" x14ac:dyDescent="0.3">
      <c r="A16" s="590">
        <f>'F.1 INFORM GENERAL Y CONC COMPR'!$E$24</f>
        <v>0</v>
      </c>
      <c r="B16" s="591"/>
      <c r="C16" s="591"/>
      <c r="D16" s="591"/>
      <c r="E16" s="591"/>
      <c r="F16" s="592"/>
      <c r="G16" s="593"/>
      <c r="H16" s="594"/>
      <c r="I16" s="594"/>
      <c r="J16" s="594"/>
      <c r="K16" s="595"/>
      <c r="L16" s="560">
        <f>'F.1 INFORM GENERAL Y CONC COMPR'!$N$24</f>
        <v>0</v>
      </c>
      <c r="M16" s="561"/>
      <c r="N16" s="73"/>
      <c r="O16" s="74" t="e">
        <f t="shared" si="0"/>
        <v>#DIV/0!</v>
      </c>
      <c r="P16" s="75"/>
    </row>
    <row r="17" spans="1:16" ht="47.25" customHeight="1" thickBot="1" x14ac:dyDescent="0.3">
      <c r="A17" s="590">
        <f>'F.1 INFORM GENERAL Y CONC COMPR'!$E$25</f>
        <v>0</v>
      </c>
      <c r="B17" s="591"/>
      <c r="C17" s="591"/>
      <c r="D17" s="591"/>
      <c r="E17" s="591"/>
      <c r="F17" s="592"/>
      <c r="G17" s="593"/>
      <c r="H17" s="594"/>
      <c r="I17" s="594"/>
      <c r="J17" s="594"/>
      <c r="K17" s="595"/>
      <c r="L17" s="560">
        <f>'F.1 INFORM GENERAL Y CONC COMPR'!$N$25</f>
        <v>0</v>
      </c>
      <c r="M17" s="561"/>
      <c r="N17" s="73"/>
      <c r="O17" s="74" t="e">
        <f t="shared" si="0"/>
        <v>#DIV/0!</v>
      </c>
      <c r="P17" s="75"/>
    </row>
    <row r="18" spans="1:16" ht="42" customHeight="1" thickBot="1" x14ac:dyDescent="0.3">
      <c r="A18" s="585" t="s">
        <v>14</v>
      </c>
      <c r="B18" s="586"/>
      <c r="C18" s="586"/>
      <c r="D18" s="586"/>
      <c r="E18" s="586"/>
      <c r="F18" s="586"/>
      <c r="G18" s="586"/>
      <c r="H18" s="586"/>
      <c r="I18" s="586"/>
      <c r="J18" s="586"/>
      <c r="K18" s="587"/>
      <c r="L18" s="588">
        <f>SUM(L13:M17)</f>
        <v>0</v>
      </c>
      <c r="M18" s="589"/>
      <c r="N18" s="553"/>
      <c r="O18" s="554"/>
      <c r="P18" s="102" t="e">
        <f>IF(AVERAGE(P13:P17)&gt;100%,"Porcentaje Esperado no puede ser mayor que 100%",AVERAGE(P13:P17))</f>
        <v>#DIV/0!</v>
      </c>
    </row>
    <row r="19" spans="1:16" ht="81" customHeight="1" thickBot="1" x14ac:dyDescent="0.3">
      <c r="A19" s="544" t="s">
        <v>198</v>
      </c>
      <c r="B19" s="544"/>
      <c r="C19" s="544" t="s">
        <v>75</v>
      </c>
      <c r="D19" s="544"/>
      <c r="E19" s="544" t="s">
        <v>76</v>
      </c>
      <c r="F19" s="544"/>
      <c r="G19" s="544"/>
      <c r="H19" s="545"/>
      <c r="I19" s="563" t="s">
        <v>149</v>
      </c>
      <c r="J19" s="564"/>
      <c r="K19" s="564"/>
      <c r="L19" s="565"/>
      <c r="M19" s="553" t="s">
        <v>184</v>
      </c>
      <c r="N19" s="554"/>
      <c r="O19" s="562" t="s">
        <v>148</v>
      </c>
      <c r="P19" s="554"/>
    </row>
    <row r="20" spans="1:16" ht="117.75" customHeight="1" thickBot="1" x14ac:dyDescent="0.3">
      <c r="A20" s="546">
        <f>'F.2 CONCERTACIÓN COMP. COMPOR.'!A14</f>
        <v>0</v>
      </c>
      <c r="B20" s="547"/>
      <c r="C20" s="547">
        <f>'F.2 CONCERTACIÓN COMP. COMPOR.'!B14</f>
        <v>0</v>
      </c>
      <c r="D20" s="547"/>
      <c r="E20" s="611" t="e">
        <f>'F.2 CONCERTACIÓN COMP. COMPOR.'!D14</f>
        <v>#N/A</v>
      </c>
      <c r="F20" s="612"/>
      <c r="G20" s="612"/>
      <c r="H20" s="612"/>
      <c r="I20" s="557"/>
      <c r="J20" s="558"/>
      <c r="K20" s="558"/>
      <c r="L20" s="559"/>
      <c r="M20" s="555"/>
      <c r="N20" s="556"/>
      <c r="O20" s="542" t="str">
        <f>IF(M20&gt;=13,"SUPERIOR",IF(M20&gt;=10,"ALTO",IF(M20&gt;=7,"BASICO",IF(M20=6,"BAJO",IF(M20=0,"")))))</f>
        <v/>
      </c>
      <c r="P20" s="543"/>
    </row>
    <row r="21" spans="1:16" ht="117.75" customHeight="1" thickBot="1" x14ac:dyDescent="0.3">
      <c r="A21" s="546">
        <f>'F.2 CONCERTACIÓN COMP. COMPOR.'!A16</f>
        <v>0</v>
      </c>
      <c r="B21" s="547"/>
      <c r="C21" s="547">
        <f>'F.2 CONCERTACIÓN COMP. COMPOR.'!B16</f>
        <v>0</v>
      </c>
      <c r="D21" s="547"/>
      <c r="E21" s="611" t="e">
        <f>'F.2 CONCERTACIÓN COMP. COMPOR.'!D16</f>
        <v>#N/A</v>
      </c>
      <c r="F21" s="612"/>
      <c r="G21" s="612"/>
      <c r="H21" s="612"/>
      <c r="I21" s="557"/>
      <c r="J21" s="558"/>
      <c r="K21" s="558"/>
      <c r="L21" s="559"/>
      <c r="M21" s="555"/>
      <c r="N21" s="556"/>
      <c r="O21" s="542" t="str">
        <f t="shared" ref="O21:O24" si="1">IF(M21&gt;=13,"SUPERIOR",IF(M21&gt;=10,"ALTO",IF(M21&gt;=7,"BASICO",IF(M21=6,"BAJO",IF(M21=0,"")))))</f>
        <v/>
      </c>
      <c r="P21" s="543"/>
    </row>
    <row r="22" spans="1:16" ht="117.75" customHeight="1" thickBot="1" x14ac:dyDescent="0.3">
      <c r="A22" s="546">
        <f>'F.2 CONCERTACIÓN COMP. COMPOR.'!A18</f>
        <v>0</v>
      </c>
      <c r="B22" s="547"/>
      <c r="C22" s="547">
        <f>'F.2 CONCERTACIÓN COMP. COMPOR.'!B18</f>
        <v>0</v>
      </c>
      <c r="D22" s="547"/>
      <c r="E22" s="611" t="e">
        <f>'F.2 CONCERTACIÓN COMP. COMPOR.'!D18</f>
        <v>#N/A</v>
      </c>
      <c r="F22" s="612"/>
      <c r="G22" s="612"/>
      <c r="H22" s="612"/>
      <c r="I22" s="557"/>
      <c r="J22" s="558"/>
      <c r="K22" s="558"/>
      <c r="L22" s="559"/>
      <c r="M22" s="555"/>
      <c r="N22" s="556"/>
      <c r="O22" s="542" t="str">
        <f t="shared" si="1"/>
        <v/>
      </c>
      <c r="P22" s="543"/>
    </row>
    <row r="23" spans="1:16" ht="117.75" customHeight="1" thickBot="1" x14ac:dyDescent="0.3">
      <c r="A23" s="546">
        <f>'F.2 CONCERTACIÓN COMP. COMPOR.'!A20</f>
        <v>0</v>
      </c>
      <c r="B23" s="547"/>
      <c r="C23" s="547">
        <f>'F.2 CONCERTACIÓN COMP. COMPOR.'!B20</f>
        <v>0</v>
      </c>
      <c r="D23" s="547"/>
      <c r="E23" s="611" t="e">
        <f>'F.2 CONCERTACIÓN COMP. COMPOR.'!D20</f>
        <v>#N/A</v>
      </c>
      <c r="F23" s="612"/>
      <c r="G23" s="612"/>
      <c r="H23" s="612"/>
      <c r="I23" s="557"/>
      <c r="J23" s="558"/>
      <c r="K23" s="558"/>
      <c r="L23" s="559"/>
      <c r="M23" s="555"/>
      <c r="N23" s="556"/>
      <c r="O23" s="542" t="str">
        <f t="shared" si="1"/>
        <v/>
      </c>
      <c r="P23" s="543"/>
    </row>
    <row r="24" spans="1:16" ht="59.25" customHeight="1" thickBot="1" x14ac:dyDescent="0.3">
      <c r="A24" s="608" t="s">
        <v>14</v>
      </c>
      <c r="B24" s="609"/>
      <c r="C24" s="609"/>
      <c r="D24" s="609"/>
      <c r="E24" s="609"/>
      <c r="F24" s="609"/>
      <c r="G24" s="609"/>
      <c r="H24" s="609"/>
      <c r="I24" s="609"/>
      <c r="J24" s="609"/>
      <c r="K24" s="609"/>
      <c r="L24" s="610"/>
      <c r="M24" s="580">
        <f>(M20+M21+M22+M23)/4</f>
        <v>0</v>
      </c>
      <c r="N24" s="581"/>
      <c r="O24" s="606" t="str">
        <f t="shared" si="1"/>
        <v/>
      </c>
      <c r="P24" s="607"/>
    </row>
    <row r="25" spans="1:16" ht="30.75" customHeight="1" thickBot="1" x14ac:dyDescent="0.3">
      <c r="A25" s="569" t="s">
        <v>194</v>
      </c>
      <c r="B25" s="570"/>
      <c r="C25" s="570"/>
      <c r="D25" s="570"/>
      <c r="E25" s="570"/>
      <c r="F25" s="570"/>
      <c r="G25" s="570"/>
      <c r="H25" s="570"/>
      <c r="I25" s="570"/>
      <c r="J25" s="570"/>
      <c r="K25" s="571"/>
      <c r="L25" s="232" t="s">
        <v>69</v>
      </c>
      <c r="M25" s="233"/>
      <c r="N25" s="233"/>
      <c r="O25" s="233"/>
      <c r="P25" s="233"/>
    </row>
    <row r="26" spans="1:16" ht="59.25" customHeight="1" thickBot="1" x14ac:dyDescent="0.3">
      <c r="A26" s="572"/>
      <c r="B26" s="573"/>
      <c r="C26" s="573"/>
      <c r="D26" s="573"/>
      <c r="E26" s="573"/>
      <c r="F26" s="573"/>
      <c r="G26" s="573"/>
      <c r="H26" s="573"/>
      <c r="I26" s="573"/>
      <c r="J26" s="573"/>
      <c r="K26" s="574"/>
      <c r="L26" s="55" t="s">
        <v>200</v>
      </c>
      <c r="M26" s="76"/>
      <c r="N26" s="109" t="s">
        <v>39</v>
      </c>
      <c r="O26" s="53" t="s">
        <v>80</v>
      </c>
      <c r="P26" s="53" t="s">
        <v>77</v>
      </c>
    </row>
    <row r="27" spans="1:16" ht="15.75" customHeight="1" thickBot="1" x14ac:dyDescent="0.3">
      <c r="A27" s="1"/>
      <c r="B27" s="2"/>
      <c r="C27" s="2"/>
      <c r="D27" s="2"/>
      <c r="E27" s="2"/>
      <c r="F27" s="2"/>
      <c r="G27" s="2"/>
      <c r="H27" s="2"/>
      <c r="I27" s="2"/>
      <c r="J27" s="2"/>
      <c r="K27" s="3"/>
      <c r="L27" s="577" t="s">
        <v>201</v>
      </c>
      <c r="M27" s="12" t="s">
        <v>157</v>
      </c>
      <c r="N27" s="4"/>
      <c r="O27" s="52"/>
      <c r="P27" s="4"/>
    </row>
    <row r="28" spans="1:16" ht="15.75" thickBot="1" x14ac:dyDescent="0.3">
      <c r="A28" s="6"/>
      <c r="B28" s="7"/>
      <c r="C28" s="7"/>
      <c r="D28" s="7"/>
      <c r="E28" s="7"/>
      <c r="F28" s="7"/>
      <c r="G28" s="7"/>
      <c r="H28" s="7"/>
      <c r="I28" s="7"/>
      <c r="J28" s="7"/>
      <c r="K28" s="10"/>
      <c r="L28" s="578"/>
      <c r="M28" s="13" t="s">
        <v>158</v>
      </c>
      <c r="N28" s="8"/>
      <c r="O28" s="5"/>
      <c r="P28" s="8"/>
    </row>
    <row r="29" spans="1:16" ht="15.75" thickBot="1" x14ac:dyDescent="0.3">
      <c r="A29" s="6"/>
      <c r="B29" s="566" t="s">
        <v>185</v>
      </c>
      <c r="C29" s="567"/>
      <c r="D29" s="568"/>
      <c r="E29" s="56"/>
      <c r="F29" s="7" t="s">
        <v>79</v>
      </c>
      <c r="G29" s="7"/>
      <c r="H29" s="48"/>
      <c r="I29" s="48"/>
      <c r="J29" s="48"/>
      <c r="K29" s="10"/>
      <c r="L29" s="578"/>
      <c r="M29" s="13" t="s">
        <v>159</v>
      </c>
      <c r="N29" s="4"/>
      <c r="O29" s="5"/>
      <c r="P29" s="4"/>
    </row>
    <row r="30" spans="1:16" ht="15.75" thickBot="1" x14ac:dyDescent="0.3">
      <c r="A30" s="6"/>
      <c r="B30" s="58" t="s">
        <v>0</v>
      </c>
      <c r="C30" s="57" t="s">
        <v>1</v>
      </c>
      <c r="D30" s="59" t="s">
        <v>2</v>
      </c>
      <c r="E30" s="56"/>
      <c r="F30" s="7"/>
      <c r="G30" s="7"/>
      <c r="H30" s="48"/>
      <c r="I30" s="48"/>
      <c r="J30" s="48"/>
      <c r="K30" s="10"/>
      <c r="L30" s="578"/>
      <c r="M30" s="13" t="s">
        <v>160</v>
      </c>
      <c r="N30" s="4"/>
      <c r="O30" s="5"/>
      <c r="P30" s="4"/>
    </row>
    <row r="31" spans="1:16" ht="15.75" thickBot="1" x14ac:dyDescent="0.3">
      <c r="A31" s="6"/>
      <c r="B31" s="60"/>
      <c r="C31" s="61"/>
      <c r="D31" s="62"/>
      <c r="E31" s="56"/>
      <c r="F31" s="7" t="s">
        <v>78</v>
      </c>
      <c r="G31" s="7"/>
      <c r="H31" s="48"/>
      <c r="I31" s="48"/>
      <c r="J31" s="48"/>
      <c r="K31" s="10"/>
      <c r="L31" s="578"/>
      <c r="M31" s="13" t="s">
        <v>161</v>
      </c>
      <c r="N31" s="4"/>
      <c r="O31" s="5"/>
      <c r="P31" s="4"/>
    </row>
    <row r="32" spans="1:16" ht="15.75" thickBot="1" x14ac:dyDescent="0.3">
      <c r="A32" s="6"/>
      <c r="B32" s="7"/>
      <c r="C32" s="9"/>
      <c r="D32" s="9"/>
      <c r="E32" s="119"/>
      <c r="F32" s="7"/>
      <c r="G32" s="7"/>
      <c r="H32" s="7"/>
      <c r="I32" s="9"/>
      <c r="J32" s="9"/>
      <c r="K32" s="10"/>
      <c r="L32" s="579"/>
      <c r="M32" s="13" t="s">
        <v>162</v>
      </c>
      <c r="N32" s="4"/>
      <c r="O32" s="5"/>
      <c r="P32" s="4"/>
    </row>
    <row r="33" spans="1:16" ht="29.25" customHeight="1" thickBot="1" x14ac:dyDescent="0.3">
      <c r="A33" s="46"/>
      <c r="B33" s="47"/>
      <c r="C33" s="47"/>
      <c r="D33" s="47"/>
      <c r="E33" s="47"/>
      <c r="F33" s="47"/>
      <c r="G33" s="49"/>
      <c r="H33" s="49"/>
      <c r="I33" s="49"/>
      <c r="J33" s="49"/>
      <c r="K33" s="50"/>
      <c r="L33" s="575" t="s">
        <v>14</v>
      </c>
      <c r="M33" s="576"/>
      <c r="N33" s="54">
        <f>IF(SUM(N27:N32)&gt;180,"Ajuste días",SUM(N27:N32))</f>
        <v>0</v>
      </c>
      <c r="O33" s="106" t="e">
        <f>IF(AVERAGE(O27:O32)&gt;100%,"Ajuste % no puede superar 100%",AVERAGE(O27:O32))</f>
        <v>#DIV/0!</v>
      </c>
      <c r="P33" s="105" t="e">
        <f>SUM(P27:P32)/$M$26</f>
        <v>#DIV/0!</v>
      </c>
    </row>
    <row r="34" spans="1:16" x14ac:dyDescent="0.25">
      <c r="A34" s="140" t="s">
        <v>166</v>
      </c>
      <c r="B34" s="141"/>
      <c r="C34" s="141"/>
      <c r="D34" s="141"/>
      <c r="E34" s="141"/>
      <c r="F34" s="141"/>
      <c r="G34" s="141"/>
      <c r="H34" s="141"/>
      <c r="I34" s="141"/>
      <c r="J34" s="141"/>
      <c r="K34" s="141"/>
      <c r="L34" s="141"/>
      <c r="M34" s="141"/>
      <c r="N34" s="141"/>
      <c r="O34" s="141"/>
      <c r="P34" s="142"/>
    </row>
    <row r="35" spans="1:16" x14ac:dyDescent="0.25">
      <c r="A35" s="143"/>
      <c r="B35" s="144"/>
      <c r="C35" s="144"/>
      <c r="D35" s="144"/>
      <c r="E35" s="144"/>
      <c r="F35" s="144"/>
      <c r="G35" s="144"/>
      <c r="H35" s="144"/>
      <c r="I35" s="144"/>
      <c r="J35" s="144"/>
      <c r="K35" s="144"/>
      <c r="L35" s="144"/>
      <c r="M35" s="144"/>
      <c r="N35" s="144"/>
      <c r="O35" s="144"/>
      <c r="P35" s="145"/>
    </row>
    <row r="36" spans="1:16" ht="15.75" thickBot="1" x14ac:dyDescent="0.3">
      <c r="A36" s="146"/>
      <c r="B36" s="147"/>
      <c r="C36" s="147"/>
      <c r="D36" s="147"/>
      <c r="E36" s="147"/>
      <c r="F36" s="147"/>
      <c r="G36" s="147"/>
      <c r="H36" s="147"/>
      <c r="I36" s="147"/>
      <c r="J36" s="147"/>
      <c r="K36" s="147"/>
      <c r="L36" s="147"/>
      <c r="M36" s="147"/>
      <c r="N36" s="147"/>
      <c r="O36" s="147"/>
      <c r="P36" s="148"/>
    </row>
  </sheetData>
  <sheetProtection algorithmName="SHA-512" hashValue="15HVIJK9VGWYUiYDpsRWjjohTHjRjmo9Jnh0RA3Rc3sVYDqwS85M9JwSgEALqZk9fJL3nd611sWsiUox8omItg==" saltValue="cuQB/Ys9vTpUv5b3kGOzvQ==" spinCount="100000" sheet="1" objects="1" scenarios="1"/>
  <mergeCells count="88">
    <mergeCell ref="B6:C6"/>
    <mergeCell ref="D6:I6"/>
    <mergeCell ref="K6:L6"/>
    <mergeCell ref="M6:P6"/>
    <mergeCell ref="B5:C5"/>
    <mergeCell ref="D5:I5"/>
    <mergeCell ref="J5:J8"/>
    <mergeCell ref="K5:L5"/>
    <mergeCell ref="B7:C7"/>
    <mergeCell ref="D7:I7"/>
    <mergeCell ref="K7:L7"/>
    <mergeCell ref="M7:P7"/>
    <mergeCell ref="A13:F13"/>
    <mergeCell ref="G13:K13"/>
    <mergeCell ref="L13:M13"/>
    <mergeCell ref="B8:C8"/>
    <mergeCell ref="D8:I8"/>
    <mergeCell ref="K8:L8"/>
    <mergeCell ref="M8:P8"/>
    <mergeCell ref="A9:D9"/>
    <mergeCell ref="E9:P9"/>
    <mergeCell ref="A10:C10"/>
    <mergeCell ref="A11:P11"/>
    <mergeCell ref="A12:F12"/>
    <mergeCell ref="G12:K12"/>
    <mergeCell ref="L12:M12"/>
    <mergeCell ref="A5:A8"/>
    <mergeCell ref="M5:P5"/>
    <mergeCell ref="A14:F14"/>
    <mergeCell ref="G14:K14"/>
    <mergeCell ref="L14:M14"/>
    <mergeCell ref="A15:F15"/>
    <mergeCell ref="G15:K15"/>
    <mergeCell ref="L15:M15"/>
    <mergeCell ref="A16:F16"/>
    <mergeCell ref="G16:K16"/>
    <mergeCell ref="L16:M16"/>
    <mergeCell ref="A17:F17"/>
    <mergeCell ref="G17:K17"/>
    <mergeCell ref="L17:M17"/>
    <mergeCell ref="A18:K18"/>
    <mergeCell ref="L18:M18"/>
    <mergeCell ref="A19:B19"/>
    <mergeCell ref="C19:D19"/>
    <mergeCell ref="E19:H19"/>
    <mergeCell ref="I19:L19"/>
    <mergeCell ref="M19:N19"/>
    <mergeCell ref="N18:O18"/>
    <mergeCell ref="O21:P21"/>
    <mergeCell ref="O19:P19"/>
    <mergeCell ref="A20:B20"/>
    <mergeCell ref="C20:D20"/>
    <mergeCell ref="E20:H20"/>
    <mergeCell ref="I20:L20"/>
    <mergeCell ref="M20:N20"/>
    <mergeCell ref="O20:P20"/>
    <mergeCell ref="A21:B21"/>
    <mergeCell ref="C21:D21"/>
    <mergeCell ref="E21:H21"/>
    <mergeCell ref="I21:L21"/>
    <mergeCell ref="M21:N21"/>
    <mergeCell ref="O22:P22"/>
    <mergeCell ref="A23:B23"/>
    <mergeCell ref="C23:D23"/>
    <mergeCell ref="E23:H23"/>
    <mergeCell ref="I23:L23"/>
    <mergeCell ref="M23:N23"/>
    <mergeCell ref="A22:B22"/>
    <mergeCell ref="C22:D22"/>
    <mergeCell ref="E22:H22"/>
    <mergeCell ref="I22:L22"/>
    <mergeCell ref="M22:N22"/>
    <mergeCell ref="A4:P4"/>
    <mergeCell ref="A34:P36"/>
    <mergeCell ref="A1:B3"/>
    <mergeCell ref="C1:L3"/>
    <mergeCell ref="M1:N1"/>
    <mergeCell ref="M2:N2"/>
    <mergeCell ref="M3:P3"/>
    <mergeCell ref="L33:M33"/>
    <mergeCell ref="A24:L24"/>
    <mergeCell ref="M24:N24"/>
    <mergeCell ref="O24:P24"/>
    <mergeCell ref="A25:K26"/>
    <mergeCell ref="L25:P25"/>
    <mergeCell ref="L27:L32"/>
    <mergeCell ref="B29:D29"/>
    <mergeCell ref="O23:P23"/>
  </mergeCells>
  <dataValidations count="4">
    <dataValidation type="list" allowBlank="1" showInputMessage="1" showErrorMessage="1" sqref="D31" xr:uid="{00000000-0002-0000-0600-000000000000}">
      <formula1>Anos</formula1>
    </dataValidation>
    <dataValidation type="list" allowBlank="1" showInputMessage="1" showErrorMessage="1" sqref="C31" xr:uid="{00000000-0002-0000-0600-000001000000}">
      <formula1>Meses</formula1>
    </dataValidation>
    <dataValidation type="list" allowBlank="1" showInputMessage="1" showErrorMessage="1" sqref="B31" xr:uid="{00000000-0002-0000-0600-000002000000}">
      <formula1>Dias</formula1>
    </dataValidation>
    <dataValidation type="whole" allowBlank="1" showInputMessage="1" showErrorMessage="1" sqref="M20:N23" xr:uid="{00000000-0002-0000-0600-000003000000}">
      <formula1>6</formula1>
      <formula2>15</formula2>
    </dataValidation>
  </dataValidations>
  <pageMargins left="0.7" right="0.7" top="0.75" bottom="0.75" header="0.3" footer="0.3"/>
  <pageSetup scale="33" orientation="landscape" horizontalDpi="4294967295" verticalDpi="4294967295"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4000000}">
          <x14:formula1>
            <xm:f>Hoja3!$B$49:$B$51</xm:f>
          </x14:formula1>
          <xm:sqref>E9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1"/>
  <sheetViews>
    <sheetView zoomScale="73" zoomScaleNormal="73" workbookViewId="0">
      <selection activeCell="M3" sqref="M3:O3"/>
    </sheetView>
  </sheetViews>
  <sheetFormatPr baseColWidth="10" defaultColWidth="11.42578125" defaultRowHeight="15" x14ac:dyDescent="0.25"/>
  <cols>
    <col min="1" max="1" width="14" customWidth="1"/>
    <col min="3" max="3" width="27" customWidth="1"/>
    <col min="5" max="5" width="20" customWidth="1"/>
    <col min="7" max="7" width="20.5703125" customWidth="1"/>
    <col min="10" max="10" width="16.140625" customWidth="1"/>
    <col min="11" max="11" width="17.42578125" customWidth="1"/>
    <col min="12" max="12" width="16.28515625" customWidth="1"/>
    <col min="13" max="13" width="14.85546875" customWidth="1"/>
    <col min="14" max="14" width="16.7109375" customWidth="1"/>
    <col min="15" max="15" width="20.140625" customWidth="1"/>
  </cols>
  <sheetData>
    <row r="1" spans="1:15" ht="15.75" thickBot="1" x14ac:dyDescent="0.3">
      <c r="A1" s="391"/>
      <c r="B1" s="392"/>
      <c r="C1" s="278" t="s">
        <v>172</v>
      </c>
      <c r="D1" s="279"/>
      <c r="E1" s="279"/>
      <c r="F1" s="279"/>
      <c r="G1" s="279"/>
      <c r="H1" s="279"/>
      <c r="I1" s="279"/>
      <c r="J1" s="279"/>
      <c r="K1" s="279"/>
      <c r="L1" s="280"/>
      <c r="M1" s="395" t="s">
        <v>202</v>
      </c>
      <c r="N1" s="396"/>
      <c r="O1" s="134">
        <v>45363</v>
      </c>
    </row>
    <row r="2" spans="1:15" ht="15.75" thickBot="1" x14ac:dyDescent="0.3">
      <c r="A2" s="393"/>
      <c r="B2" s="394"/>
      <c r="C2" s="281"/>
      <c r="D2" s="282"/>
      <c r="E2" s="282"/>
      <c r="F2" s="282"/>
      <c r="G2" s="282"/>
      <c r="H2" s="282"/>
      <c r="I2" s="282"/>
      <c r="J2" s="282"/>
      <c r="K2" s="282"/>
      <c r="L2" s="283"/>
      <c r="M2" s="395" t="s">
        <v>213</v>
      </c>
      <c r="N2" s="396"/>
      <c r="O2" s="135" t="s">
        <v>173</v>
      </c>
    </row>
    <row r="3" spans="1:15" ht="56.25" customHeight="1" thickBot="1" x14ac:dyDescent="0.3">
      <c r="A3" s="613"/>
      <c r="B3" s="614"/>
      <c r="C3" s="284"/>
      <c r="D3" s="285"/>
      <c r="E3" s="285"/>
      <c r="F3" s="285"/>
      <c r="G3" s="285"/>
      <c r="H3" s="285"/>
      <c r="I3" s="285"/>
      <c r="J3" s="285"/>
      <c r="K3" s="285"/>
      <c r="L3" s="286"/>
      <c r="M3" s="615" t="s">
        <v>165</v>
      </c>
      <c r="N3" s="398"/>
      <c r="O3" s="399"/>
    </row>
    <row r="4" spans="1:15" ht="15.75" thickBot="1" x14ac:dyDescent="0.3">
      <c r="A4" s="400" t="s">
        <v>195</v>
      </c>
      <c r="B4" s="401"/>
      <c r="C4" s="401"/>
      <c r="D4" s="401"/>
      <c r="E4" s="401"/>
      <c r="F4" s="401"/>
      <c r="G4" s="401"/>
      <c r="H4" s="401"/>
      <c r="I4" s="401"/>
      <c r="J4" s="401"/>
      <c r="K4" s="401"/>
      <c r="L4" s="401"/>
      <c r="M4" s="401"/>
      <c r="N4" s="401"/>
      <c r="O4" s="402"/>
    </row>
    <row r="5" spans="1:15" ht="23.25" customHeight="1" thickBot="1" x14ac:dyDescent="0.3">
      <c r="A5" s="639" t="s">
        <v>163</v>
      </c>
      <c r="B5" s="640"/>
      <c r="C5" s="640"/>
      <c r="D5" s="640"/>
      <c r="E5" s="640"/>
      <c r="F5" s="640"/>
      <c r="G5" s="640"/>
      <c r="H5" s="640"/>
      <c r="I5" s="641"/>
      <c r="J5" s="123" t="s">
        <v>176</v>
      </c>
      <c r="K5" s="138"/>
      <c r="L5" s="123" t="s">
        <v>1</v>
      </c>
      <c r="M5" s="138"/>
      <c r="N5" s="123" t="s">
        <v>2</v>
      </c>
      <c r="O5" s="139"/>
    </row>
    <row r="6" spans="1:15" ht="42" customHeight="1" thickBot="1" x14ac:dyDescent="0.3">
      <c r="A6" s="409" t="s">
        <v>5</v>
      </c>
      <c r="B6" s="634" t="s">
        <v>6</v>
      </c>
      <c r="C6" s="635"/>
      <c r="D6" s="642">
        <f>'F.1 INFORM GENERAL Y CONC COMPR'!$D$9:$I$9</f>
        <v>0</v>
      </c>
      <c r="E6" s="643"/>
      <c r="F6" s="643"/>
      <c r="G6" s="644"/>
      <c r="H6" s="645" t="s">
        <v>55</v>
      </c>
      <c r="I6" s="646"/>
      <c r="J6" s="634" t="s">
        <v>6</v>
      </c>
      <c r="K6" s="635"/>
      <c r="L6" s="373">
        <f>'F.1 INFORM GENERAL Y CONC COMPR'!$N$9</f>
        <v>0</v>
      </c>
      <c r="M6" s="374"/>
      <c r="N6" s="374"/>
      <c r="O6" s="375"/>
    </row>
    <row r="7" spans="1:15" ht="42" customHeight="1" thickBot="1" x14ac:dyDescent="0.3">
      <c r="A7" s="409"/>
      <c r="B7" s="165" t="s">
        <v>7</v>
      </c>
      <c r="C7" s="166"/>
      <c r="D7" s="337">
        <f>'F.1 INFORM GENERAL Y CONC COMPR'!$D$10:$I$10</f>
        <v>0</v>
      </c>
      <c r="E7" s="338"/>
      <c r="F7" s="338"/>
      <c r="G7" s="339"/>
      <c r="H7" s="211"/>
      <c r="I7" s="216"/>
      <c r="J7" s="165" t="s">
        <v>7</v>
      </c>
      <c r="K7" s="166"/>
      <c r="L7" s="371">
        <f>'F.1 INFORM GENERAL Y CONC COMPR'!$N$10</f>
        <v>0</v>
      </c>
      <c r="M7" s="372"/>
      <c r="N7" s="372"/>
      <c r="O7" s="426"/>
    </row>
    <row r="8" spans="1:15" ht="42" customHeight="1" thickBot="1" x14ac:dyDescent="0.3">
      <c r="A8" s="409"/>
      <c r="B8" s="165" t="s">
        <v>178</v>
      </c>
      <c r="C8" s="166"/>
      <c r="D8" s="334">
        <f>'F.1 INFORM GENERAL Y CONC COMPR'!$D$11:$I$11</f>
        <v>0</v>
      </c>
      <c r="E8" s="335"/>
      <c r="F8" s="335"/>
      <c r="G8" s="336"/>
      <c r="H8" s="211"/>
      <c r="I8" s="216"/>
      <c r="J8" s="165" t="s">
        <v>178</v>
      </c>
      <c r="K8" s="166"/>
      <c r="L8" s="368">
        <f>'F.1 INFORM GENERAL Y CONC COMPR'!$N$11</f>
        <v>0</v>
      </c>
      <c r="M8" s="369"/>
      <c r="N8" s="369"/>
      <c r="O8" s="370"/>
    </row>
    <row r="9" spans="1:15" ht="42" customHeight="1" thickBot="1" x14ac:dyDescent="0.3">
      <c r="A9" s="410"/>
      <c r="B9" s="165" t="s">
        <v>177</v>
      </c>
      <c r="C9" s="166"/>
      <c r="D9" s="334">
        <f>'F.1 INFORM GENERAL Y CONC COMPR'!$D$12:$I$12</f>
        <v>0</v>
      </c>
      <c r="E9" s="335"/>
      <c r="F9" s="335"/>
      <c r="G9" s="336"/>
      <c r="H9" s="212"/>
      <c r="I9" s="217"/>
      <c r="J9" s="165" t="s">
        <v>177</v>
      </c>
      <c r="K9" s="166"/>
      <c r="L9" s="368">
        <f>'F.1 INFORM GENERAL Y CONC COMPR'!$N$12</f>
        <v>0</v>
      </c>
      <c r="M9" s="369"/>
      <c r="N9" s="369"/>
      <c r="O9" s="370"/>
    </row>
    <row r="10" spans="1:15" ht="16.5" thickBot="1" x14ac:dyDescent="0.3">
      <c r="A10" s="636" t="s">
        <v>87</v>
      </c>
      <c r="B10" s="637"/>
      <c r="C10" s="637"/>
      <c r="D10" s="637"/>
      <c r="E10" s="637"/>
      <c r="F10" s="637"/>
      <c r="G10" s="637"/>
      <c r="H10" s="637"/>
      <c r="I10" s="637"/>
      <c r="J10" s="637"/>
      <c r="K10" s="637"/>
      <c r="L10" s="637"/>
      <c r="M10" s="637"/>
      <c r="N10" s="637"/>
      <c r="O10" s="638"/>
    </row>
    <row r="11" spans="1:15" ht="15" customHeight="1" x14ac:dyDescent="0.25">
      <c r="A11" s="411" t="s">
        <v>89</v>
      </c>
      <c r="B11" s="412"/>
      <c r="C11" s="412"/>
      <c r="D11" s="412"/>
      <c r="E11" s="413"/>
      <c r="F11" s="411" t="s">
        <v>88</v>
      </c>
      <c r="G11" s="412"/>
      <c r="H11" s="412"/>
      <c r="I11" s="412"/>
      <c r="J11" s="413"/>
      <c r="K11" s="411" t="s">
        <v>186</v>
      </c>
      <c r="L11" s="412"/>
      <c r="M11" s="413"/>
      <c r="N11" s="411" t="s">
        <v>21</v>
      </c>
      <c r="O11" s="413"/>
    </row>
    <row r="12" spans="1:15" x14ac:dyDescent="0.25">
      <c r="A12" s="414"/>
      <c r="B12" s="415"/>
      <c r="C12" s="415"/>
      <c r="D12" s="415"/>
      <c r="E12" s="416"/>
      <c r="F12" s="414"/>
      <c r="G12" s="415"/>
      <c r="H12" s="415"/>
      <c r="I12" s="415"/>
      <c r="J12" s="416"/>
      <c r="K12" s="414"/>
      <c r="L12" s="415"/>
      <c r="M12" s="416"/>
      <c r="N12" s="414"/>
      <c r="O12" s="416"/>
    </row>
    <row r="13" spans="1:15" ht="15.75" thickBot="1" x14ac:dyDescent="0.3">
      <c r="A13" s="417"/>
      <c r="B13" s="418"/>
      <c r="C13" s="418"/>
      <c r="D13" s="418"/>
      <c r="E13" s="419"/>
      <c r="F13" s="417"/>
      <c r="G13" s="418"/>
      <c r="H13" s="418"/>
      <c r="I13" s="418"/>
      <c r="J13" s="419"/>
      <c r="K13" s="417"/>
      <c r="L13" s="418"/>
      <c r="M13" s="419"/>
      <c r="N13" s="417"/>
      <c r="O13" s="419"/>
    </row>
    <row r="14" spans="1:15" ht="81" customHeight="1" thickBot="1" x14ac:dyDescent="0.3">
      <c r="A14" s="427">
        <f>'F.1 INFORM GENERAL Y CONC COMPR'!$E$21</f>
        <v>0</v>
      </c>
      <c r="B14" s="428"/>
      <c r="C14" s="428"/>
      <c r="D14" s="428"/>
      <c r="E14" s="429"/>
      <c r="F14" s="616"/>
      <c r="G14" s="617"/>
      <c r="H14" s="617"/>
      <c r="I14" s="617"/>
      <c r="J14" s="618"/>
      <c r="K14" s="619"/>
      <c r="L14" s="620"/>
      <c r="M14" s="621"/>
      <c r="N14" s="406"/>
      <c r="O14" s="407"/>
    </row>
    <row r="15" spans="1:15" ht="81" customHeight="1" thickBot="1" x14ac:dyDescent="0.3">
      <c r="A15" s="427">
        <f>'F.1 INFORM GENERAL Y CONC COMPR'!$E$22</f>
        <v>0</v>
      </c>
      <c r="B15" s="428"/>
      <c r="C15" s="428"/>
      <c r="D15" s="428"/>
      <c r="E15" s="429"/>
      <c r="F15" s="616"/>
      <c r="G15" s="617"/>
      <c r="H15" s="617"/>
      <c r="I15" s="617"/>
      <c r="J15" s="618"/>
      <c r="K15" s="619"/>
      <c r="L15" s="620"/>
      <c r="M15" s="621"/>
      <c r="N15" s="406"/>
      <c r="O15" s="407"/>
    </row>
    <row r="16" spans="1:15" ht="81" customHeight="1" thickBot="1" x14ac:dyDescent="0.3">
      <c r="A16" s="427">
        <f>'F.1 INFORM GENERAL Y CONC COMPR'!$E$23</f>
        <v>0</v>
      </c>
      <c r="B16" s="428"/>
      <c r="C16" s="428"/>
      <c r="D16" s="428"/>
      <c r="E16" s="429"/>
      <c r="F16" s="616"/>
      <c r="G16" s="617"/>
      <c r="H16" s="617"/>
      <c r="I16" s="617"/>
      <c r="J16" s="618"/>
      <c r="K16" s="619"/>
      <c r="L16" s="620"/>
      <c r="M16" s="621"/>
      <c r="N16" s="406"/>
      <c r="O16" s="407"/>
    </row>
    <row r="17" spans="1:15" ht="81" customHeight="1" thickBot="1" x14ac:dyDescent="0.3">
      <c r="A17" s="427">
        <f>'F.1 INFORM GENERAL Y CONC COMPR'!$E$24</f>
        <v>0</v>
      </c>
      <c r="B17" s="428"/>
      <c r="C17" s="428"/>
      <c r="D17" s="428"/>
      <c r="E17" s="429"/>
      <c r="F17" s="616"/>
      <c r="G17" s="617"/>
      <c r="H17" s="617"/>
      <c r="I17" s="617"/>
      <c r="J17" s="618"/>
      <c r="K17" s="619"/>
      <c r="L17" s="620"/>
      <c r="M17" s="621"/>
      <c r="N17" s="406"/>
      <c r="O17" s="407"/>
    </row>
    <row r="18" spans="1:15" ht="81" customHeight="1" thickBot="1" x14ac:dyDescent="0.3">
      <c r="A18" s="427">
        <f>'F.1 INFORM GENERAL Y CONC COMPR'!$E$25</f>
        <v>0</v>
      </c>
      <c r="B18" s="428"/>
      <c r="C18" s="428"/>
      <c r="D18" s="428"/>
      <c r="E18" s="429"/>
      <c r="F18" s="616"/>
      <c r="G18" s="617"/>
      <c r="H18" s="617"/>
      <c r="I18" s="617"/>
      <c r="J18" s="618"/>
      <c r="K18" s="619"/>
      <c r="L18" s="620"/>
      <c r="M18" s="621"/>
      <c r="N18" s="406"/>
      <c r="O18" s="407"/>
    </row>
    <row r="19" spans="1:15" ht="15" customHeight="1" x14ac:dyDescent="0.25">
      <c r="A19" s="411" t="s">
        <v>91</v>
      </c>
      <c r="B19" s="412"/>
      <c r="C19" s="412"/>
      <c r="D19" s="412"/>
      <c r="E19" s="413"/>
      <c r="F19" s="411" t="s">
        <v>88</v>
      </c>
      <c r="G19" s="412"/>
      <c r="H19" s="412"/>
      <c r="I19" s="412"/>
      <c r="J19" s="413"/>
      <c r="K19" s="411" t="s">
        <v>186</v>
      </c>
      <c r="L19" s="412"/>
      <c r="M19" s="413"/>
      <c r="N19" s="411" t="s">
        <v>21</v>
      </c>
      <c r="O19" s="413"/>
    </row>
    <row r="20" spans="1:15" x14ac:dyDescent="0.25">
      <c r="A20" s="414"/>
      <c r="B20" s="415"/>
      <c r="C20" s="415"/>
      <c r="D20" s="415"/>
      <c r="E20" s="416"/>
      <c r="F20" s="414"/>
      <c r="G20" s="415"/>
      <c r="H20" s="415"/>
      <c r="I20" s="415"/>
      <c r="J20" s="416"/>
      <c r="K20" s="414"/>
      <c r="L20" s="415"/>
      <c r="M20" s="416"/>
      <c r="N20" s="414"/>
      <c r="O20" s="416"/>
    </row>
    <row r="21" spans="1:15" ht="15.75" thickBot="1" x14ac:dyDescent="0.3">
      <c r="A21" s="417"/>
      <c r="B21" s="418"/>
      <c r="C21" s="418"/>
      <c r="D21" s="418"/>
      <c r="E21" s="419"/>
      <c r="F21" s="417"/>
      <c r="G21" s="418"/>
      <c r="H21" s="418"/>
      <c r="I21" s="418"/>
      <c r="J21" s="419"/>
      <c r="K21" s="417"/>
      <c r="L21" s="418"/>
      <c r="M21" s="419"/>
      <c r="N21" s="417"/>
      <c r="O21" s="419"/>
    </row>
    <row r="22" spans="1:15" ht="155.25" customHeight="1" thickBot="1" x14ac:dyDescent="0.3">
      <c r="A22" s="427">
        <f>'F.5 VAL. PARCIALEVENTUAL (sem1)'!C20</f>
        <v>0</v>
      </c>
      <c r="B22" s="429"/>
      <c r="C22" s="622" t="e">
        <f>'F.5 VAL. PARCIALEVENTUAL (sem1)'!E20</f>
        <v>#N/A</v>
      </c>
      <c r="D22" s="623"/>
      <c r="E22" s="624"/>
      <c r="F22" s="616"/>
      <c r="G22" s="617"/>
      <c r="H22" s="617"/>
      <c r="I22" s="617"/>
      <c r="J22" s="618"/>
      <c r="K22" s="619"/>
      <c r="L22" s="620"/>
      <c r="M22" s="621"/>
      <c r="N22" s="406"/>
      <c r="O22" s="407"/>
    </row>
    <row r="23" spans="1:15" ht="155.25" customHeight="1" thickBot="1" x14ac:dyDescent="0.3">
      <c r="A23" s="427">
        <f>'F.5 VAL. PARCIALEVENTUAL (sem1)'!C21</f>
        <v>0</v>
      </c>
      <c r="B23" s="429"/>
      <c r="C23" s="622" t="e">
        <f>'F.5 VAL. PARCIALEVENTUAL (sem1)'!E21</f>
        <v>#N/A</v>
      </c>
      <c r="D23" s="623"/>
      <c r="E23" s="624"/>
      <c r="F23" s="616"/>
      <c r="G23" s="617"/>
      <c r="H23" s="617"/>
      <c r="I23" s="617"/>
      <c r="J23" s="618"/>
      <c r="K23" s="619"/>
      <c r="L23" s="620"/>
      <c r="M23" s="621"/>
      <c r="N23" s="406"/>
      <c r="O23" s="407"/>
    </row>
    <row r="24" spans="1:15" ht="155.25" customHeight="1" thickBot="1" x14ac:dyDescent="0.3">
      <c r="A24" s="427">
        <f>'F.5 VAL. PARCIALEVENTUAL (sem1)'!C22</f>
        <v>0</v>
      </c>
      <c r="B24" s="429"/>
      <c r="C24" s="622" t="e">
        <f>'F.5 VAL. PARCIALEVENTUAL (sem1)'!E22</f>
        <v>#N/A</v>
      </c>
      <c r="D24" s="623"/>
      <c r="E24" s="624"/>
      <c r="F24" s="616"/>
      <c r="G24" s="617"/>
      <c r="H24" s="617"/>
      <c r="I24" s="617"/>
      <c r="J24" s="618"/>
      <c r="K24" s="619"/>
      <c r="L24" s="620"/>
      <c r="M24" s="621"/>
      <c r="N24" s="406"/>
      <c r="O24" s="407"/>
    </row>
    <row r="25" spans="1:15" ht="155.25" customHeight="1" thickBot="1" x14ac:dyDescent="0.3">
      <c r="A25" s="427">
        <f>'F.5 VAL. PARCIALEVENTUAL (sem1)'!C23</f>
        <v>0</v>
      </c>
      <c r="B25" s="429"/>
      <c r="C25" s="622" t="e">
        <f>'F.5 VAL. PARCIALEVENTUAL (sem1)'!E23</f>
        <v>#N/A</v>
      </c>
      <c r="D25" s="623"/>
      <c r="E25" s="624"/>
      <c r="F25" s="616"/>
      <c r="G25" s="617"/>
      <c r="H25" s="617"/>
      <c r="I25" s="617"/>
      <c r="J25" s="618"/>
      <c r="K25" s="619"/>
      <c r="L25" s="620"/>
      <c r="M25" s="621"/>
      <c r="N25" s="406"/>
      <c r="O25" s="407"/>
    </row>
    <row r="26" spans="1:15" x14ac:dyDescent="0.25">
      <c r="A26" s="411" t="s">
        <v>27</v>
      </c>
      <c r="B26" s="412"/>
      <c r="C26" s="412"/>
      <c r="D26" s="412"/>
      <c r="E26" s="413"/>
      <c r="F26" s="625"/>
      <c r="G26" s="626"/>
      <c r="H26" s="626"/>
      <c r="I26" s="627"/>
      <c r="J26" s="412" t="s">
        <v>15</v>
      </c>
      <c r="K26" s="412"/>
      <c r="L26" s="413"/>
      <c r="M26" s="625"/>
      <c r="N26" s="626"/>
      <c r="O26" s="627"/>
    </row>
    <row r="27" spans="1:15" x14ac:dyDescent="0.25">
      <c r="A27" s="414"/>
      <c r="B27" s="415"/>
      <c r="C27" s="415"/>
      <c r="D27" s="415"/>
      <c r="E27" s="416"/>
      <c r="F27" s="628"/>
      <c r="G27" s="629"/>
      <c r="H27" s="629"/>
      <c r="I27" s="630"/>
      <c r="J27" s="415"/>
      <c r="K27" s="415"/>
      <c r="L27" s="416"/>
      <c r="M27" s="628"/>
      <c r="N27" s="629"/>
      <c r="O27" s="630"/>
    </row>
    <row r="28" spans="1:15" ht="15.75" thickBot="1" x14ac:dyDescent="0.3">
      <c r="A28" s="417"/>
      <c r="B28" s="418"/>
      <c r="C28" s="418"/>
      <c r="D28" s="418"/>
      <c r="E28" s="419"/>
      <c r="F28" s="631"/>
      <c r="G28" s="632"/>
      <c r="H28" s="632"/>
      <c r="I28" s="633"/>
      <c r="J28" s="418"/>
      <c r="K28" s="418"/>
      <c r="L28" s="419"/>
      <c r="M28" s="631"/>
      <c r="N28" s="632"/>
      <c r="O28" s="633"/>
    </row>
    <row r="29" spans="1:15" ht="15" customHeight="1" x14ac:dyDescent="0.25">
      <c r="A29" s="140" t="s">
        <v>166</v>
      </c>
      <c r="B29" s="141"/>
      <c r="C29" s="141"/>
      <c r="D29" s="141"/>
      <c r="E29" s="141"/>
      <c r="F29" s="141"/>
      <c r="G29" s="141"/>
      <c r="H29" s="141"/>
      <c r="I29" s="141"/>
      <c r="J29" s="141"/>
      <c r="K29" s="141"/>
      <c r="L29" s="141"/>
      <c r="M29" s="141"/>
      <c r="N29" s="141"/>
      <c r="O29" s="142"/>
    </row>
    <row r="30" spans="1:15" x14ac:dyDescent="0.25">
      <c r="A30" s="143"/>
      <c r="B30" s="144"/>
      <c r="C30" s="144"/>
      <c r="D30" s="144"/>
      <c r="E30" s="144"/>
      <c r="F30" s="144"/>
      <c r="G30" s="144"/>
      <c r="H30" s="144"/>
      <c r="I30" s="144"/>
      <c r="J30" s="144"/>
      <c r="K30" s="144"/>
      <c r="L30" s="144"/>
      <c r="M30" s="144"/>
      <c r="N30" s="144"/>
      <c r="O30" s="145"/>
    </row>
    <row r="31" spans="1:15" ht="15.75" thickBot="1" x14ac:dyDescent="0.3">
      <c r="A31" s="146"/>
      <c r="B31" s="147"/>
      <c r="C31" s="147"/>
      <c r="D31" s="147"/>
      <c r="E31" s="147"/>
      <c r="F31" s="147"/>
      <c r="G31" s="147"/>
      <c r="H31" s="147"/>
      <c r="I31" s="147"/>
      <c r="J31" s="147"/>
      <c r="K31" s="147"/>
      <c r="L31" s="147"/>
      <c r="M31" s="147"/>
      <c r="N31" s="147"/>
      <c r="O31" s="148"/>
    </row>
  </sheetData>
  <sheetProtection algorithmName="SHA-512" hashValue="iMGH35yXaV+HUN5qWVinhekx1+rOdOmaFqpWYSX3S3bBV8NI4/vG6Cdg3slcgP6Cgi1OxTGOY9abDE+7PB+Kiw==" saltValue="g62ivT1SLpQKD9VbR8lYSg==" spinCount="100000" sheet="1" objects="1" scenarios="1"/>
  <mergeCells count="79">
    <mergeCell ref="A5:I5"/>
    <mergeCell ref="B9:C9"/>
    <mergeCell ref="D9:G9"/>
    <mergeCell ref="J9:K9"/>
    <mergeCell ref="L9:O9"/>
    <mergeCell ref="J8:K8"/>
    <mergeCell ref="L8:O8"/>
    <mergeCell ref="L6:O6"/>
    <mergeCell ref="B7:C7"/>
    <mergeCell ref="D7:G7"/>
    <mergeCell ref="J7:K7"/>
    <mergeCell ref="L7:O7"/>
    <mergeCell ref="A6:A9"/>
    <mergeCell ref="B6:C6"/>
    <mergeCell ref="D6:G6"/>
    <mergeCell ref="H6:I9"/>
    <mergeCell ref="J6:K6"/>
    <mergeCell ref="B8:C8"/>
    <mergeCell ref="D8:G8"/>
    <mergeCell ref="A10:O10"/>
    <mergeCell ref="A14:E14"/>
    <mergeCell ref="F14:J14"/>
    <mergeCell ref="K14:M14"/>
    <mergeCell ref="N14:O14"/>
    <mergeCell ref="A11:E13"/>
    <mergeCell ref="F11:J13"/>
    <mergeCell ref="K11:M13"/>
    <mergeCell ref="N11:O13"/>
    <mergeCell ref="A15:E15"/>
    <mergeCell ref="F15:J15"/>
    <mergeCell ref="K15:M15"/>
    <mergeCell ref="N15:O15"/>
    <mergeCell ref="A16:E16"/>
    <mergeCell ref="F16:J16"/>
    <mergeCell ref="K16:M16"/>
    <mergeCell ref="N16:O16"/>
    <mergeCell ref="A26:E28"/>
    <mergeCell ref="F26:I28"/>
    <mergeCell ref="J26:L28"/>
    <mergeCell ref="M26:O28"/>
    <mergeCell ref="A17:E17"/>
    <mergeCell ref="F17:J17"/>
    <mergeCell ref="K17:M17"/>
    <mergeCell ref="N17:O17"/>
    <mergeCell ref="A18:E18"/>
    <mergeCell ref="F18:J18"/>
    <mergeCell ref="K18:M18"/>
    <mergeCell ref="N18:O18"/>
    <mergeCell ref="F22:J22"/>
    <mergeCell ref="K22:M22"/>
    <mergeCell ref="N22:O22"/>
    <mergeCell ref="A19:E21"/>
    <mergeCell ref="F19:J21"/>
    <mergeCell ref="K19:M21"/>
    <mergeCell ref="N19:O21"/>
    <mergeCell ref="F23:J23"/>
    <mergeCell ref="K23:M23"/>
    <mergeCell ref="N23:O23"/>
    <mergeCell ref="A25:B25"/>
    <mergeCell ref="C25:E25"/>
    <mergeCell ref="F24:J24"/>
    <mergeCell ref="K24:M24"/>
    <mergeCell ref="N24:O24"/>
    <mergeCell ref="A4:O4"/>
    <mergeCell ref="A29:O31"/>
    <mergeCell ref="A1:B3"/>
    <mergeCell ref="C1:L3"/>
    <mergeCell ref="M1:N1"/>
    <mergeCell ref="M2:N2"/>
    <mergeCell ref="M3:O3"/>
    <mergeCell ref="F25:J25"/>
    <mergeCell ref="K25:M25"/>
    <mergeCell ref="N25:O25"/>
    <mergeCell ref="A22:B22"/>
    <mergeCell ref="C22:E22"/>
    <mergeCell ref="A23:B23"/>
    <mergeCell ref="C23:E23"/>
    <mergeCell ref="A24:B24"/>
    <mergeCell ref="C24:E2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20</vt:i4>
      </vt:variant>
    </vt:vector>
  </HeadingPairs>
  <TitlesOfParts>
    <vt:vector size="28" baseType="lpstr">
      <vt:lpstr>F.1 INFORM GENERAL Y CONC COMPR</vt:lpstr>
      <vt:lpstr>F.2 CONCERTACIÓN COMP. COMPOR.</vt:lpstr>
      <vt:lpstr>Hoja3</vt:lpstr>
      <vt:lpstr>F.3 REGISTRO DE EVIDENCIAS</vt:lpstr>
      <vt:lpstr>F.4 CONSOLIDACIÓN VALORACIÓN </vt:lpstr>
      <vt:lpstr>F.5 VAL. PARCIALEVENTUAL (sem1)</vt:lpstr>
      <vt:lpstr>F.5 VAL. PARCIALEVENTUAL (sem2)</vt:lpstr>
      <vt:lpstr>PLAN DE MEJORAMIENTO INDIVIDUAL</vt:lpstr>
      <vt:lpstr>Aprendizaje_continuo</vt:lpstr>
      <vt:lpstr>'F.1 INFORM GENERAL Y CONC COMPR'!Área_de_impresión</vt:lpstr>
      <vt:lpstr>'F.2 CONCERTACIÓN COMP. COMPOR.'!Área_de_impresión</vt:lpstr>
      <vt:lpstr>'F.3 REGISTRO DE EVIDENCIAS'!Área_de_impresión</vt:lpstr>
      <vt:lpstr>'F.4 CONSOLIDACIÓN VALORACIÓN '!Área_de_impresión</vt:lpstr>
      <vt:lpstr>'F.5 VAL. PARCIALEVENTUAL (sem1)'!Área_de_impresión</vt:lpstr>
      <vt:lpstr>'F.5 VAL. PARCIALEVENTUAL (sem2)'!Área_de_impresión</vt:lpstr>
      <vt:lpstr>'PLAN DE MEJORAMIENTO INDIVIDUAL'!Área_de_impresión</vt:lpstr>
      <vt:lpstr>ASISTENCIAL</vt:lpstr>
      <vt:lpstr>CENTRO.ZONAL</vt:lpstr>
      <vt:lpstr>COMUNES</vt:lpstr>
      <vt:lpstr>ESPECIFICAS.ARCHIVISTICA</vt:lpstr>
      <vt:lpstr>INDICADORES</vt:lpstr>
      <vt:lpstr>NUMEROS</vt:lpstr>
      <vt:lpstr>PROFESIONAL</vt:lpstr>
      <vt:lpstr>PROFESIONALCONPERSONALACARGO</vt:lpstr>
      <vt:lpstr>REGIONAL</vt:lpstr>
      <vt:lpstr>SEDE_NACIONAL</vt:lpstr>
      <vt:lpstr>TECNICO</vt:lpstr>
      <vt:lpstr>TIPOCOMPETENCIA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Cesar Augusto Rodriguez Chaparro</cp:lastModifiedBy>
  <cp:lastPrinted>2018-04-17T20:04:35Z</cp:lastPrinted>
  <dcterms:created xsi:type="dcterms:W3CDTF">2017-04-26T14:29:29Z</dcterms:created>
  <dcterms:modified xsi:type="dcterms:W3CDTF">2024-12-02T21:20:04Z</dcterms:modified>
</cp:coreProperties>
</file>