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0867BAA2-E6A0-4F14-99A2-A0C07A05CBDF}" xr6:coauthVersionLast="47" xr6:coauthVersionMax="47" xr10:uidLastSave="{DA0EF484-10E2-4972-B55F-6E9D5FCDE616}"/>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Registro!$A$1:$W$165</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I15" i="1"/>
  <c r="F15" i="1"/>
  <c r="A15" i="1"/>
  <c r="Q13" i="1"/>
  <c r="M13" i="1"/>
  <c r="J13" i="1"/>
  <c r="C13" i="1"/>
  <c r="P10" i="3" s="1"/>
  <c r="A13" i="1"/>
  <c r="M10" i="1"/>
  <c r="H10" i="1"/>
  <c r="A10" i="1"/>
  <c r="P8" i="1"/>
  <c r="J8" i="1"/>
  <c r="A8" i="1"/>
  <c r="J6" i="1"/>
  <c r="A6" i="1"/>
  <c r="Q4" i="1"/>
  <c r="F4" i="1"/>
  <c r="A4" i="1"/>
  <c r="R1" i="1" a="1"/>
  <c r="R1" i="1" s="1"/>
  <c r="NP10" i="3"/>
  <c r="KQ10" i="3"/>
  <c r="KB10" i="3"/>
  <c r="JW10" i="3"/>
  <c r="JV10" i="3"/>
  <c r="GL10" i="3"/>
  <c r="FW10" i="3"/>
  <c r="FR10" i="3"/>
  <c r="FQ10" i="3"/>
  <c r="CG10" i="3"/>
  <c r="BR10" i="3"/>
  <c r="BM10" i="3"/>
  <c r="BL10" i="3"/>
  <c r="NK10" i="3"/>
  <c r="NJ10" i="3"/>
  <c r="NI10" i="3"/>
  <c r="NH10" i="3"/>
  <c r="NC10" i="3"/>
  <c r="NB10" i="3"/>
  <c r="NA10" i="3"/>
  <c r="MZ10" i="3"/>
  <c r="MU10" i="3"/>
  <c r="MT10" i="3"/>
  <c r="MS10" i="3"/>
  <c r="MR10" i="3"/>
  <c r="B10" i="3"/>
  <c r="A10" i="3"/>
  <c r="X10" i="3"/>
  <c r="V10" i="3"/>
  <c r="W10" i="3" l="1"/>
  <c r="MP10" i="3" l="1"/>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W10" i="3"/>
  <c r="KV10" i="3"/>
  <c r="KU10" i="3"/>
  <c r="KT10" i="3"/>
  <c r="KS10" i="3"/>
  <c r="KR10" i="3"/>
  <c r="KP10" i="3"/>
  <c r="KO10" i="3"/>
  <c r="KN10" i="3"/>
  <c r="KM10" i="3"/>
  <c r="KL10" i="3"/>
  <c r="KK10" i="3"/>
  <c r="KJ10" i="3"/>
  <c r="KI10" i="3"/>
  <c r="KH10" i="3"/>
  <c r="KG10" i="3"/>
  <c r="KF10" i="3"/>
  <c r="KE10" i="3"/>
  <c r="KD10" i="3"/>
  <c r="KC10" i="3"/>
  <c r="KA10" i="3"/>
  <c r="JZ10" i="3"/>
  <c r="JY10" i="3"/>
  <c r="JX10" i="3"/>
  <c r="JU10" i="3"/>
  <c r="JT10" i="3"/>
  <c r="JS10" i="3"/>
  <c r="JR10" i="3"/>
  <c r="JQ10" i="3"/>
  <c r="JP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K10" i="3"/>
  <c r="GJ10" i="3"/>
  <c r="GI10" i="3"/>
  <c r="GH10" i="3"/>
  <c r="GG10" i="3"/>
  <c r="GF10" i="3"/>
  <c r="GE10" i="3"/>
  <c r="GD10" i="3"/>
  <c r="GC10" i="3"/>
  <c r="GB10" i="3"/>
  <c r="GA10" i="3"/>
  <c r="FZ10" i="3"/>
  <c r="FY10" i="3"/>
  <c r="FX10" i="3"/>
  <c r="FV10" i="3"/>
  <c r="FU10" i="3"/>
  <c r="FT10" i="3"/>
  <c r="FS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MQ10" i="3"/>
  <c r="DD10" i="3" l="1"/>
  <c r="CT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C10" i="3"/>
  <c r="DB10" i="3"/>
  <c r="DA10" i="3"/>
  <c r="CZ10" i="3"/>
  <c r="CY10" i="3"/>
  <c r="CX10" i="3"/>
  <c r="CW10" i="3"/>
  <c r="CV10" i="3"/>
  <c r="CU10" i="3"/>
  <c r="CS10" i="3"/>
  <c r="CR10" i="3"/>
  <c r="CQ10" i="3"/>
  <c r="CP10" i="3"/>
  <c r="CO10" i="3"/>
  <c r="CN10" i="3"/>
  <c r="CM10" i="3"/>
  <c r="CL10" i="3"/>
  <c r="CK10" i="3"/>
  <c r="CJ10" i="3"/>
  <c r="CI10" i="3"/>
  <c r="CH10" i="3"/>
  <c r="CF10" i="3"/>
  <c r="CE10" i="3"/>
  <c r="CD10" i="3"/>
  <c r="CC10" i="3"/>
  <c r="CB10" i="3"/>
  <c r="CA10" i="3"/>
  <c r="BZ10" i="3"/>
  <c r="BY10" i="3"/>
  <c r="BX10" i="3"/>
  <c r="BW10" i="3"/>
  <c r="BV10" i="3"/>
  <c r="BU10" i="3"/>
  <c r="BT10" i="3"/>
  <c r="BS10" i="3"/>
  <c r="BQ10" i="3"/>
  <c r="BP10" i="3"/>
  <c r="BO10" i="3"/>
  <c r="BN10" i="3"/>
  <c r="BK10" i="3"/>
  <c r="BJ10" i="3"/>
  <c r="BI10" i="3"/>
  <c r="BH10" i="3"/>
  <c r="BG10" i="3"/>
  <c r="BF10" i="3"/>
  <c r="BE10" i="3"/>
  <c r="BD10" i="3"/>
  <c r="BC10" i="3"/>
  <c r="BB10" i="3"/>
  <c r="BA10" i="3"/>
  <c r="AZ10" i="3"/>
  <c r="AY10" i="3"/>
  <c r="AX10" i="3"/>
  <c r="AW10" i="3"/>
  <c r="AV10" i="3"/>
  <c r="AU10" i="3"/>
  <c r="AT10" i="3"/>
  <c r="AS10" i="3"/>
  <c r="AR10" i="3"/>
  <c r="AQ10" i="3"/>
  <c r="AN10" i="3"/>
  <c r="AM10" i="3"/>
  <c r="AL10" i="3"/>
  <c r="AO10" i="3"/>
  <c r="AP10" i="3"/>
  <c r="AK10" i="3"/>
  <c r="AJ10" i="3"/>
  <c r="AI10" i="3"/>
  <c r="AH10" i="3"/>
  <c r="AG10" i="3"/>
  <c r="AF10" i="3"/>
  <c r="AE10" i="3"/>
  <c r="AD10" i="3"/>
  <c r="AC10" i="3"/>
  <c r="AB10" i="3"/>
  <c r="NO10" i="3"/>
  <c r="NN10" i="3"/>
  <c r="NM10" i="3"/>
  <c r="NL10" i="3"/>
  <c r="NG10" i="3"/>
  <c r="NF10" i="3"/>
  <c r="NE10" i="3"/>
  <c r="ND10" i="3"/>
  <c r="MY10" i="3"/>
  <c r="MX10" i="3"/>
  <c r="MW10" i="3"/>
  <c r="MV10" i="3"/>
  <c r="C10" i="3"/>
  <c r="NQ10" i="3" l="1"/>
  <c r="NR10" i="3"/>
  <c r="NS10" i="3" l="1"/>
  <c r="AA10" i="3"/>
  <c r="Z10" i="3"/>
  <c r="Y10" i="3"/>
  <c r="U10" i="3"/>
  <c r="T10" i="3"/>
  <c r="S10" i="3"/>
  <c r="R10" i="3"/>
  <c r="Q10" i="3"/>
  <c r="O10" i="3"/>
  <c r="N10" i="3"/>
  <c r="M10" i="3"/>
  <c r="L10" i="3"/>
  <c r="K10" i="3"/>
  <c r="J10" i="3"/>
  <c r="I10" i="3"/>
  <c r="H10" i="3"/>
  <c r="G10" i="3"/>
  <c r="F10" i="3"/>
  <c r="E10" i="3"/>
  <c r="D10" i="3"/>
  <c r="NT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<sst xmlns="http://schemas.openxmlformats.org/spreadsheetml/2006/main" count="1465" uniqueCount="231">
  <si>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</si>
  <si>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</si>
  <si>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</si>
  <si>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</si>
  <si>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</si>
  <si>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</si>
  <si>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</si>
  <si>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</si>
  <si>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</si>
  <si>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</si>
  <si>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</si>
  <si>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</si>
  <si>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</si>
  <si>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</si>
  <si>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</si>
  <si>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</si>
  <si>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</si>
  <si>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</si>
  <si>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</si>
  <si>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</si>
  <si>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</si>
  <si>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</si>
  <si>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</si>
  <si>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</si>
  <si>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</si>
  <si>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</si>
  <si>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</si>
  <si>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</si>
  <si>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</si>
  <si>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</si>
  <si>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</si>
  <si>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</si>
  <si>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</si>
  <si>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</si>
  <si>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</si>
  <si>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</si>
  <si>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Cumplir con el objeto del contrato y con todos los documentos, manuales operativos, documentos técnicos, condiciones de calidad y demás documentos aplicables a la modalidad bajo su propia responsabilidad.</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</si>
  <si>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</si>
  <si>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Presentar información y soportes que den repuesta a los requerimientos efectuados por los organismos de control relacionados con la ejecución del contrato.</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</si>
  <si>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</si>
  <si>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</si>
  <si>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Entregar oportunamente al supervisor del contrato, los informes que se soliciten sobre cualquier aspecto y/o resultados obtenidos en la ejecución del contrato, cuando así se requiera.</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</si>
  <si>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</si>
  <si>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</si>
  <si>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</si>
  <si>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Promover acciones para la participación de padres de familia y Red Vincular en el desarrollo de la modalidad.</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</si>
  <si>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</si>
  <si>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</si>
  <si>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</si>
  <si>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</si>
  <si>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</si>
  <si>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</si>
  <si>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</si>
  <si>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</si>
  <si>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</si>
  <si>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</si>
  <si>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</si>
  <si>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</si>
  <si>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</si>
  <si>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</si>
  <si>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</si>
  <si>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</si>
  <si>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</si>
  <si>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</si>
  <si>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</si>
  <si>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</si>
  <si>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Cumplir con el componente de alimentación y nutrición, acorde con lo establecido en los documentos y manuales técnicos del ICBF, memorandos, requerimientos y/o directrices que emita el ICBF.</t>
  </si>
  <si>
    <t>Elaborar e implementar los documentos para el control y seguimiento al suministro de alimentos - Servicio de alimentos, de acuerdo con la minuta de alimentación vigente.</t>
  </si>
  <si>
    <t>Entregar a los usuarios (as), y hacer reposición de esta por uso y necesidad de los elementos de dotación de dormitorio, personal, de aseo e higiene, escolar y disponer del material lúdico deportivo, acorde con lo establecido en el manual operativo del ICBF.</t>
  </si>
  <si>
    <t>Informar y articular con la autoridad administrativa las gestiones necesarias para garantizar la vinculación de los usuarios al Sistema General de Seguridad Social en Salud y al Sistema de Educación Formal o según corresponda de acuerdo con sus características.</t>
  </si>
  <si>
    <t>Realizar acciones para la vinculación de los usuarios (as) en actividades culturales, recreativas y deportivas, acorde con sus intereses, curso de vida, condición particular y características de desarrollo.</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</si>
  <si>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</si>
  <si>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</si>
  <si>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Disponer del talento humano en perfil y tiempo de dedicación exigido para el desarrollo del servicio,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</si>
  <si>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Cumplir y mantener durante toda la ejecución del contrato, adecuadas condiciones locativas, de infraestructura y dotación institucional, de acuerdo con lo establecido en los documentos vigentes.</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</si>
  <si>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Aplica para universidades, ONG, periodistas, estudiantes, docentes, cooperantes, contratistas del ICBF, funcionarios del ICBF y cualquier otra persona.</t>
  </si>
  <si>
    <t>Solicitar autorización previa y por escrito a la autoridad administrativa y al supervisor del contrato, para atender a los beneficiarios en otra sede.</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</si>
  <si>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</si>
  <si>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</si>
  <si>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Cumplir con las acciones establecidas en la Guía técnica para la metrología aplicable a los programas de los procesos misionales del ICBF vigente.</t>
  </si>
  <si>
    <t>Mantener la licencia de funcionamiento vigente para el servicio objeto del presente contrato durante el plazo de ejecución.</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</si>
  <si>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</si>
  <si>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</si>
  <si>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</si>
  <si>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</si>
  <si>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</si>
  <si>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</si>
  <si>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</si>
  <si>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</si>
  <si>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</si>
  <si>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</si>
  <si>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</si>
  <si>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</si>
  <si>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</si>
  <si>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de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</si>
  <si>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</si>
  <si>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</si>
  <si>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Entregar los resultados de la percepción del beneficiario frente a la prestación del servicio.</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</si>
  <si>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</si>
  <si>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</si>
  <si>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</si>
  <si>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</si>
  <si>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</si>
  <si>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</si>
  <si>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</si>
  <si>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</si>
  <si>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</si>
  <si>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</si>
  <si>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</si>
  <si>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</si>
  <si>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</si>
  <si>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</si>
  <si>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</si>
  <si>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transporte y manejo adecuado de combustibles utilizados durante la prestación del servicio; de acuerdo con la normatividad vigente. (aplica solo en caso de que se manejen combustibles en la unidad de servicio).</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</si>
  <si>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</si>
  <si>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</si>
  <si>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</si>
  <si>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</si>
  <si>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</si>
  <si>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</si>
  <si>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</si>
  <si>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</si>
  <si>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</si>
  <si>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</si>
  <si>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</si>
  <si>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</si>
  <si>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</si>
  <si>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</si>
  <si>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</si>
  <si>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</si>
  <si>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</si>
  <si>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</si>
  <si>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</si>
  <si>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</si>
  <si>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Utilizar los Alimentos de Alto Valor Nutricional únicamente para cumplir a cabalidad el objeto del presente contrato, y suministro de la alimentación a los adolescentes y jóvenes hombres y mujeres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</si>
  <si>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</si>
  <si>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</si>
  <si>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</si>
  <si>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</si>
  <si>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Transportar los Alimentos de Alto Valor Nutricional a las unidades ejecutoras o de servicio en condiciones adecuadas que garanticen la inocuidad del AAVN, en caso de que aplique.</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</si>
  <si>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</si>
  <si>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</si>
  <si>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</si>
  <si>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</si>
  <si>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</si>
  <si>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</si>
  <si>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</si>
  <si>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</si>
  <si>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</si>
  <si>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</si>
  <si>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</si>
  <si>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</si>
  <si>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</si>
  <si>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</si>
  <si>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</si>
  <si>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</si>
  <si>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</si>
  <si>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</si>
  <si>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</si>
  <si>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</si>
  <si>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</si>
  <si>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</si>
  <si>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</si>
  <si>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</si>
  <si>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</si>
  <si>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</si>
  <si>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</si>
  <si>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</si>
  <si>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</si>
  <si>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</si>
  <si>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</si>
  <si>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</si>
  <si>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</si>
  <si>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</si>
  <si>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</si>
  <si>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</si>
  <si>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</si>
  <si>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</si>
  <si>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</si>
  <si>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</si>
  <si>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</si>
  <si>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</si>
  <si>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</si>
  <si>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</si>
  <si>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</si>
  <si>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</si>
  <si>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</si>
  <si>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</si>
  <si>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</si>
  <si>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</si>
  <si>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</si>
  <si>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</si>
  <si>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</si>
  <si>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</si>
  <si>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</si>
  <si>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</si>
  <si>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</si>
  <si>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</si>
  <si>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</si>
  <si>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</si>
  <si>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</si>
  <si>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</si>
  <si>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</si>
  <si>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</si>
  <si>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PROCESO
PROTECCIÓN
VERIFICACIÓN DOCUMENTAL
INTERNADO - CASA HOGAR SRD</t>
  </si>
  <si>
    <t>% Cumplimiento Verificación Documental</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</si>
  <si>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</si>
  <si>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</si>
  <si>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Atender XX cupos en la modalidad Internado/Casa hogar, para la población: XXX, de acuerdo con las solicitudes de cupo realizadas por la regional.</t>
  </si>
  <si>
    <t>Elaborar e implementar las estrategias, acciones o metodologías, acorde con el proceso de atención establecido en los documentos técnicos del ICBF y la Propuesta de Implementación y Cualificación-PIYC</t>
  </si>
  <si>
    <t>Contar con mecanismos de control para asegurar que los medicamentos estén fuera del alcance de los niños, niñas o adolescentes y se suministren de acuerdo con lo indicado en la fórmula médica expedida por la EAPB, Además, que no tengan acceso a objetos cortopunzantes, armas de fuego, sustancias psicoactivas y cualquier otro material que signifique un riesgo o con lo que se pueda atentar con su integridad personal o la de los demás. Lo anterior, debe quedar contemplado en cada plan de acción en el marco de la política de prevención del daño antijurídico propuesto.</t>
  </si>
  <si>
    <t>Presentar soporte de entrega del plan de acción vigente en el marco de la Política de Prevención del Daño Antijurídico a la Dirección Regional, así como las acciones y estrategias adelantadas para tal fin.</t>
  </si>
  <si>
    <t>Presentar mensualmente certificado emitido por el representante legal y contador en el que haga constar que el talento humano contratado para la prestación del servicio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 talento humano para la modalidad.</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</si>
  <si>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</si>
  <si>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</si>
  <si>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</si>
  <si>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</si>
  <si>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Presentar dentro del primer mes de ejecución del contrato el presupuesto de ingresos y gastos, de acuerdo con los clasificadores de costo establecidos para la modalidad, para la revisión y aprobación por parte del supervisor.</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</si>
  <si>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</si>
  <si>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D. OBLIGACIONES SIGE: EJE DE GESTIÓN AMBIENTAL</t>
  </si>
  <si>
    <t>C. OBLIGACIONES SIGE: EJE DE SEGURIDAD Y SALUD EN EL TRABAJO</t>
  </si>
  <si>
    <t>B. OBLIGACIONES SIGE: EJE DE SEGURIDAD DE LA INFORMACIÓN</t>
  </si>
  <si>
    <t>A. OBLIGACIONES SIGE: EJE DE CALIDAD</t>
  </si>
  <si>
    <t>F1.A4.G27.P</t>
  </si>
  <si>
    <t>Entregar al supervisor del contrato, la relación de actas de entrega a cada unidad de servicio, en la que se especifiquen los elementos entregados, la referencia, marca, serial, modelo-en los casos que aplique-, la cantidad y el estado en que se reciben.</t>
  </si>
  <si>
    <t>Reportar por escrito y de forma inmediata al supervisor cualquier novedad o anomalía en la ejecución del contrato.</t>
  </si>
  <si>
    <t>Realizar acciones para que la familia y/o red vincular de apoyo participe en el proceso de atención de los usuarios (as), acorde con lo establecido en los documentos técnicos del ICBF.</t>
  </si>
  <si>
    <t xml:space="preserve">Realizar acciones para que la familia y/o red vincular de apoyo participe en el proceso de atención de los usuarios (as), acorde con lo establecido en los documentos técnicos del ICBF. </t>
  </si>
  <si>
    <t>Versión 2</t>
  </si>
  <si>
    <t>Entregar los resultados de la percepción del beneficiario frente a la prestación del servicio, de acuerdo con lo definido en el anexo técnico.</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</si>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</sst>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192">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14"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1" fillId="0" borderId="10" xfId="0" applyFont="1" applyBorder="1" applyAlignment="1">
      <alignment horizontal="center"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0" tint="-0.24994659260841701"/>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5"/>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1" customFormat="1" ht="39.950000000000003" customHeight="1" thickBot="1" x14ac:dyDescent="0.35">
      <c r="A1" s="138" t="s">
        <v>0</v>
      </c>
      <c r="B1" s="139"/>
      <c r="C1" s="139"/>
      <c r="D1" s="139"/>
      <c r="E1" s="136"/>
      <c r="F1" s="137"/>
      <c r="G1" s="138" t="s">
        <v>199</v>
      </c>
      <c r="H1" s="139"/>
      <c r="I1" s="140"/>
      <c r="J1" s="141"/>
      <c r="K1" s="134" t="s">
        <v>1</v>
      </c>
      <c r="L1" s="135"/>
      <c r="M1" s="125"/>
      <c r="N1" s="126"/>
      <c r="O1" s="127" t="s">
        <v>205</v>
      </c>
      <c r="P1" s="128"/>
      <c r="Q1" s="128"/>
      <c r="R1" s="142" t="str" cm="1">
        <f t="array" ref="R1">+IF(OR(I20:I34="",I37:I49="",I52:I62="",I65:I69="",I72:I86="",I89:I104="",I107:I119="",I122:I125="",I128:I131="",I134:I139="",I142:I148=""),"VALIDE TODAS LAS OBLIGACIONES",Consolidado!NS10)</f>
        <v>VALIDE TODAS LAS OBLIGACIONES</v>
      </c>
      <c r="S1" s="142"/>
      <c r="T1" s="142"/>
      <c r="U1" s="142"/>
      <c r="V1" s="142"/>
      <c r="W1" s="143"/>
    </row>
    <row r="2" spans="1:23" s="51" customFormat="1" ht="20.100000000000001" customHeight="1" x14ac:dyDescent="0.3">
      <c r="A2" s="110" t="s">
        <v>3</v>
      </c>
      <c r="B2" s="111"/>
      <c r="C2" s="111"/>
      <c r="D2" s="111"/>
      <c r="E2" s="111"/>
      <c r="F2" s="111"/>
      <c r="G2" s="111"/>
      <c r="H2" s="111"/>
      <c r="I2" s="111"/>
      <c r="J2" s="111"/>
      <c r="K2" s="111"/>
      <c r="L2" s="111"/>
      <c r="M2" s="111"/>
      <c r="N2" s="111"/>
      <c r="O2" s="111"/>
      <c r="P2" s="111"/>
      <c r="Q2" s="111"/>
      <c r="R2" s="111"/>
      <c r="S2" s="111"/>
      <c r="T2" s="111"/>
      <c r="U2" s="111"/>
      <c r="V2" s="111"/>
      <c r="W2" s="112"/>
    </row>
    <row r="3" spans="1:23" s="51" customFormat="1" ht="20.100000000000001" customHeight="1" x14ac:dyDescent="0.3">
      <c r="A3" s="113" t="s">
        <v>4</v>
      </c>
      <c r="B3" s="114"/>
      <c r="C3" s="114"/>
      <c r="D3" s="114"/>
      <c r="E3" s="115"/>
      <c r="F3" s="116" t="s">
        <v>5</v>
      </c>
      <c r="G3" s="114"/>
      <c r="H3" s="114"/>
      <c r="I3" s="114"/>
      <c r="J3" s="114"/>
      <c r="K3" s="114"/>
      <c r="L3" s="114"/>
      <c r="M3" s="114"/>
      <c r="N3" s="114"/>
      <c r="O3" s="114"/>
      <c r="P3" s="115"/>
      <c r="Q3" s="116" t="s">
        <v>29</v>
      </c>
      <c r="R3" s="114"/>
      <c r="S3" s="114"/>
      <c r="T3" s="114"/>
      <c r="U3" s="114"/>
      <c r="V3" s="114"/>
      <c r="W3" s="117"/>
    </row>
    <row r="4" spans="1:23" s="51" customFormat="1" ht="20.100000000000001" customHeight="1" x14ac:dyDescent="0.3">
      <c r="A4" s="129" t="str">
        <f>+IFERROR(VLOOKUP(M1,[2]Directorio!$B$2:$Z$1100,2,FALSE),"")</f>
        <v/>
      </c>
      <c r="B4" s="130"/>
      <c r="C4" s="130"/>
      <c r="D4" s="130"/>
      <c r="E4" s="131"/>
      <c r="F4" s="132" t="str">
        <f>+IFERROR(VLOOKUP(M1,[2]Directorio!$B$2:$Z$1100,3,FALSE),"")</f>
        <v/>
      </c>
      <c r="G4" s="130"/>
      <c r="H4" s="130"/>
      <c r="I4" s="130"/>
      <c r="J4" s="130"/>
      <c r="K4" s="130"/>
      <c r="L4" s="130"/>
      <c r="M4" s="130"/>
      <c r="N4" s="130"/>
      <c r="O4" s="130"/>
      <c r="P4" s="131"/>
      <c r="Q4" s="132" t="str">
        <f>+IFERROR(VLOOKUP(M1,[2]Directorio!$B$2:$Z$1100,4,FALSE),"")</f>
        <v/>
      </c>
      <c r="R4" s="130"/>
      <c r="S4" s="130"/>
      <c r="T4" s="130"/>
      <c r="U4" s="130"/>
      <c r="V4" s="130"/>
      <c r="W4" s="133"/>
    </row>
    <row r="5" spans="1:23" s="51" customFormat="1" ht="20.100000000000001" customHeight="1" x14ac:dyDescent="0.3">
      <c r="A5" s="113" t="s">
        <v>6</v>
      </c>
      <c r="B5" s="114"/>
      <c r="C5" s="114"/>
      <c r="D5" s="114"/>
      <c r="E5" s="114"/>
      <c r="F5" s="114"/>
      <c r="G5" s="114"/>
      <c r="H5" s="114"/>
      <c r="I5" s="115"/>
      <c r="J5" s="118" t="s">
        <v>7</v>
      </c>
      <c r="K5" s="119"/>
      <c r="L5" s="119"/>
      <c r="M5" s="119"/>
      <c r="N5" s="119"/>
      <c r="O5" s="119"/>
      <c r="P5" s="119"/>
      <c r="Q5" s="119"/>
      <c r="R5" s="119"/>
      <c r="S5" s="119"/>
      <c r="T5" s="119"/>
      <c r="U5" s="119"/>
      <c r="V5" s="119"/>
      <c r="W5" s="121"/>
    </row>
    <row r="6" spans="1:23" s="51" customFormat="1" ht="20.100000000000001" customHeight="1" x14ac:dyDescent="0.3">
      <c r="A6" s="144" t="str">
        <f>+IFERROR(VLOOKUP(M1,[2]Directorio!$B$2:$Z$1100,5,FALSE),"")</f>
        <v/>
      </c>
      <c r="B6" s="145"/>
      <c r="C6" s="145"/>
      <c r="D6" s="145"/>
      <c r="E6" s="145"/>
      <c r="F6" s="145"/>
      <c r="G6" s="145"/>
      <c r="H6" s="145"/>
      <c r="I6" s="146"/>
      <c r="J6" s="122" t="str">
        <f>+IFERROR(VLOOKUP(M1,[2]Directorio!$B$2:$Z$1100,6,FALSE),"")</f>
        <v/>
      </c>
      <c r="K6" s="123"/>
      <c r="L6" s="123"/>
      <c r="M6" s="123"/>
      <c r="N6" s="123"/>
      <c r="O6" s="123"/>
      <c r="P6" s="123"/>
      <c r="Q6" s="123"/>
      <c r="R6" s="123"/>
      <c r="S6" s="123"/>
      <c r="T6" s="123"/>
      <c r="U6" s="123"/>
      <c r="V6" s="123"/>
      <c r="W6" s="124"/>
    </row>
    <row r="7" spans="1:23" s="51" customFormat="1" ht="20.100000000000001" customHeight="1" x14ac:dyDescent="0.3">
      <c r="A7" s="147" t="s">
        <v>8</v>
      </c>
      <c r="B7" s="119"/>
      <c r="C7" s="119"/>
      <c r="D7" s="119"/>
      <c r="E7" s="119"/>
      <c r="F7" s="119"/>
      <c r="G7" s="119"/>
      <c r="H7" s="119"/>
      <c r="I7" s="120"/>
      <c r="J7" s="118" t="s">
        <v>9</v>
      </c>
      <c r="K7" s="119"/>
      <c r="L7" s="119"/>
      <c r="M7" s="119"/>
      <c r="N7" s="119"/>
      <c r="O7" s="120"/>
      <c r="P7" s="118" t="s">
        <v>10</v>
      </c>
      <c r="Q7" s="119"/>
      <c r="R7" s="119"/>
      <c r="S7" s="119"/>
      <c r="T7" s="119"/>
      <c r="U7" s="119"/>
      <c r="V7" s="119"/>
      <c r="W7" s="121"/>
    </row>
    <row r="8" spans="1:23" s="51" customFormat="1" ht="20.100000000000001" customHeight="1" x14ac:dyDescent="0.3">
      <c r="A8" s="154" t="str">
        <f>+IFERROR(VLOOKUP(M1,[2]Directorio!$B$2:$Z$1100,7,FALSE),"")</f>
        <v/>
      </c>
      <c r="B8" s="123"/>
      <c r="C8" s="123"/>
      <c r="D8" s="123"/>
      <c r="E8" s="123"/>
      <c r="F8" s="123"/>
      <c r="G8" s="123"/>
      <c r="H8" s="123"/>
      <c r="I8" s="155"/>
      <c r="J8" s="122" t="str">
        <f>+IFERROR(VLOOKUP(M1,[2]Directorio!$B$2:$Z$1100,8,FALSE),"")</f>
        <v/>
      </c>
      <c r="K8" s="123"/>
      <c r="L8" s="123"/>
      <c r="M8" s="123"/>
      <c r="N8" s="123"/>
      <c r="O8" s="155"/>
      <c r="P8" s="122" t="str">
        <f>+IFERROR(VLOOKUP(M1,[2]Directorio!$B$2:$Z$1100,9,FALSE),"")</f>
        <v/>
      </c>
      <c r="Q8" s="123"/>
      <c r="R8" s="123"/>
      <c r="S8" s="123"/>
      <c r="T8" s="123"/>
      <c r="U8" s="123"/>
      <c r="V8" s="123"/>
      <c r="W8" s="124"/>
    </row>
    <row r="9" spans="1:23" s="51" customFormat="1" ht="20.100000000000001" customHeight="1" x14ac:dyDescent="0.3">
      <c r="A9" s="147" t="s">
        <v>11</v>
      </c>
      <c r="B9" s="119"/>
      <c r="C9" s="119"/>
      <c r="D9" s="119"/>
      <c r="E9" s="119"/>
      <c r="F9" s="119"/>
      <c r="G9" s="120"/>
      <c r="H9" s="118" t="s">
        <v>12</v>
      </c>
      <c r="I9" s="119"/>
      <c r="J9" s="119"/>
      <c r="K9" s="119"/>
      <c r="L9" s="120"/>
      <c r="M9" s="118" t="s">
        <v>13</v>
      </c>
      <c r="N9" s="119"/>
      <c r="O9" s="119"/>
      <c r="P9" s="119"/>
      <c r="Q9" s="119"/>
      <c r="R9" s="119"/>
      <c r="S9" s="119"/>
      <c r="T9" s="119"/>
      <c r="U9" s="119"/>
      <c r="V9" s="119"/>
      <c r="W9" s="121"/>
    </row>
    <row r="10" spans="1:23" s="51" customFormat="1" ht="20.100000000000001" customHeight="1" thickBot="1" x14ac:dyDescent="0.35">
      <c r="A10" s="156" t="str">
        <f>+IFERROR(VLOOKUP(M1,[2]Directorio!$B$2:$Z$1100,10,FALSE),"")</f>
        <v/>
      </c>
      <c r="B10" s="157"/>
      <c r="C10" s="157"/>
      <c r="D10" s="157"/>
      <c r="E10" s="157"/>
      <c r="F10" s="157"/>
      <c r="G10" s="158"/>
      <c r="H10" s="159" t="str">
        <f>+IFERROR(VLOOKUP(M1,[2]Directorio!$B$2:$Z$1100,11,FALSE),"")</f>
        <v/>
      </c>
      <c r="I10" s="157"/>
      <c r="J10" s="157"/>
      <c r="K10" s="157"/>
      <c r="L10" s="158"/>
      <c r="M10" s="160" t="str">
        <f>+IFERROR(VLOOKUP(M1,[2]Directorio!$B$2:$Z$1100,12,FALSE),"")</f>
        <v/>
      </c>
      <c r="N10" s="161"/>
      <c r="O10" s="161"/>
      <c r="P10" s="161"/>
      <c r="Q10" s="161"/>
      <c r="R10" s="161"/>
      <c r="S10" s="161"/>
      <c r="T10" s="161"/>
      <c r="U10" s="161"/>
      <c r="V10" s="161"/>
      <c r="W10" s="162"/>
    </row>
    <row r="11" spans="1:23" s="51" customFormat="1" ht="20.100000000000001" customHeight="1" x14ac:dyDescent="0.3">
      <c r="A11" s="163" t="s">
        <v>14</v>
      </c>
      <c r="B11" s="164"/>
      <c r="C11" s="164"/>
      <c r="D11" s="164"/>
      <c r="E11" s="164"/>
      <c r="F11" s="164"/>
      <c r="G11" s="164"/>
      <c r="H11" s="164"/>
      <c r="I11" s="164"/>
      <c r="J11" s="164"/>
      <c r="K11" s="164"/>
      <c r="L11" s="164"/>
      <c r="M11" s="164"/>
      <c r="N11" s="164"/>
      <c r="O11" s="164"/>
      <c r="P11" s="164"/>
      <c r="Q11" s="164"/>
      <c r="R11" s="164"/>
      <c r="S11" s="164"/>
      <c r="T11" s="164"/>
      <c r="U11" s="164"/>
      <c r="V11" s="164"/>
      <c r="W11" s="165"/>
    </row>
    <row r="12" spans="1:23" s="51" customFormat="1" ht="20.100000000000001" customHeight="1" x14ac:dyDescent="0.3">
      <c r="A12" s="152" t="s">
        <v>15</v>
      </c>
      <c r="B12" s="101"/>
      <c r="C12" s="101" t="s">
        <v>16</v>
      </c>
      <c r="D12" s="101"/>
      <c r="E12" s="101"/>
      <c r="F12" s="101"/>
      <c r="G12" s="101"/>
      <c r="H12" s="101"/>
      <c r="I12" s="101"/>
      <c r="J12" s="101" t="s">
        <v>17</v>
      </c>
      <c r="K12" s="101"/>
      <c r="L12" s="101"/>
      <c r="M12" s="101" t="s">
        <v>18</v>
      </c>
      <c r="N12" s="101"/>
      <c r="O12" s="101"/>
      <c r="P12" s="101"/>
      <c r="Q12" s="101" t="s">
        <v>19</v>
      </c>
      <c r="R12" s="101"/>
      <c r="S12" s="101"/>
      <c r="T12" s="101"/>
      <c r="U12" s="101"/>
      <c r="V12" s="101"/>
      <c r="W12" s="102"/>
    </row>
    <row r="13" spans="1:23" s="51" customFormat="1" ht="20.100000000000001" customHeight="1" x14ac:dyDescent="0.3">
      <c r="A13" s="148" t="str">
        <f>+IFERROR(VLOOKUP(M1,[2]Directorio!$B$2:$Z$1100,13,FALSE),"")</f>
        <v/>
      </c>
      <c r="B13" s="149"/>
      <c r="C13" s="149" t="str">
        <f>+IFERROR(VLOOKUP(M1,[2]Directorio!$B$2:$Z$1100,14,FALSE),"")</f>
        <v/>
      </c>
      <c r="D13" s="149"/>
      <c r="E13" s="149"/>
      <c r="F13" s="149"/>
      <c r="G13" s="149"/>
      <c r="H13" s="149"/>
      <c r="I13" s="149"/>
      <c r="J13" s="149" t="str">
        <f>+IFERROR(VLOOKUP(M1,[2]Directorio!$B$2:$Z$1100,15,FALSE),"")</f>
        <v/>
      </c>
      <c r="K13" s="149"/>
      <c r="L13" s="149"/>
      <c r="M13" s="149" t="str">
        <f>+IFERROR(VLOOKUP(M1,[2]Directorio!$B$2:$Z$1100,16,FALSE),"")</f>
        <v/>
      </c>
      <c r="N13" s="149"/>
      <c r="O13" s="149"/>
      <c r="P13" s="149"/>
      <c r="Q13" s="149" t="str">
        <f>+IFERROR(VLOOKUP(M1,[2]Directorio!$B$2:$Z$1100,17,FALSE),"")</f>
        <v/>
      </c>
      <c r="R13" s="149"/>
      <c r="S13" s="149"/>
      <c r="T13" s="149"/>
      <c r="U13" s="149"/>
      <c r="V13" s="149"/>
      <c r="W13" s="166"/>
    </row>
    <row r="14" spans="1:23" s="51" customFormat="1" ht="20.100000000000001" customHeight="1" x14ac:dyDescent="0.3">
      <c r="A14" s="152" t="s">
        <v>20</v>
      </c>
      <c r="B14" s="101"/>
      <c r="C14" s="101"/>
      <c r="D14" s="101"/>
      <c r="E14" s="101"/>
      <c r="F14" s="108" t="s">
        <v>21</v>
      </c>
      <c r="G14" s="108"/>
      <c r="H14" s="108"/>
      <c r="I14" s="101" t="s">
        <v>22</v>
      </c>
      <c r="J14" s="101"/>
      <c r="K14" s="101"/>
      <c r="L14" s="101"/>
      <c r="M14" s="101"/>
      <c r="N14" s="101" t="s">
        <v>23</v>
      </c>
      <c r="O14" s="101"/>
      <c r="P14" s="101"/>
      <c r="Q14" s="101"/>
      <c r="R14" s="101"/>
      <c r="S14" s="101" t="s">
        <v>24</v>
      </c>
      <c r="T14" s="101"/>
      <c r="U14" s="101"/>
      <c r="V14" s="101"/>
      <c r="W14" s="102"/>
    </row>
    <row r="15" spans="1:23" s="51" customFormat="1" ht="20.100000000000001" customHeight="1" x14ac:dyDescent="0.3">
      <c r="A15" s="148" t="str">
        <f>+IFERROR(VLOOKUP(M1,[2]Directorio!$B$2:$Z$1100,18,FALSE),"")</f>
        <v/>
      </c>
      <c r="B15" s="149"/>
      <c r="C15" s="149"/>
      <c r="D15" s="149"/>
      <c r="E15" s="149"/>
      <c r="F15" s="153" t="str">
        <f>+IFERROR(VLOOKUP(M1,[2]Directorio!$B$2:$Z$1100,19,FALSE),"")</f>
        <v/>
      </c>
      <c r="G15" s="153"/>
      <c r="H15" s="153"/>
      <c r="I15" s="150" t="str">
        <f>+IFERROR(VLOOKUP(M1,[2]Directorio!$B$2:$Z$1100,20,FALSE),"")</f>
        <v/>
      </c>
      <c r="J15" s="150"/>
      <c r="K15" s="150"/>
      <c r="L15" s="150"/>
      <c r="M15" s="150"/>
      <c r="N15" s="150" t="str">
        <f>+IFERROR(VLOOKUP(M1,[2]Directorio!$B$2:$Z$1100,21,FALSE),"")</f>
        <v/>
      </c>
      <c r="O15" s="150"/>
      <c r="P15" s="150"/>
      <c r="Q15" s="150"/>
      <c r="R15" s="150"/>
      <c r="S15" s="150" t="str">
        <f>+IFERROR(VLOOKUP(M1,[2]Directorio!$B$2:$Z$1100,22,FALSE),"")</f>
        <v/>
      </c>
      <c r="T15" s="150"/>
      <c r="U15" s="150"/>
      <c r="V15" s="150"/>
      <c r="W15" s="151"/>
    </row>
    <row r="16" spans="1:23" s="51" customFormat="1" ht="20.100000000000001" customHeight="1" x14ac:dyDescent="0.3">
      <c r="A16" s="107" t="s">
        <v>25</v>
      </c>
      <c r="B16" s="108"/>
      <c r="C16" s="108"/>
      <c r="D16" s="108"/>
      <c r="E16" s="108"/>
      <c r="F16" s="101" t="s">
        <v>30</v>
      </c>
      <c r="G16" s="101"/>
      <c r="H16" s="101"/>
      <c r="I16" s="101"/>
      <c r="J16" s="101"/>
      <c r="K16" s="101"/>
      <c r="L16" s="101"/>
      <c r="M16" s="101"/>
      <c r="N16" s="101"/>
      <c r="O16" s="101"/>
      <c r="P16" s="101" t="s">
        <v>27</v>
      </c>
      <c r="Q16" s="101"/>
      <c r="R16" s="101"/>
      <c r="S16" s="101"/>
      <c r="T16" s="101"/>
      <c r="U16" s="101"/>
      <c r="V16" s="101"/>
      <c r="W16" s="102"/>
    </row>
    <row r="17" spans="1:23" s="51" customFormat="1" ht="20.100000000000001" customHeight="1" thickBot="1" x14ac:dyDescent="0.35">
      <c r="A17" s="103" t="str">
        <f>+IFERROR(VLOOKUP(M1,[2]Directorio!$B$2:$Z$1100,23,FALSE),"")</f>
        <v/>
      </c>
      <c r="B17" s="104"/>
      <c r="C17" s="104"/>
      <c r="D17" s="104"/>
      <c r="E17" s="104"/>
      <c r="F17" s="105" t="str">
        <f>+IFERROR(VLOOKUP(M1,[2]Directorio!$B$2:$Z$1100,24,FALSE),"")</f>
        <v/>
      </c>
      <c r="G17" s="105"/>
      <c r="H17" s="105"/>
      <c r="I17" s="105"/>
      <c r="J17" s="105"/>
      <c r="K17" s="105"/>
      <c r="L17" s="105"/>
      <c r="M17" s="105"/>
      <c r="N17" s="105"/>
      <c r="O17" s="105"/>
      <c r="P17" s="105" t="str">
        <f>+IFERROR(VLOOKUP(M1,[2]Directorio!$B$2:$Z$1100,25,FALSE),"")</f>
        <v/>
      </c>
      <c r="Q17" s="105"/>
      <c r="R17" s="105"/>
      <c r="S17" s="105"/>
      <c r="T17" s="105"/>
      <c r="U17" s="105"/>
      <c r="V17" s="105"/>
      <c r="W17" s="106"/>
    </row>
    <row r="18" spans="1:23" ht="24.95" customHeight="1" thickBot="1" x14ac:dyDescent="0.3">
      <c r="A18" s="72" t="s">
        <v>47</v>
      </c>
      <c r="B18" s="73"/>
      <c r="C18" s="73"/>
      <c r="D18" s="73"/>
      <c r="E18" s="74"/>
      <c r="F18" s="74"/>
      <c r="G18" s="74"/>
      <c r="H18" s="74"/>
      <c r="I18" s="74"/>
      <c r="J18" s="74"/>
      <c r="K18" s="74"/>
      <c r="L18" s="74"/>
      <c r="M18" s="74"/>
      <c r="N18" s="74"/>
      <c r="O18" s="74"/>
      <c r="P18" s="74"/>
      <c r="Q18" s="74"/>
      <c r="R18" s="75"/>
      <c r="S18" s="75"/>
      <c r="T18" s="75"/>
      <c r="U18" s="75"/>
      <c r="V18" s="75"/>
      <c r="W18" s="76"/>
    </row>
    <row r="19" spans="1:23" ht="25.5" customHeight="1" x14ac:dyDescent="0.25">
      <c r="A19" s="109" t="s">
        <v>152</v>
      </c>
      <c r="B19" s="83"/>
      <c r="C19" s="83"/>
      <c r="D19" s="83"/>
      <c r="E19" s="83"/>
      <c r="F19" s="83"/>
      <c r="G19" s="83"/>
      <c r="H19" s="84"/>
      <c r="I19" s="82" t="s">
        <v>31</v>
      </c>
      <c r="J19" s="83"/>
      <c r="K19" s="84"/>
      <c r="L19" s="82" t="s">
        <v>200</v>
      </c>
      <c r="M19" s="83"/>
      <c r="N19" s="83"/>
      <c r="O19" s="83"/>
      <c r="P19" s="83"/>
      <c r="Q19" s="84"/>
      <c r="R19" s="99" t="s">
        <v>201</v>
      </c>
      <c r="S19" s="82"/>
      <c r="T19" s="82"/>
      <c r="U19" s="82"/>
      <c r="V19" s="82"/>
      <c r="W19" s="100"/>
    </row>
    <row r="20" spans="1:23" s="6" customFormat="1" ht="99.75" customHeight="1" x14ac:dyDescent="0.25">
      <c r="A20" s="62" t="s">
        <v>35</v>
      </c>
      <c r="B20" s="63"/>
      <c r="C20" s="63"/>
      <c r="D20" s="63"/>
      <c r="E20" s="63"/>
      <c r="F20" s="63"/>
      <c r="G20" s="63"/>
      <c r="H20" s="63"/>
      <c r="I20" s="64"/>
      <c r="J20" s="64"/>
      <c r="K20" s="64"/>
      <c r="L20" s="65"/>
      <c r="M20" s="65"/>
      <c r="N20" s="65"/>
      <c r="O20" s="65"/>
      <c r="P20" s="65"/>
      <c r="Q20" s="65"/>
      <c r="R20" s="65"/>
      <c r="S20" s="65"/>
      <c r="T20" s="65"/>
      <c r="U20" s="65"/>
      <c r="V20" s="65"/>
      <c r="W20" s="66"/>
    </row>
    <row r="21" spans="1:23" s="6" customFormat="1" ht="99.95" customHeight="1" x14ac:dyDescent="0.25">
      <c r="A21" s="62" t="s">
        <v>36</v>
      </c>
      <c r="B21" s="63"/>
      <c r="C21" s="63"/>
      <c r="D21" s="63"/>
      <c r="E21" s="63"/>
      <c r="F21" s="63"/>
      <c r="G21" s="63"/>
      <c r="H21" s="63"/>
      <c r="I21" s="64"/>
      <c r="J21" s="64"/>
      <c r="K21" s="64"/>
      <c r="L21" s="65"/>
      <c r="M21" s="65"/>
      <c r="N21" s="65"/>
      <c r="O21" s="65"/>
      <c r="P21" s="65"/>
      <c r="Q21" s="65"/>
      <c r="R21" s="65"/>
      <c r="S21" s="65"/>
      <c r="T21" s="65"/>
      <c r="U21" s="65"/>
      <c r="V21" s="65"/>
      <c r="W21" s="66"/>
    </row>
    <row r="22" spans="1:23" s="6" customFormat="1" ht="99.95" customHeight="1" x14ac:dyDescent="0.25">
      <c r="A22" s="62" t="s">
        <v>37</v>
      </c>
      <c r="B22" s="63"/>
      <c r="C22" s="63"/>
      <c r="D22" s="63"/>
      <c r="E22" s="63"/>
      <c r="F22" s="63"/>
      <c r="G22" s="63"/>
      <c r="H22" s="63"/>
      <c r="I22" s="64"/>
      <c r="J22" s="64"/>
      <c r="K22" s="64"/>
      <c r="L22" s="65"/>
      <c r="M22" s="65"/>
      <c r="N22" s="65"/>
      <c r="O22" s="65"/>
      <c r="P22" s="65"/>
      <c r="Q22" s="65"/>
      <c r="R22" s="65"/>
      <c r="S22" s="65"/>
      <c r="T22" s="65"/>
      <c r="U22" s="65"/>
      <c r="V22" s="65"/>
      <c r="W22" s="66"/>
    </row>
    <row r="23" spans="1:23" s="6" customFormat="1" ht="99.95" customHeight="1" x14ac:dyDescent="0.25">
      <c r="A23" s="62" t="s">
        <v>38</v>
      </c>
      <c r="B23" s="63"/>
      <c r="C23" s="63"/>
      <c r="D23" s="63"/>
      <c r="E23" s="63"/>
      <c r="F23" s="63"/>
      <c r="G23" s="63"/>
      <c r="H23" s="63"/>
      <c r="I23" s="64"/>
      <c r="J23" s="64"/>
      <c r="K23" s="64"/>
      <c r="L23" s="65"/>
      <c r="M23" s="65"/>
      <c r="N23" s="65"/>
      <c r="O23" s="65"/>
      <c r="P23" s="65"/>
      <c r="Q23" s="65"/>
      <c r="R23" s="65"/>
      <c r="S23" s="65"/>
      <c r="T23" s="65"/>
      <c r="U23" s="65"/>
      <c r="V23" s="65"/>
      <c r="W23" s="66"/>
    </row>
    <row r="24" spans="1:23" s="6" customFormat="1" ht="99.95" customHeight="1" x14ac:dyDescent="0.25">
      <c r="A24" s="62" t="s">
        <v>39</v>
      </c>
      <c r="B24" s="63"/>
      <c r="C24" s="63"/>
      <c r="D24" s="63"/>
      <c r="E24" s="63"/>
      <c r="F24" s="63"/>
      <c r="G24" s="63"/>
      <c r="H24" s="63"/>
      <c r="I24" s="64"/>
      <c r="J24" s="64"/>
      <c r="K24" s="64"/>
      <c r="L24" s="65"/>
      <c r="M24" s="65"/>
      <c r="N24" s="65"/>
      <c r="O24" s="65"/>
      <c r="P24" s="65"/>
      <c r="Q24" s="65"/>
      <c r="R24" s="65"/>
      <c r="S24" s="65"/>
      <c r="T24" s="65"/>
      <c r="U24" s="65"/>
      <c r="V24" s="65"/>
      <c r="W24" s="66"/>
    </row>
    <row r="25" spans="1:23" s="6" customFormat="1" ht="99.95" customHeight="1" x14ac:dyDescent="0.25">
      <c r="A25" s="62" t="s">
        <v>40</v>
      </c>
      <c r="B25" s="63"/>
      <c r="C25" s="63"/>
      <c r="D25" s="63"/>
      <c r="E25" s="63"/>
      <c r="F25" s="63"/>
      <c r="G25" s="63"/>
      <c r="H25" s="63"/>
      <c r="I25" s="64"/>
      <c r="J25" s="64"/>
      <c r="K25" s="64"/>
      <c r="L25" s="65"/>
      <c r="M25" s="65"/>
      <c r="N25" s="65"/>
      <c r="O25" s="65"/>
      <c r="P25" s="65"/>
      <c r="Q25" s="65"/>
      <c r="R25" s="65"/>
      <c r="S25" s="65"/>
      <c r="T25" s="65"/>
      <c r="U25" s="65"/>
      <c r="V25" s="65"/>
      <c r="W25" s="66"/>
    </row>
    <row r="26" spans="1:23" s="6" customFormat="1" ht="99.95" customHeight="1" x14ac:dyDescent="0.25">
      <c r="A26" s="62" t="s">
        <v>41</v>
      </c>
      <c r="B26" s="63"/>
      <c r="C26" s="63"/>
      <c r="D26" s="63"/>
      <c r="E26" s="63"/>
      <c r="F26" s="63"/>
      <c r="G26" s="63"/>
      <c r="H26" s="63"/>
      <c r="I26" s="64"/>
      <c r="J26" s="64"/>
      <c r="K26" s="64"/>
      <c r="L26" s="65"/>
      <c r="M26" s="65"/>
      <c r="N26" s="65"/>
      <c r="O26" s="65"/>
      <c r="P26" s="65"/>
      <c r="Q26" s="65"/>
      <c r="R26" s="65"/>
      <c r="S26" s="65"/>
      <c r="T26" s="65"/>
      <c r="U26" s="65"/>
      <c r="V26" s="65"/>
      <c r="W26" s="66"/>
    </row>
    <row r="27" spans="1:23" s="6" customFormat="1" ht="99.95" customHeight="1" x14ac:dyDescent="0.25">
      <c r="A27" s="62" t="s">
        <v>42</v>
      </c>
      <c r="B27" s="63"/>
      <c r="C27" s="63"/>
      <c r="D27" s="63"/>
      <c r="E27" s="63"/>
      <c r="F27" s="63"/>
      <c r="G27" s="63"/>
      <c r="H27" s="63"/>
      <c r="I27" s="64"/>
      <c r="J27" s="64"/>
      <c r="K27" s="64"/>
      <c r="L27" s="65"/>
      <c r="M27" s="65"/>
      <c r="N27" s="65"/>
      <c r="O27" s="65"/>
      <c r="P27" s="65"/>
      <c r="Q27" s="65"/>
      <c r="R27" s="65"/>
      <c r="S27" s="65"/>
      <c r="T27" s="65"/>
      <c r="U27" s="65"/>
      <c r="V27" s="65"/>
      <c r="W27" s="66"/>
    </row>
    <row r="28" spans="1:23" s="6" customFormat="1" ht="99.95" customHeight="1" x14ac:dyDescent="0.25">
      <c r="A28" s="62" t="s">
        <v>43</v>
      </c>
      <c r="B28" s="63"/>
      <c r="C28" s="63"/>
      <c r="D28" s="63"/>
      <c r="E28" s="63"/>
      <c r="F28" s="63"/>
      <c r="G28" s="63"/>
      <c r="H28" s="63"/>
      <c r="I28" s="64"/>
      <c r="J28" s="64"/>
      <c r="K28" s="64"/>
      <c r="L28" s="65"/>
      <c r="M28" s="65"/>
      <c r="N28" s="65"/>
      <c r="O28" s="65"/>
      <c r="P28" s="65"/>
      <c r="Q28" s="65"/>
      <c r="R28" s="65"/>
      <c r="S28" s="65"/>
      <c r="T28" s="65"/>
      <c r="U28" s="65"/>
      <c r="V28" s="65"/>
      <c r="W28" s="66"/>
    </row>
    <row r="29" spans="1:23" s="6" customFormat="1" ht="99.95" customHeight="1" x14ac:dyDescent="0.25">
      <c r="A29" s="62" t="s">
        <v>206</v>
      </c>
      <c r="B29" s="63"/>
      <c r="C29" s="63"/>
      <c r="D29" s="63"/>
      <c r="E29" s="63"/>
      <c r="F29" s="63"/>
      <c r="G29" s="63"/>
      <c r="H29" s="63"/>
      <c r="I29" s="64"/>
      <c r="J29" s="64"/>
      <c r="K29" s="64"/>
      <c r="L29" s="65"/>
      <c r="M29" s="65"/>
      <c r="N29" s="65"/>
      <c r="O29" s="65"/>
      <c r="P29" s="65"/>
      <c r="Q29" s="65"/>
      <c r="R29" s="65"/>
      <c r="S29" s="65"/>
      <c r="T29" s="65"/>
      <c r="U29" s="65"/>
      <c r="V29" s="65"/>
      <c r="W29" s="66"/>
    </row>
    <row r="30" spans="1:23" s="6" customFormat="1" ht="148.5" customHeight="1" x14ac:dyDescent="0.25">
      <c r="A30" s="62" t="s">
        <v>207</v>
      </c>
      <c r="B30" s="63"/>
      <c r="C30" s="63"/>
      <c r="D30" s="63"/>
      <c r="E30" s="63"/>
      <c r="F30" s="63"/>
      <c r="G30" s="63"/>
      <c r="H30" s="63"/>
      <c r="I30" s="64"/>
      <c r="J30" s="64"/>
      <c r="K30" s="64"/>
      <c r="L30" s="65"/>
      <c r="M30" s="65"/>
      <c r="N30" s="65"/>
      <c r="O30" s="65"/>
      <c r="P30" s="65"/>
      <c r="Q30" s="65"/>
      <c r="R30" s="65"/>
      <c r="S30" s="65"/>
      <c r="T30" s="65"/>
      <c r="U30" s="65"/>
      <c r="V30" s="65"/>
      <c r="W30" s="66"/>
    </row>
    <row r="31" spans="1:23" s="6" customFormat="1" ht="99.95" customHeight="1" x14ac:dyDescent="0.25">
      <c r="A31" s="62" t="s">
        <v>44</v>
      </c>
      <c r="B31" s="63"/>
      <c r="C31" s="63"/>
      <c r="D31" s="63"/>
      <c r="E31" s="63"/>
      <c r="F31" s="63"/>
      <c r="G31" s="63"/>
      <c r="H31" s="63"/>
      <c r="I31" s="64"/>
      <c r="J31" s="64"/>
      <c r="K31" s="64"/>
      <c r="L31" s="65"/>
      <c r="M31" s="65"/>
      <c r="N31" s="65"/>
      <c r="O31" s="65"/>
      <c r="P31" s="65"/>
      <c r="Q31" s="65"/>
      <c r="R31" s="65"/>
      <c r="S31" s="65"/>
      <c r="T31" s="65"/>
      <c r="U31" s="65"/>
      <c r="V31" s="65"/>
      <c r="W31" s="66"/>
    </row>
    <row r="32" spans="1:23" s="6" customFormat="1" ht="99.95" customHeight="1" x14ac:dyDescent="0.25">
      <c r="A32" s="62" t="s">
        <v>45</v>
      </c>
      <c r="B32" s="63"/>
      <c r="C32" s="63"/>
      <c r="D32" s="63"/>
      <c r="E32" s="63"/>
      <c r="F32" s="63"/>
      <c r="G32" s="63"/>
      <c r="H32" s="63"/>
      <c r="I32" s="64"/>
      <c r="J32" s="64"/>
      <c r="K32" s="64"/>
      <c r="L32" s="65"/>
      <c r="M32" s="65"/>
      <c r="N32" s="65"/>
      <c r="O32" s="65"/>
      <c r="P32" s="65"/>
      <c r="Q32" s="65"/>
      <c r="R32" s="65"/>
      <c r="S32" s="65"/>
      <c r="T32" s="65"/>
      <c r="U32" s="65"/>
      <c r="V32" s="65"/>
      <c r="W32" s="66"/>
    </row>
    <row r="33" spans="1:23" s="6" customFormat="1" ht="99.95" customHeight="1" x14ac:dyDescent="0.25">
      <c r="A33" s="62" t="s">
        <v>225</v>
      </c>
      <c r="B33" s="63"/>
      <c r="C33" s="63"/>
      <c r="D33" s="63"/>
      <c r="E33" s="63"/>
      <c r="F33" s="63"/>
      <c r="G33" s="63"/>
      <c r="H33" s="63"/>
      <c r="I33" s="64"/>
      <c r="J33" s="64"/>
      <c r="K33" s="64"/>
      <c r="L33" s="65"/>
      <c r="M33" s="65"/>
      <c r="N33" s="65"/>
      <c r="O33" s="65"/>
      <c r="P33" s="65"/>
      <c r="Q33" s="65"/>
      <c r="R33" s="65"/>
      <c r="S33" s="65"/>
      <c r="T33" s="65"/>
      <c r="U33" s="65"/>
      <c r="V33" s="65"/>
      <c r="W33" s="66"/>
    </row>
    <row r="34" spans="1:23" s="6" customFormat="1" ht="99.95" customHeight="1" thickBot="1" x14ac:dyDescent="0.3">
      <c r="A34" s="77" t="s">
        <v>46</v>
      </c>
      <c r="B34" s="78"/>
      <c r="C34" s="78"/>
      <c r="D34" s="78"/>
      <c r="E34" s="78"/>
      <c r="F34" s="78"/>
      <c r="G34" s="78"/>
      <c r="H34" s="78"/>
      <c r="I34" s="79"/>
      <c r="J34" s="79"/>
      <c r="K34" s="79"/>
      <c r="L34" s="67"/>
      <c r="M34" s="67"/>
      <c r="N34" s="67"/>
      <c r="O34" s="67"/>
      <c r="P34" s="67"/>
      <c r="Q34" s="67"/>
      <c r="R34" s="67"/>
      <c r="S34" s="67"/>
      <c r="T34" s="67"/>
      <c r="U34" s="67"/>
      <c r="V34" s="67"/>
      <c r="W34" s="68"/>
    </row>
    <row r="35" spans="1:23" ht="24.95" customHeight="1" thickBot="1" x14ac:dyDescent="0.3">
      <c r="A35" s="72" t="s">
        <v>48</v>
      </c>
      <c r="B35" s="73"/>
      <c r="C35" s="73"/>
      <c r="D35" s="73"/>
      <c r="E35" s="74"/>
      <c r="F35" s="74"/>
      <c r="G35" s="74"/>
      <c r="H35" s="74"/>
      <c r="I35" s="74"/>
      <c r="J35" s="74"/>
      <c r="K35" s="74"/>
      <c r="L35" s="74"/>
      <c r="M35" s="74"/>
      <c r="N35" s="74"/>
      <c r="O35" s="74"/>
      <c r="P35" s="74"/>
      <c r="Q35" s="74"/>
      <c r="R35" s="75"/>
      <c r="S35" s="75"/>
      <c r="T35" s="75"/>
      <c r="U35" s="75"/>
      <c r="V35" s="75"/>
      <c r="W35" s="76"/>
    </row>
    <row r="36" spans="1:23" ht="25.5" customHeight="1" x14ac:dyDescent="0.25">
      <c r="A36" s="80" t="s">
        <v>152</v>
      </c>
      <c r="B36" s="70"/>
      <c r="C36" s="70"/>
      <c r="D36" s="70"/>
      <c r="E36" s="70"/>
      <c r="F36" s="70"/>
      <c r="G36" s="70"/>
      <c r="H36" s="81"/>
      <c r="I36" s="69" t="s">
        <v>31</v>
      </c>
      <c r="J36" s="70"/>
      <c r="K36" s="81"/>
      <c r="L36" s="69" t="s">
        <v>200</v>
      </c>
      <c r="M36" s="70"/>
      <c r="N36" s="70"/>
      <c r="O36" s="70"/>
      <c r="P36" s="70"/>
      <c r="Q36" s="81"/>
      <c r="R36" s="69" t="s">
        <v>201</v>
      </c>
      <c r="S36" s="70"/>
      <c r="T36" s="70"/>
      <c r="U36" s="70"/>
      <c r="V36" s="70"/>
      <c r="W36" s="71"/>
    </row>
    <row r="37" spans="1:23" ht="99.95" customHeight="1" x14ac:dyDescent="0.25">
      <c r="A37" s="62" t="s">
        <v>208</v>
      </c>
      <c r="B37" s="63"/>
      <c r="C37" s="63"/>
      <c r="D37" s="63"/>
      <c r="E37" s="63"/>
      <c r="F37" s="63"/>
      <c r="G37" s="63"/>
      <c r="H37" s="63"/>
      <c r="I37" s="64"/>
      <c r="J37" s="64"/>
      <c r="K37" s="64"/>
      <c r="L37" s="65"/>
      <c r="M37" s="65"/>
      <c r="N37" s="65"/>
      <c r="O37" s="65"/>
      <c r="P37" s="65"/>
      <c r="Q37" s="65"/>
      <c r="R37" s="65"/>
      <c r="S37" s="65"/>
      <c r="T37" s="65"/>
      <c r="U37" s="65"/>
      <c r="V37" s="65"/>
      <c r="W37" s="66"/>
    </row>
    <row r="38" spans="1:23" ht="99.95" customHeight="1" x14ac:dyDescent="0.25">
      <c r="A38" s="62" t="s">
        <v>65</v>
      </c>
      <c r="B38" s="63"/>
      <c r="C38" s="63"/>
      <c r="D38" s="63"/>
      <c r="E38" s="63"/>
      <c r="F38" s="63"/>
      <c r="G38" s="63"/>
      <c r="H38" s="63"/>
      <c r="I38" s="64"/>
      <c r="J38" s="64"/>
      <c r="K38" s="64"/>
      <c r="L38" s="65"/>
      <c r="M38" s="65"/>
      <c r="N38" s="65"/>
      <c r="O38" s="65"/>
      <c r="P38" s="65"/>
      <c r="Q38" s="65"/>
      <c r="R38" s="65"/>
      <c r="S38" s="65"/>
      <c r="T38" s="65"/>
      <c r="U38" s="65"/>
      <c r="V38" s="65"/>
      <c r="W38" s="66"/>
    </row>
    <row r="39" spans="1:23" ht="99.95" customHeight="1" x14ac:dyDescent="0.25">
      <c r="A39" s="62" t="s">
        <v>209</v>
      </c>
      <c r="B39" s="63"/>
      <c r="C39" s="63"/>
      <c r="D39" s="63"/>
      <c r="E39" s="63"/>
      <c r="F39" s="63"/>
      <c r="G39" s="63"/>
      <c r="H39" s="63"/>
      <c r="I39" s="64"/>
      <c r="J39" s="64"/>
      <c r="K39" s="64"/>
      <c r="L39" s="65"/>
      <c r="M39" s="65"/>
      <c r="N39" s="65"/>
      <c r="O39" s="65"/>
      <c r="P39" s="65"/>
      <c r="Q39" s="65"/>
      <c r="R39" s="65"/>
      <c r="S39" s="65"/>
      <c r="T39" s="65"/>
      <c r="U39" s="65"/>
      <c r="V39" s="65"/>
      <c r="W39" s="66"/>
    </row>
    <row r="40" spans="1:23" ht="99.95" customHeight="1" x14ac:dyDescent="0.25">
      <c r="A40" s="62" t="s">
        <v>66</v>
      </c>
      <c r="B40" s="63"/>
      <c r="C40" s="63"/>
      <c r="D40" s="63"/>
      <c r="E40" s="63"/>
      <c r="F40" s="63"/>
      <c r="G40" s="63"/>
      <c r="H40" s="63"/>
      <c r="I40" s="64"/>
      <c r="J40" s="64"/>
      <c r="K40" s="64"/>
      <c r="L40" s="65"/>
      <c r="M40" s="65"/>
      <c r="N40" s="65"/>
      <c r="O40" s="65"/>
      <c r="P40" s="65"/>
      <c r="Q40" s="65"/>
      <c r="R40" s="65"/>
      <c r="S40" s="65"/>
      <c r="T40" s="65"/>
      <c r="U40" s="65"/>
      <c r="V40" s="65"/>
      <c r="W40" s="66"/>
    </row>
    <row r="41" spans="1:23" ht="99.95" customHeight="1" x14ac:dyDescent="0.25">
      <c r="A41" s="62" t="s">
        <v>67</v>
      </c>
      <c r="B41" s="63"/>
      <c r="C41" s="63"/>
      <c r="D41" s="63"/>
      <c r="E41" s="63"/>
      <c r="F41" s="63"/>
      <c r="G41" s="63"/>
      <c r="H41" s="63"/>
      <c r="I41" s="64"/>
      <c r="J41" s="64"/>
      <c r="K41" s="64"/>
      <c r="L41" s="65"/>
      <c r="M41" s="65"/>
      <c r="N41" s="65"/>
      <c r="O41" s="65"/>
      <c r="P41" s="65"/>
      <c r="Q41" s="65"/>
      <c r="R41" s="65"/>
      <c r="S41" s="65"/>
      <c r="T41" s="65"/>
      <c r="U41" s="65"/>
      <c r="V41" s="65"/>
      <c r="W41" s="66"/>
    </row>
    <row r="42" spans="1:23" ht="99.95" customHeight="1" x14ac:dyDescent="0.25">
      <c r="A42" s="62" t="s">
        <v>68</v>
      </c>
      <c r="B42" s="63"/>
      <c r="C42" s="63"/>
      <c r="D42" s="63"/>
      <c r="E42" s="63"/>
      <c r="F42" s="63"/>
      <c r="G42" s="63"/>
      <c r="H42" s="63"/>
      <c r="I42" s="64"/>
      <c r="J42" s="64"/>
      <c r="K42" s="64"/>
      <c r="L42" s="65"/>
      <c r="M42" s="65"/>
      <c r="N42" s="65"/>
      <c r="O42" s="65"/>
      <c r="P42" s="65"/>
      <c r="Q42" s="65"/>
      <c r="R42" s="65"/>
      <c r="S42" s="65"/>
      <c r="T42" s="65"/>
      <c r="U42" s="65"/>
      <c r="V42" s="65"/>
      <c r="W42" s="66"/>
    </row>
    <row r="43" spans="1:23" ht="99.95" customHeight="1" x14ac:dyDescent="0.25">
      <c r="A43" s="62" t="s">
        <v>69</v>
      </c>
      <c r="B43" s="63"/>
      <c r="C43" s="63"/>
      <c r="D43" s="63"/>
      <c r="E43" s="63"/>
      <c r="F43" s="63"/>
      <c r="G43" s="63"/>
      <c r="H43" s="63"/>
      <c r="I43" s="64"/>
      <c r="J43" s="64"/>
      <c r="K43" s="64"/>
      <c r="L43" s="65"/>
      <c r="M43" s="65"/>
      <c r="N43" s="65"/>
      <c r="O43" s="65"/>
      <c r="P43" s="65"/>
      <c r="Q43" s="65"/>
      <c r="R43" s="65"/>
      <c r="S43" s="65"/>
      <c r="T43" s="65"/>
      <c r="U43" s="65"/>
      <c r="V43" s="65"/>
      <c r="W43" s="66"/>
    </row>
    <row r="44" spans="1:23" ht="99.95" customHeight="1" x14ac:dyDescent="0.25">
      <c r="A44" s="62" t="s">
        <v>70</v>
      </c>
      <c r="B44" s="63"/>
      <c r="C44" s="63"/>
      <c r="D44" s="63"/>
      <c r="E44" s="63"/>
      <c r="F44" s="63"/>
      <c r="G44" s="63"/>
      <c r="H44" s="63"/>
      <c r="I44" s="64"/>
      <c r="J44" s="64"/>
      <c r="K44" s="64"/>
      <c r="L44" s="65"/>
      <c r="M44" s="65"/>
      <c r="N44" s="65"/>
      <c r="O44" s="65"/>
      <c r="P44" s="65"/>
      <c r="Q44" s="65"/>
      <c r="R44" s="65"/>
      <c r="S44" s="65"/>
      <c r="T44" s="65"/>
      <c r="U44" s="65"/>
      <c r="V44" s="65"/>
      <c r="W44" s="66"/>
    </row>
    <row r="45" spans="1:23" ht="99.95" customHeight="1" x14ac:dyDescent="0.25">
      <c r="A45" s="62" t="s">
        <v>226</v>
      </c>
      <c r="B45" s="63"/>
      <c r="C45" s="63"/>
      <c r="D45" s="63"/>
      <c r="E45" s="63"/>
      <c r="F45" s="63"/>
      <c r="G45" s="63"/>
      <c r="H45" s="63"/>
      <c r="I45" s="64"/>
      <c r="J45" s="64"/>
      <c r="K45" s="64"/>
      <c r="L45" s="65"/>
      <c r="M45" s="65"/>
      <c r="N45" s="65"/>
      <c r="O45" s="65"/>
      <c r="P45" s="65"/>
      <c r="Q45" s="65"/>
      <c r="R45" s="65"/>
      <c r="S45" s="65"/>
      <c r="T45" s="65"/>
      <c r="U45" s="65"/>
      <c r="V45" s="65"/>
      <c r="W45" s="66"/>
    </row>
    <row r="46" spans="1:23" ht="99.95" customHeight="1" x14ac:dyDescent="0.25">
      <c r="A46" s="62" t="s">
        <v>210</v>
      </c>
      <c r="B46" s="63"/>
      <c r="C46" s="63"/>
      <c r="D46" s="63"/>
      <c r="E46" s="63"/>
      <c r="F46" s="63"/>
      <c r="G46" s="63"/>
      <c r="H46" s="63"/>
      <c r="I46" s="64"/>
      <c r="J46" s="64"/>
      <c r="K46" s="64"/>
      <c r="L46" s="65"/>
      <c r="M46" s="65"/>
      <c r="N46" s="65"/>
      <c r="O46" s="65"/>
      <c r="P46" s="65"/>
      <c r="Q46" s="65"/>
      <c r="R46" s="65"/>
      <c r="S46" s="65"/>
      <c r="T46" s="65"/>
      <c r="U46" s="65"/>
      <c r="V46" s="65"/>
      <c r="W46" s="66"/>
    </row>
    <row r="47" spans="1:23" ht="99.95" customHeight="1" x14ac:dyDescent="0.25">
      <c r="A47" s="62" t="s">
        <v>71</v>
      </c>
      <c r="B47" s="63"/>
      <c r="C47" s="63"/>
      <c r="D47" s="63"/>
      <c r="E47" s="63"/>
      <c r="F47" s="63"/>
      <c r="G47" s="63"/>
      <c r="H47" s="63"/>
      <c r="I47" s="64"/>
      <c r="J47" s="64"/>
      <c r="K47" s="64"/>
      <c r="L47" s="65"/>
      <c r="M47" s="65"/>
      <c r="N47" s="65"/>
      <c r="O47" s="65"/>
      <c r="P47" s="65"/>
      <c r="Q47" s="65"/>
      <c r="R47" s="65"/>
      <c r="S47" s="65"/>
      <c r="T47" s="65"/>
      <c r="U47" s="65"/>
      <c r="V47" s="65"/>
      <c r="W47" s="66"/>
    </row>
    <row r="48" spans="1:23" ht="99.95" customHeight="1" x14ac:dyDescent="0.25">
      <c r="A48" s="62" t="s">
        <v>211</v>
      </c>
      <c r="B48" s="63"/>
      <c r="C48" s="63"/>
      <c r="D48" s="63"/>
      <c r="E48" s="63"/>
      <c r="F48" s="63"/>
      <c r="G48" s="63"/>
      <c r="H48" s="63"/>
      <c r="I48" s="64"/>
      <c r="J48" s="64"/>
      <c r="K48" s="64"/>
      <c r="L48" s="65"/>
      <c r="M48" s="65"/>
      <c r="N48" s="65"/>
      <c r="O48" s="65"/>
      <c r="P48" s="65"/>
      <c r="Q48" s="65"/>
      <c r="R48" s="65"/>
      <c r="S48" s="65"/>
      <c r="T48" s="65"/>
      <c r="U48" s="65"/>
      <c r="V48" s="65"/>
      <c r="W48" s="66"/>
    </row>
    <row r="49" spans="1:23" ht="99.95" customHeight="1" thickBot="1" x14ac:dyDescent="0.3">
      <c r="A49" s="77" t="s">
        <v>72</v>
      </c>
      <c r="B49" s="78"/>
      <c r="C49" s="78"/>
      <c r="D49" s="78"/>
      <c r="E49" s="78"/>
      <c r="F49" s="78"/>
      <c r="G49" s="78"/>
      <c r="H49" s="78"/>
      <c r="I49" s="79"/>
      <c r="J49" s="79"/>
      <c r="K49" s="79"/>
      <c r="L49" s="67"/>
      <c r="M49" s="67"/>
      <c r="N49" s="67"/>
      <c r="O49" s="67"/>
      <c r="P49" s="67"/>
      <c r="Q49" s="67"/>
      <c r="R49" s="67"/>
      <c r="S49" s="67"/>
      <c r="T49" s="67"/>
      <c r="U49" s="67"/>
      <c r="V49" s="67"/>
      <c r="W49" s="68"/>
    </row>
    <row r="50" spans="1:23" ht="24.95" customHeight="1" thickBot="1" x14ac:dyDescent="0.3">
      <c r="A50" s="72" t="s">
        <v>49</v>
      </c>
      <c r="B50" s="73"/>
      <c r="C50" s="73"/>
      <c r="D50" s="73"/>
      <c r="E50" s="74"/>
      <c r="F50" s="74"/>
      <c r="G50" s="74"/>
      <c r="H50" s="74"/>
      <c r="I50" s="74"/>
      <c r="J50" s="74"/>
      <c r="K50" s="74"/>
      <c r="L50" s="74"/>
      <c r="M50" s="74"/>
      <c r="N50" s="74"/>
      <c r="O50" s="74"/>
      <c r="P50" s="74"/>
      <c r="Q50" s="74"/>
      <c r="R50" s="75"/>
      <c r="S50" s="75"/>
      <c r="T50" s="75"/>
      <c r="U50" s="75"/>
      <c r="V50" s="75"/>
      <c r="W50" s="76"/>
    </row>
    <row r="51" spans="1:23" ht="25.5" customHeight="1" x14ac:dyDescent="0.25">
      <c r="A51" s="80" t="s">
        <v>152</v>
      </c>
      <c r="B51" s="70"/>
      <c r="C51" s="70"/>
      <c r="D51" s="70"/>
      <c r="E51" s="70"/>
      <c r="F51" s="70"/>
      <c r="G51" s="70"/>
      <c r="H51" s="81"/>
      <c r="I51" s="69" t="s">
        <v>31</v>
      </c>
      <c r="J51" s="70"/>
      <c r="K51" s="81"/>
      <c r="L51" s="82" t="s">
        <v>200</v>
      </c>
      <c r="M51" s="83"/>
      <c r="N51" s="83"/>
      <c r="O51" s="83"/>
      <c r="P51" s="83"/>
      <c r="Q51" s="84"/>
      <c r="R51" s="69" t="s">
        <v>201</v>
      </c>
      <c r="S51" s="70"/>
      <c r="T51" s="70"/>
      <c r="U51" s="70"/>
      <c r="V51" s="70"/>
      <c r="W51" s="71"/>
    </row>
    <row r="52" spans="1:23" ht="137.25" customHeight="1" x14ac:dyDescent="0.25">
      <c r="A52" s="62" t="s">
        <v>73</v>
      </c>
      <c r="B52" s="63"/>
      <c r="C52" s="63"/>
      <c r="D52" s="63"/>
      <c r="E52" s="63"/>
      <c r="F52" s="63"/>
      <c r="G52" s="63"/>
      <c r="H52" s="63"/>
      <c r="I52" s="64"/>
      <c r="J52" s="64"/>
      <c r="K52" s="64"/>
      <c r="L52" s="65"/>
      <c r="M52" s="65"/>
      <c r="N52" s="65"/>
      <c r="O52" s="65"/>
      <c r="P52" s="65"/>
      <c r="Q52" s="65"/>
      <c r="R52" s="65"/>
      <c r="S52" s="65"/>
      <c r="T52" s="65"/>
      <c r="U52" s="65"/>
      <c r="V52" s="65"/>
      <c r="W52" s="66"/>
    </row>
    <row r="53" spans="1:23" ht="99.95" customHeight="1" x14ac:dyDescent="0.25">
      <c r="A53" s="62" t="s">
        <v>212</v>
      </c>
      <c r="B53" s="63"/>
      <c r="C53" s="63"/>
      <c r="D53" s="63"/>
      <c r="E53" s="63"/>
      <c r="F53" s="63"/>
      <c r="G53" s="63"/>
      <c r="H53" s="63"/>
      <c r="I53" s="64"/>
      <c r="J53" s="64"/>
      <c r="K53" s="64"/>
      <c r="L53" s="65"/>
      <c r="M53" s="65"/>
      <c r="N53" s="65"/>
      <c r="O53" s="65"/>
      <c r="P53" s="65"/>
      <c r="Q53" s="65"/>
      <c r="R53" s="65"/>
      <c r="S53" s="65"/>
      <c r="T53" s="65"/>
      <c r="U53" s="65"/>
      <c r="V53" s="65"/>
      <c r="W53" s="66"/>
    </row>
    <row r="54" spans="1:23" ht="99.95" customHeight="1" x14ac:dyDescent="0.25">
      <c r="A54" s="62" t="s">
        <v>74</v>
      </c>
      <c r="B54" s="63"/>
      <c r="C54" s="63"/>
      <c r="D54" s="63"/>
      <c r="E54" s="63"/>
      <c r="F54" s="63"/>
      <c r="G54" s="63"/>
      <c r="H54" s="63"/>
      <c r="I54" s="64"/>
      <c r="J54" s="64"/>
      <c r="K54" s="64"/>
      <c r="L54" s="65"/>
      <c r="M54" s="65"/>
      <c r="N54" s="65"/>
      <c r="O54" s="65"/>
      <c r="P54" s="65"/>
      <c r="Q54" s="65"/>
      <c r="R54" s="65"/>
      <c r="S54" s="65"/>
      <c r="T54" s="65"/>
      <c r="U54" s="65"/>
      <c r="V54" s="65"/>
      <c r="W54" s="66"/>
    </row>
    <row r="55" spans="1:23" ht="114.75" customHeight="1" x14ac:dyDescent="0.25">
      <c r="A55" s="62" t="s">
        <v>75</v>
      </c>
      <c r="B55" s="63"/>
      <c r="C55" s="63"/>
      <c r="D55" s="63"/>
      <c r="E55" s="63"/>
      <c r="F55" s="63"/>
      <c r="G55" s="63"/>
      <c r="H55" s="63"/>
      <c r="I55" s="64"/>
      <c r="J55" s="64"/>
      <c r="K55" s="64"/>
      <c r="L55" s="65"/>
      <c r="M55" s="65"/>
      <c r="N55" s="65"/>
      <c r="O55" s="65"/>
      <c r="P55" s="65"/>
      <c r="Q55" s="65"/>
      <c r="R55" s="65"/>
      <c r="S55" s="65"/>
      <c r="T55" s="65"/>
      <c r="U55" s="65"/>
      <c r="V55" s="65"/>
      <c r="W55" s="66"/>
    </row>
    <row r="56" spans="1:23" ht="99.95" customHeight="1" x14ac:dyDescent="0.25">
      <c r="A56" s="62" t="s">
        <v>76</v>
      </c>
      <c r="B56" s="63"/>
      <c r="C56" s="63"/>
      <c r="D56" s="63"/>
      <c r="E56" s="63"/>
      <c r="F56" s="63"/>
      <c r="G56" s="63"/>
      <c r="H56" s="63"/>
      <c r="I56" s="64"/>
      <c r="J56" s="64"/>
      <c r="K56" s="64"/>
      <c r="L56" s="65"/>
      <c r="M56" s="65"/>
      <c r="N56" s="65"/>
      <c r="O56" s="65"/>
      <c r="P56" s="65"/>
      <c r="Q56" s="65"/>
      <c r="R56" s="65"/>
      <c r="S56" s="65"/>
      <c r="T56" s="65"/>
      <c r="U56" s="65"/>
      <c r="V56" s="65"/>
      <c r="W56" s="66"/>
    </row>
    <row r="57" spans="1:23" ht="99.95" customHeight="1" x14ac:dyDescent="0.25">
      <c r="A57" s="62" t="s">
        <v>77</v>
      </c>
      <c r="B57" s="63"/>
      <c r="C57" s="63"/>
      <c r="D57" s="63"/>
      <c r="E57" s="63"/>
      <c r="F57" s="63"/>
      <c r="G57" s="63"/>
      <c r="H57" s="63"/>
      <c r="I57" s="64"/>
      <c r="J57" s="64"/>
      <c r="K57" s="64"/>
      <c r="L57" s="65"/>
      <c r="M57" s="65"/>
      <c r="N57" s="65"/>
      <c r="O57" s="65"/>
      <c r="P57" s="65"/>
      <c r="Q57" s="65"/>
      <c r="R57" s="65"/>
      <c r="S57" s="65"/>
      <c r="T57" s="65"/>
      <c r="U57" s="65"/>
      <c r="V57" s="65"/>
      <c r="W57" s="66"/>
    </row>
    <row r="58" spans="1:23" ht="99.95" customHeight="1" x14ac:dyDescent="0.25">
      <c r="A58" s="62" t="s">
        <v>78</v>
      </c>
      <c r="B58" s="63"/>
      <c r="C58" s="63"/>
      <c r="D58" s="63"/>
      <c r="E58" s="63"/>
      <c r="F58" s="63"/>
      <c r="G58" s="63"/>
      <c r="H58" s="63"/>
      <c r="I58" s="64"/>
      <c r="J58" s="64"/>
      <c r="K58" s="64"/>
      <c r="L58" s="65"/>
      <c r="M58" s="65"/>
      <c r="N58" s="65"/>
      <c r="O58" s="65"/>
      <c r="P58" s="65"/>
      <c r="Q58" s="65"/>
      <c r="R58" s="65"/>
      <c r="S58" s="65"/>
      <c r="T58" s="65"/>
      <c r="U58" s="65"/>
      <c r="V58" s="65"/>
      <c r="W58" s="66"/>
    </row>
    <row r="59" spans="1:23" ht="99.95" customHeight="1" x14ac:dyDescent="0.25">
      <c r="A59" s="62" t="s">
        <v>79</v>
      </c>
      <c r="B59" s="63"/>
      <c r="C59" s="63"/>
      <c r="D59" s="63"/>
      <c r="E59" s="63"/>
      <c r="F59" s="63"/>
      <c r="G59" s="63"/>
      <c r="H59" s="63"/>
      <c r="I59" s="64"/>
      <c r="J59" s="64"/>
      <c r="K59" s="64"/>
      <c r="L59" s="65"/>
      <c r="M59" s="65"/>
      <c r="N59" s="65"/>
      <c r="O59" s="65"/>
      <c r="P59" s="65"/>
      <c r="Q59" s="65"/>
      <c r="R59" s="65"/>
      <c r="S59" s="65"/>
      <c r="T59" s="65"/>
      <c r="U59" s="65"/>
      <c r="V59" s="65"/>
      <c r="W59" s="66"/>
    </row>
    <row r="60" spans="1:23" ht="99.95" customHeight="1" x14ac:dyDescent="0.25">
      <c r="A60" s="62" t="s">
        <v>213</v>
      </c>
      <c r="B60" s="63"/>
      <c r="C60" s="63"/>
      <c r="D60" s="63"/>
      <c r="E60" s="63"/>
      <c r="F60" s="63"/>
      <c r="G60" s="63"/>
      <c r="H60" s="63"/>
      <c r="I60" s="64"/>
      <c r="J60" s="64"/>
      <c r="K60" s="64"/>
      <c r="L60" s="65"/>
      <c r="M60" s="65"/>
      <c r="N60" s="65"/>
      <c r="O60" s="65"/>
      <c r="P60" s="65"/>
      <c r="Q60" s="65"/>
      <c r="R60" s="65"/>
      <c r="S60" s="65"/>
      <c r="T60" s="65"/>
      <c r="U60" s="65"/>
      <c r="V60" s="65"/>
      <c r="W60" s="66"/>
    </row>
    <row r="61" spans="1:23" ht="99.95" customHeight="1" x14ac:dyDescent="0.25">
      <c r="A61" s="62" t="s">
        <v>214</v>
      </c>
      <c r="B61" s="63"/>
      <c r="C61" s="63"/>
      <c r="D61" s="63"/>
      <c r="E61" s="63"/>
      <c r="F61" s="63"/>
      <c r="G61" s="63"/>
      <c r="H61" s="63"/>
      <c r="I61" s="64"/>
      <c r="J61" s="64"/>
      <c r="K61" s="64"/>
      <c r="L61" s="65"/>
      <c r="M61" s="65"/>
      <c r="N61" s="65"/>
      <c r="O61" s="65"/>
      <c r="P61" s="65"/>
      <c r="Q61" s="65"/>
      <c r="R61" s="65"/>
      <c r="S61" s="65"/>
      <c r="T61" s="65"/>
      <c r="U61" s="65"/>
      <c r="V61" s="65"/>
      <c r="W61" s="66"/>
    </row>
    <row r="62" spans="1:23" ht="99.95" customHeight="1" thickBot="1" x14ac:dyDescent="0.3">
      <c r="A62" s="77" t="s">
        <v>215</v>
      </c>
      <c r="B62" s="78"/>
      <c r="C62" s="78"/>
      <c r="D62" s="78"/>
      <c r="E62" s="78"/>
      <c r="F62" s="78"/>
      <c r="G62" s="78"/>
      <c r="H62" s="78"/>
      <c r="I62" s="79"/>
      <c r="J62" s="79"/>
      <c r="K62" s="79"/>
      <c r="L62" s="67"/>
      <c r="M62" s="67"/>
      <c r="N62" s="67"/>
      <c r="O62" s="67"/>
      <c r="P62" s="67"/>
      <c r="Q62" s="67"/>
      <c r="R62" s="67"/>
      <c r="S62" s="67"/>
      <c r="T62" s="67"/>
      <c r="U62" s="67"/>
      <c r="V62" s="67"/>
      <c r="W62" s="68"/>
    </row>
    <row r="63" spans="1:23" ht="24.95" customHeight="1" thickBot="1" x14ac:dyDescent="0.3">
      <c r="A63" s="72" t="s">
        <v>50</v>
      </c>
      <c r="B63" s="73"/>
      <c r="C63" s="73"/>
      <c r="D63" s="73"/>
      <c r="E63" s="74"/>
      <c r="F63" s="74"/>
      <c r="G63" s="74"/>
      <c r="H63" s="74"/>
      <c r="I63" s="74"/>
      <c r="J63" s="74"/>
      <c r="K63" s="74"/>
      <c r="L63" s="74"/>
      <c r="M63" s="74"/>
      <c r="N63" s="74"/>
      <c r="O63" s="74"/>
      <c r="P63" s="74"/>
      <c r="Q63" s="74"/>
      <c r="R63" s="75"/>
      <c r="S63" s="75"/>
      <c r="T63" s="75"/>
      <c r="U63" s="75"/>
      <c r="V63" s="75"/>
      <c r="W63" s="76"/>
    </row>
    <row r="64" spans="1:23" ht="25.5" customHeight="1" x14ac:dyDescent="0.25">
      <c r="A64" s="80" t="s">
        <v>152</v>
      </c>
      <c r="B64" s="70"/>
      <c r="C64" s="70"/>
      <c r="D64" s="70"/>
      <c r="E64" s="70"/>
      <c r="F64" s="70"/>
      <c r="G64" s="70"/>
      <c r="H64" s="81"/>
      <c r="I64" s="69" t="s">
        <v>31</v>
      </c>
      <c r="J64" s="70"/>
      <c r="K64" s="81"/>
      <c r="L64" s="82" t="s">
        <v>200</v>
      </c>
      <c r="M64" s="83"/>
      <c r="N64" s="83"/>
      <c r="O64" s="83"/>
      <c r="P64" s="83"/>
      <c r="Q64" s="84"/>
      <c r="R64" s="69" t="s">
        <v>201</v>
      </c>
      <c r="S64" s="70"/>
      <c r="T64" s="70"/>
      <c r="U64" s="70"/>
      <c r="V64" s="70"/>
      <c r="W64" s="71"/>
    </row>
    <row r="65" spans="1:23" ht="99.95" customHeight="1" x14ac:dyDescent="0.25">
      <c r="A65" s="62" t="s">
        <v>80</v>
      </c>
      <c r="B65" s="63"/>
      <c r="C65" s="63"/>
      <c r="D65" s="63"/>
      <c r="E65" s="63"/>
      <c r="F65" s="63"/>
      <c r="G65" s="63"/>
      <c r="H65" s="63"/>
      <c r="I65" s="64"/>
      <c r="J65" s="64"/>
      <c r="K65" s="64"/>
      <c r="L65" s="65"/>
      <c r="M65" s="65"/>
      <c r="N65" s="65"/>
      <c r="O65" s="65"/>
      <c r="P65" s="65"/>
      <c r="Q65" s="65"/>
      <c r="R65" s="65"/>
      <c r="S65" s="65"/>
      <c r="T65" s="65"/>
      <c r="U65" s="65"/>
      <c r="V65" s="65"/>
      <c r="W65" s="66"/>
    </row>
    <row r="66" spans="1:23" ht="99.95" customHeight="1" x14ac:dyDescent="0.25">
      <c r="A66" s="62" t="s">
        <v>81</v>
      </c>
      <c r="B66" s="63"/>
      <c r="C66" s="63"/>
      <c r="D66" s="63"/>
      <c r="E66" s="63"/>
      <c r="F66" s="63"/>
      <c r="G66" s="63"/>
      <c r="H66" s="63"/>
      <c r="I66" s="64"/>
      <c r="J66" s="64"/>
      <c r="K66" s="64"/>
      <c r="L66" s="65"/>
      <c r="M66" s="65"/>
      <c r="N66" s="65"/>
      <c r="O66" s="65"/>
      <c r="P66" s="65"/>
      <c r="Q66" s="65"/>
      <c r="R66" s="65"/>
      <c r="S66" s="65"/>
      <c r="T66" s="65"/>
      <c r="U66" s="65"/>
      <c r="V66" s="65"/>
      <c r="W66" s="66"/>
    </row>
    <row r="67" spans="1:23" ht="99.95" customHeight="1" x14ac:dyDescent="0.25">
      <c r="A67" s="62" t="s">
        <v>82</v>
      </c>
      <c r="B67" s="63"/>
      <c r="C67" s="63"/>
      <c r="D67" s="63"/>
      <c r="E67" s="63"/>
      <c r="F67" s="63"/>
      <c r="G67" s="63"/>
      <c r="H67" s="63"/>
      <c r="I67" s="64"/>
      <c r="J67" s="64"/>
      <c r="K67" s="64"/>
      <c r="L67" s="65"/>
      <c r="M67" s="65"/>
      <c r="N67" s="65"/>
      <c r="O67" s="65"/>
      <c r="P67" s="65"/>
      <c r="Q67" s="65"/>
      <c r="R67" s="65"/>
      <c r="S67" s="65"/>
      <c r="T67" s="65"/>
      <c r="U67" s="65"/>
      <c r="V67" s="65"/>
      <c r="W67" s="66"/>
    </row>
    <row r="68" spans="1:23" ht="120" customHeight="1" x14ac:dyDescent="0.25">
      <c r="A68" s="62" t="s">
        <v>230</v>
      </c>
      <c r="B68" s="63"/>
      <c r="C68" s="63"/>
      <c r="D68" s="63"/>
      <c r="E68" s="63"/>
      <c r="F68" s="63"/>
      <c r="G68" s="63"/>
      <c r="H68" s="63"/>
      <c r="I68" s="64"/>
      <c r="J68" s="64"/>
      <c r="K68" s="64"/>
      <c r="L68" s="65"/>
      <c r="M68" s="65"/>
      <c r="N68" s="65"/>
      <c r="O68" s="65"/>
      <c r="P68" s="65"/>
      <c r="Q68" s="65"/>
      <c r="R68" s="65"/>
      <c r="S68" s="65"/>
      <c r="T68" s="65"/>
      <c r="U68" s="65"/>
      <c r="V68" s="65"/>
      <c r="W68" s="66"/>
    </row>
    <row r="69" spans="1:23" ht="99.95" customHeight="1" thickBot="1" x14ac:dyDescent="0.3">
      <c r="A69" s="77" t="s">
        <v>216</v>
      </c>
      <c r="B69" s="78"/>
      <c r="C69" s="78"/>
      <c r="D69" s="78"/>
      <c r="E69" s="78"/>
      <c r="F69" s="78"/>
      <c r="G69" s="78"/>
      <c r="H69" s="78"/>
      <c r="I69" s="79"/>
      <c r="J69" s="79"/>
      <c r="K69" s="79"/>
      <c r="L69" s="67"/>
      <c r="M69" s="67"/>
      <c r="N69" s="67"/>
      <c r="O69" s="67"/>
      <c r="P69" s="67"/>
      <c r="Q69" s="67"/>
      <c r="R69" s="67"/>
      <c r="S69" s="67"/>
      <c r="T69" s="67"/>
      <c r="U69" s="67"/>
      <c r="V69" s="67"/>
      <c r="W69" s="68"/>
    </row>
    <row r="70" spans="1:23" ht="24.95" customHeight="1" thickBot="1" x14ac:dyDescent="0.3">
      <c r="A70" s="72" t="s">
        <v>51</v>
      </c>
      <c r="B70" s="73"/>
      <c r="C70" s="73"/>
      <c r="D70" s="73"/>
      <c r="E70" s="74"/>
      <c r="F70" s="74"/>
      <c r="G70" s="74"/>
      <c r="H70" s="74"/>
      <c r="I70" s="74"/>
      <c r="J70" s="74"/>
      <c r="K70" s="74"/>
      <c r="L70" s="74"/>
      <c r="M70" s="74"/>
      <c r="N70" s="74"/>
      <c r="O70" s="74"/>
      <c r="P70" s="74"/>
      <c r="Q70" s="74"/>
      <c r="R70" s="75"/>
      <c r="S70" s="75"/>
      <c r="T70" s="75"/>
      <c r="U70" s="75"/>
      <c r="V70" s="75"/>
      <c r="W70" s="76"/>
    </row>
    <row r="71" spans="1:23" ht="25.5" customHeight="1" x14ac:dyDescent="0.25">
      <c r="A71" s="80" t="s">
        <v>152</v>
      </c>
      <c r="B71" s="70"/>
      <c r="C71" s="70"/>
      <c r="D71" s="70"/>
      <c r="E71" s="70"/>
      <c r="F71" s="70"/>
      <c r="G71" s="70"/>
      <c r="H71" s="81"/>
      <c r="I71" s="69" t="s">
        <v>31</v>
      </c>
      <c r="J71" s="70"/>
      <c r="K71" s="81"/>
      <c r="L71" s="69" t="s">
        <v>200</v>
      </c>
      <c r="M71" s="70"/>
      <c r="N71" s="70"/>
      <c r="O71" s="70"/>
      <c r="P71" s="70"/>
      <c r="Q71" s="81"/>
      <c r="R71" s="69" t="s">
        <v>201</v>
      </c>
      <c r="S71" s="70"/>
      <c r="T71" s="70"/>
      <c r="U71" s="70"/>
      <c r="V71" s="70"/>
      <c r="W71" s="71"/>
    </row>
    <row r="72" spans="1:23" ht="99.95" customHeight="1" x14ac:dyDescent="0.25">
      <c r="A72" s="62" t="s">
        <v>217</v>
      </c>
      <c r="B72" s="63"/>
      <c r="C72" s="63"/>
      <c r="D72" s="63"/>
      <c r="E72" s="63"/>
      <c r="F72" s="63"/>
      <c r="G72" s="63"/>
      <c r="H72" s="63"/>
      <c r="I72" s="64"/>
      <c r="J72" s="64"/>
      <c r="K72" s="64"/>
      <c r="L72" s="65"/>
      <c r="M72" s="65"/>
      <c r="N72" s="65"/>
      <c r="O72" s="65"/>
      <c r="P72" s="65"/>
      <c r="Q72" s="65"/>
      <c r="R72" s="65"/>
      <c r="S72" s="65"/>
      <c r="T72" s="65"/>
      <c r="U72" s="65"/>
      <c r="V72" s="65"/>
      <c r="W72" s="66"/>
    </row>
    <row r="73" spans="1:23" ht="99.95" customHeight="1" x14ac:dyDescent="0.25">
      <c r="A73" s="62" t="s">
        <v>83</v>
      </c>
      <c r="B73" s="63"/>
      <c r="C73" s="63"/>
      <c r="D73" s="63"/>
      <c r="E73" s="63"/>
      <c r="F73" s="63"/>
      <c r="G73" s="63"/>
      <c r="H73" s="63"/>
      <c r="I73" s="64"/>
      <c r="J73" s="64"/>
      <c r="K73" s="64"/>
      <c r="L73" s="65"/>
      <c r="M73" s="65"/>
      <c r="N73" s="65"/>
      <c r="O73" s="65"/>
      <c r="P73" s="65"/>
      <c r="Q73" s="65"/>
      <c r="R73" s="65"/>
      <c r="S73" s="65"/>
      <c r="T73" s="65"/>
      <c r="U73" s="65"/>
      <c r="V73" s="65"/>
      <c r="W73" s="66"/>
    </row>
    <row r="74" spans="1:23" ht="99.95" customHeight="1" x14ac:dyDescent="0.25">
      <c r="A74" s="62" t="s">
        <v>84</v>
      </c>
      <c r="B74" s="63"/>
      <c r="C74" s="63"/>
      <c r="D74" s="63"/>
      <c r="E74" s="63"/>
      <c r="F74" s="63"/>
      <c r="G74" s="63"/>
      <c r="H74" s="63"/>
      <c r="I74" s="64"/>
      <c r="J74" s="64"/>
      <c r="K74" s="64"/>
      <c r="L74" s="65"/>
      <c r="M74" s="65"/>
      <c r="N74" s="65"/>
      <c r="O74" s="65"/>
      <c r="P74" s="65"/>
      <c r="Q74" s="65"/>
      <c r="R74" s="65"/>
      <c r="S74" s="65"/>
      <c r="T74" s="65"/>
      <c r="U74" s="65"/>
      <c r="V74" s="65"/>
      <c r="W74" s="66"/>
    </row>
    <row r="75" spans="1:23" ht="99.95" customHeight="1" x14ac:dyDescent="0.25">
      <c r="A75" s="62" t="s">
        <v>85</v>
      </c>
      <c r="B75" s="63"/>
      <c r="C75" s="63"/>
      <c r="D75" s="63"/>
      <c r="E75" s="63"/>
      <c r="F75" s="63"/>
      <c r="G75" s="63"/>
      <c r="H75" s="63"/>
      <c r="I75" s="64"/>
      <c r="J75" s="64"/>
      <c r="K75" s="64"/>
      <c r="L75" s="65"/>
      <c r="M75" s="65"/>
      <c r="N75" s="65"/>
      <c r="O75" s="65"/>
      <c r="P75" s="65"/>
      <c r="Q75" s="65"/>
      <c r="R75" s="65"/>
      <c r="S75" s="65"/>
      <c r="T75" s="65"/>
      <c r="U75" s="65"/>
      <c r="V75" s="65"/>
      <c r="W75" s="66"/>
    </row>
    <row r="76" spans="1:23" ht="145.5" customHeight="1" x14ac:dyDescent="0.25">
      <c r="A76" s="62" t="s">
        <v>86</v>
      </c>
      <c r="B76" s="63"/>
      <c r="C76" s="63"/>
      <c r="D76" s="63"/>
      <c r="E76" s="63"/>
      <c r="F76" s="63"/>
      <c r="G76" s="63"/>
      <c r="H76" s="63"/>
      <c r="I76" s="64"/>
      <c r="J76" s="64"/>
      <c r="K76" s="64"/>
      <c r="L76" s="65"/>
      <c r="M76" s="65"/>
      <c r="N76" s="65"/>
      <c r="O76" s="65"/>
      <c r="P76" s="65"/>
      <c r="Q76" s="65"/>
      <c r="R76" s="65"/>
      <c r="S76" s="65"/>
      <c r="T76" s="65"/>
      <c r="U76" s="65"/>
      <c r="V76" s="65"/>
      <c r="W76" s="66"/>
    </row>
    <row r="77" spans="1:23" ht="99.95" customHeight="1" x14ac:dyDescent="0.25">
      <c r="A77" s="62" t="s">
        <v>87</v>
      </c>
      <c r="B77" s="63"/>
      <c r="C77" s="63"/>
      <c r="D77" s="63"/>
      <c r="E77" s="63"/>
      <c r="F77" s="63"/>
      <c r="G77" s="63"/>
      <c r="H77" s="63"/>
      <c r="I77" s="64"/>
      <c r="J77" s="64"/>
      <c r="K77" s="64"/>
      <c r="L77" s="65"/>
      <c r="M77" s="65"/>
      <c r="N77" s="65"/>
      <c r="O77" s="65"/>
      <c r="P77" s="65"/>
      <c r="Q77" s="65"/>
      <c r="R77" s="65"/>
      <c r="S77" s="65"/>
      <c r="T77" s="65"/>
      <c r="U77" s="65"/>
      <c r="V77" s="65"/>
      <c r="W77" s="66"/>
    </row>
    <row r="78" spans="1:23" ht="99.95" customHeight="1" x14ac:dyDescent="0.25">
      <c r="A78" s="62" t="s">
        <v>88</v>
      </c>
      <c r="B78" s="63"/>
      <c r="C78" s="63"/>
      <c r="D78" s="63"/>
      <c r="E78" s="63"/>
      <c r="F78" s="63"/>
      <c r="G78" s="63"/>
      <c r="H78" s="63"/>
      <c r="I78" s="64"/>
      <c r="J78" s="64"/>
      <c r="K78" s="64"/>
      <c r="L78" s="65"/>
      <c r="M78" s="65"/>
      <c r="N78" s="65"/>
      <c r="O78" s="65"/>
      <c r="P78" s="65"/>
      <c r="Q78" s="65"/>
      <c r="R78" s="65"/>
      <c r="S78" s="65"/>
      <c r="T78" s="65"/>
      <c r="U78" s="65"/>
      <c r="V78" s="65"/>
      <c r="W78" s="66"/>
    </row>
    <row r="79" spans="1:23" ht="106.5" customHeight="1" x14ac:dyDescent="0.25">
      <c r="A79" s="62" t="s">
        <v>218</v>
      </c>
      <c r="B79" s="63"/>
      <c r="C79" s="63"/>
      <c r="D79" s="63"/>
      <c r="E79" s="63"/>
      <c r="F79" s="63"/>
      <c r="G79" s="63"/>
      <c r="H79" s="63"/>
      <c r="I79" s="64"/>
      <c r="J79" s="64"/>
      <c r="K79" s="64"/>
      <c r="L79" s="65"/>
      <c r="M79" s="65"/>
      <c r="N79" s="65"/>
      <c r="O79" s="65"/>
      <c r="P79" s="65"/>
      <c r="Q79" s="65"/>
      <c r="R79" s="65"/>
      <c r="S79" s="65"/>
      <c r="T79" s="65"/>
      <c r="U79" s="65"/>
      <c r="V79" s="65"/>
      <c r="W79" s="66"/>
    </row>
    <row r="80" spans="1:23" ht="99.95" customHeight="1" x14ac:dyDescent="0.25">
      <c r="A80" s="62" t="s">
        <v>89</v>
      </c>
      <c r="B80" s="63"/>
      <c r="C80" s="63"/>
      <c r="D80" s="63"/>
      <c r="E80" s="63"/>
      <c r="F80" s="63"/>
      <c r="G80" s="63"/>
      <c r="H80" s="63"/>
      <c r="I80" s="64"/>
      <c r="J80" s="64"/>
      <c r="K80" s="64"/>
      <c r="L80" s="65"/>
      <c r="M80" s="65"/>
      <c r="N80" s="65"/>
      <c r="O80" s="65"/>
      <c r="P80" s="65"/>
      <c r="Q80" s="65"/>
      <c r="R80" s="65"/>
      <c r="S80" s="65"/>
      <c r="T80" s="65"/>
      <c r="U80" s="65"/>
      <c r="V80" s="65"/>
      <c r="W80" s="66"/>
    </row>
    <row r="81" spans="1:23" ht="99.95" customHeight="1" x14ac:dyDescent="0.25">
      <c r="A81" s="62" t="s">
        <v>90</v>
      </c>
      <c r="B81" s="63"/>
      <c r="C81" s="63"/>
      <c r="D81" s="63"/>
      <c r="E81" s="63"/>
      <c r="F81" s="63"/>
      <c r="G81" s="63"/>
      <c r="H81" s="63"/>
      <c r="I81" s="64"/>
      <c r="J81" s="64"/>
      <c r="K81" s="64"/>
      <c r="L81" s="65"/>
      <c r="M81" s="65"/>
      <c r="N81" s="65"/>
      <c r="O81" s="65"/>
      <c r="P81" s="65"/>
      <c r="Q81" s="65"/>
      <c r="R81" s="65"/>
      <c r="S81" s="65"/>
      <c r="T81" s="65"/>
      <c r="U81" s="65"/>
      <c r="V81" s="65"/>
      <c r="W81" s="66"/>
    </row>
    <row r="82" spans="1:23" ht="99.95" customHeight="1" x14ac:dyDescent="0.25">
      <c r="A82" s="62" t="s">
        <v>91</v>
      </c>
      <c r="B82" s="63"/>
      <c r="C82" s="63"/>
      <c r="D82" s="63"/>
      <c r="E82" s="63"/>
      <c r="F82" s="63"/>
      <c r="G82" s="63"/>
      <c r="H82" s="63"/>
      <c r="I82" s="64"/>
      <c r="J82" s="64"/>
      <c r="K82" s="64"/>
      <c r="L82" s="65"/>
      <c r="M82" s="65"/>
      <c r="N82" s="65"/>
      <c r="O82" s="65"/>
      <c r="P82" s="65"/>
      <c r="Q82" s="65"/>
      <c r="R82" s="65"/>
      <c r="S82" s="65"/>
      <c r="T82" s="65"/>
      <c r="U82" s="65"/>
      <c r="V82" s="65"/>
      <c r="W82" s="66"/>
    </row>
    <row r="83" spans="1:23" ht="99.95" customHeight="1" x14ac:dyDescent="0.25">
      <c r="A83" s="62" t="s">
        <v>92</v>
      </c>
      <c r="B83" s="63"/>
      <c r="C83" s="63"/>
      <c r="D83" s="63"/>
      <c r="E83" s="63"/>
      <c r="F83" s="63"/>
      <c r="G83" s="63"/>
      <c r="H83" s="63"/>
      <c r="I83" s="64"/>
      <c r="J83" s="64"/>
      <c r="K83" s="64"/>
      <c r="L83" s="65"/>
      <c r="M83" s="65"/>
      <c r="N83" s="65"/>
      <c r="O83" s="65"/>
      <c r="P83" s="65"/>
      <c r="Q83" s="65"/>
      <c r="R83" s="65"/>
      <c r="S83" s="65"/>
      <c r="T83" s="65"/>
      <c r="U83" s="65"/>
      <c r="V83" s="65"/>
      <c r="W83" s="66"/>
    </row>
    <row r="84" spans="1:23" ht="99.95" customHeight="1" x14ac:dyDescent="0.25">
      <c r="A84" s="62" t="s">
        <v>93</v>
      </c>
      <c r="B84" s="63"/>
      <c r="C84" s="63"/>
      <c r="D84" s="63"/>
      <c r="E84" s="63"/>
      <c r="F84" s="63"/>
      <c r="G84" s="63"/>
      <c r="H84" s="63"/>
      <c r="I84" s="64"/>
      <c r="J84" s="64"/>
      <c r="K84" s="64"/>
      <c r="L84" s="65"/>
      <c r="M84" s="65"/>
      <c r="N84" s="65"/>
      <c r="O84" s="65"/>
      <c r="P84" s="65"/>
      <c r="Q84" s="65"/>
      <c r="R84" s="65"/>
      <c r="S84" s="65"/>
      <c r="T84" s="65"/>
      <c r="U84" s="65"/>
      <c r="V84" s="65"/>
      <c r="W84" s="66"/>
    </row>
    <row r="85" spans="1:23" ht="159" customHeight="1" x14ac:dyDescent="0.25">
      <c r="A85" s="62" t="s">
        <v>94</v>
      </c>
      <c r="B85" s="63"/>
      <c r="C85" s="63"/>
      <c r="D85" s="63"/>
      <c r="E85" s="63"/>
      <c r="F85" s="63"/>
      <c r="G85" s="63"/>
      <c r="H85" s="63"/>
      <c r="I85" s="64"/>
      <c r="J85" s="64"/>
      <c r="K85" s="64"/>
      <c r="L85" s="65"/>
      <c r="M85" s="65"/>
      <c r="N85" s="65"/>
      <c r="O85" s="65"/>
      <c r="P85" s="65"/>
      <c r="Q85" s="65"/>
      <c r="R85" s="65"/>
      <c r="S85" s="65"/>
      <c r="T85" s="65"/>
      <c r="U85" s="65"/>
      <c r="V85" s="65"/>
      <c r="W85" s="66"/>
    </row>
    <row r="86" spans="1:23" ht="99.95" customHeight="1" thickBot="1" x14ac:dyDescent="0.3">
      <c r="A86" s="77" t="s">
        <v>95</v>
      </c>
      <c r="B86" s="78"/>
      <c r="C86" s="78"/>
      <c r="D86" s="78"/>
      <c r="E86" s="78"/>
      <c r="F86" s="78"/>
      <c r="G86" s="78"/>
      <c r="H86" s="78"/>
      <c r="I86" s="79"/>
      <c r="J86" s="79"/>
      <c r="K86" s="79"/>
      <c r="L86" s="67"/>
      <c r="M86" s="67"/>
      <c r="N86" s="67"/>
      <c r="O86" s="67"/>
      <c r="P86" s="67"/>
      <c r="Q86" s="67"/>
      <c r="R86" s="67"/>
      <c r="S86" s="67"/>
      <c r="T86" s="67"/>
      <c r="U86" s="67"/>
      <c r="V86" s="67"/>
      <c r="W86" s="68"/>
    </row>
    <row r="87" spans="1:23" ht="24.95" customHeight="1" thickBot="1" x14ac:dyDescent="0.3">
      <c r="A87" s="72" t="s">
        <v>52</v>
      </c>
      <c r="B87" s="73"/>
      <c r="C87" s="73"/>
      <c r="D87" s="73"/>
      <c r="E87" s="74"/>
      <c r="F87" s="74"/>
      <c r="G87" s="74"/>
      <c r="H87" s="74"/>
      <c r="I87" s="74"/>
      <c r="J87" s="74"/>
      <c r="K87" s="74"/>
      <c r="L87" s="74"/>
      <c r="M87" s="74"/>
      <c r="N87" s="74"/>
      <c r="O87" s="74"/>
      <c r="P87" s="74"/>
      <c r="Q87" s="74"/>
      <c r="R87" s="75"/>
      <c r="S87" s="75"/>
      <c r="T87" s="75"/>
      <c r="U87" s="75"/>
      <c r="V87" s="75"/>
      <c r="W87" s="76"/>
    </row>
    <row r="88" spans="1:23" ht="25.5" customHeight="1" x14ac:dyDescent="0.25">
      <c r="A88" s="80" t="s">
        <v>152</v>
      </c>
      <c r="B88" s="70"/>
      <c r="C88" s="70"/>
      <c r="D88" s="70"/>
      <c r="E88" s="70"/>
      <c r="F88" s="70"/>
      <c r="G88" s="70"/>
      <c r="H88" s="81"/>
      <c r="I88" s="69" t="s">
        <v>31</v>
      </c>
      <c r="J88" s="70"/>
      <c r="K88" s="81"/>
      <c r="L88" s="82" t="s">
        <v>200</v>
      </c>
      <c r="M88" s="83"/>
      <c r="N88" s="83"/>
      <c r="O88" s="83"/>
      <c r="P88" s="83"/>
      <c r="Q88" s="84"/>
      <c r="R88" s="69" t="s">
        <v>201</v>
      </c>
      <c r="S88" s="70"/>
      <c r="T88" s="70"/>
      <c r="U88" s="70"/>
      <c r="V88" s="70"/>
      <c r="W88" s="71"/>
    </row>
    <row r="89" spans="1:23" ht="99.95" customHeight="1" x14ac:dyDescent="0.25">
      <c r="A89" s="62" t="s">
        <v>117</v>
      </c>
      <c r="B89" s="63" t="s">
        <v>117</v>
      </c>
      <c r="C89" s="63"/>
      <c r="D89" s="63"/>
      <c r="E89" s="63" t="s">
        <v>117</v>
      </c>
      <c r="F89" s="63" t="s">
        <v>117</v>
      </c>
      <c r="G89" s="63"/>
      <c r="H89" s="63"/>
      <c r="I89" s="64"/>
      <c r="J89" s="64"/>
      <c r="K89" s="64"/>
      <c r="L89" s="65"/>
      <c r="M89" s="65"/>
      <c r="N89" s="65"/>
      <c r="O89" s="65"/>
      <c r="P89" s="65"/>
      <c r="Q89" s="65"/>
      <c r="R89" s="65"/>
      <c r="S89" s="65"/>
      <c r="T89" s="65"/>
      <c r="U89" s="65"/>
      <c r="V89" s="65"/>
      <c r="W89" s="66"/>
    </row>
    <row r="90" spans="1:23" ht="99.95" customHeight="1" x14ac:dyDescent="0.25">
      <c r="A90" s="62" t="s">
        <v>118</v>
      </c>
      <c r="B90" s="63" t="s">
        <v>118</v>
      </c>
      <c r="C90" s="63"/>
      <c r="D90" s="63"/>
      <c r="E90" s="63" t="s">
        <v>118</v>
      </c>
      <c r="F90" s="63" t="s">
        <v>118</v>
      </c>
      <c r="G90" s="63"/>
      <c r="H90" s="63"/>
      <c r="I90" s="64"/>
      <c r="J90" s="64"/>
      <c r="K90" s="64"/>
      <c r="L90" s="65"/>
      <c r="M90" s="65"/>
      <c r="N90" s="65"/>
      <c r="O90" s="65"/>
      <c r="P90" s="65"/>
      <c r="Q90" s="65"/>
      <c r="R90" s="65"/>
      <c r="S90" s="65"/>
      <c r="T90" s="65"/>
      <c r="U90" s="65"/>
      <c r="V90" s="65"/>
      <c r="W90" s="66"/>
    </row>
    <row r="91" spans="1:23" ht="99.95" customHeight="1" x14ac:dyDescent="0.25">
      <c r="A91" s="62" t="s">
        <v>119</v>
      </c>
      <c r="B91" s="63" t="s">
        <v>119</v>
      </c>
      <c r="C91" s="63"/>
      <c r="D91" s="63"/>
      <c r="E91" s="63" t="s">
        <v>119</v>
      </c>
      <c r="F91" s="63" t="s">
        <v>119</v>
      </c>
      <c r="G91" s="63"/>
      <c r="H91" s="63"/>
      <c r="I91" s="64"/>
      <c r="J91" s="64"/>
      <c r="K91" s="64"/>
      <c r="L91" s="65"/>
      <c r="M91" s="65"/>
      <c r="N91" s="65"/>
      <c r="O91" s="65"/>
      <c r="P91" s="65"/>
      <c r="Q91" s="65"/>
      <c r="R91" s="65"/>
      <c r="S91" s="65"/>
      <c r="T91" s="65"/>
      <c r="U91" s="65"/>
      <c r="V91" s="65"/>
      <c r="W91" s="66"/>
    </row>
    <row r="92" spans="1:23" ht="99.95" customHeight="1" x14ac:dyDescent="0.25">
      <c r="A92" s="62" t="s">
        <v>120</v>
      </c>
      <c r="B92" s="63" t="s">
        <v>120</v>
      </c>
      <c r="C92" s="63"/>
      <c r="D92" s="63"/>
      <c r="E92" s="63" t="s">
        <v>120</v>
      </c>
      <c r="F92" s="63" t="s">
        <v>120</v>
      </c>
      <c r="G92" s="63"/>
      <c r="H92" s="63"/>
      <c r="I92" s="64"/>
      <c r="J92" s="64"/>
      <c r="K92" s="64"/>
      <c r="L92" s="65"/>
      <c r="M92" s="65"/>
      <c r="N92" s="65"/>
      <c r="O92" s="65"/>
      <c r="P92" s="65"/>
      <c r="Q92" s="65"/>
      <c r="R92" s="65"/>
      <c r="S92" s="65"/>
      <c r="T92" s="65"/>
      <c r="U92" s="65"/>
      <c r="V92" s="65"/>
      <c r="W92" s="66"/>
    </row>
    <row r="93" spans="1:23" ht="99.95" customHeight="1" x14ac:dyDescent="0.25">
      <c r="A93" s="62" t="s">
        <v>121</v>
      </c>
      <c r="B93" s="63" t="s">
        <v>121</v>
      </c>
      <c r="C93" s="63"/>
      <c r="D93" s="63"/>
      <c r="E93" s="63" t="s">
        <v>121</v>
      </c>
      <c r="F93" s="63" t="s">
        <v>121</v>
      </c>
      <c r="G93" s="63"/>
      <c r="H93" s="63"/>
      <c r="I93" s="64"/>
      <c r="J93" s="64"/>
      <c r="K93" s="64"/>
      <c r="L93" s="65"/>
      <c r="M93" s="65"/>
      <c r="N93" s="65"/>
      <c r="O93" s="65"/>
      <c r="P93" s="65"/>
      <c r="Q93" s="65"/>
      <c r="R93" s="65"/>
      <c r="S93" s="65"/>
      <c r="T93" s="65"/>
      <c r="U93" s="65"/>
      <c r="V93" s="65"/>
      <c r="W93" s="66"/>
    </row>
    <row r="94" spans="1:23" ht="99.95" customHeight="1" x14ac:dyDescent="0.25">
      <c r="A94" s="62" t="s">
        <v>122</v>
      </c>
      <c r="B94" s="63" t="s">
        <v>122</v>
      </c>
      <c r="C94" s="63"/>
      <c r="D94" s="63"/>
      <c r="E94" s="63" t="s">
        <v>122</v>
      </c>
      <c r="F94" s="63" t="s">
        <v>122</v>
      </c>
      <c r="G94" s="63"/>
      <c r="H94" s="63"/>
      <c r="I94" s="64"/>
      <c r="J94" s="64"/>
      <c r="K94" s="64"/>
      <c r="L94" s="65"/>
      <c r="M94" s="65"/>
      <c r="N94" s="65"/>
      <c r="O94" s="65"/>
      <c r="P94" s="65"/>
      <c r="Q94" s="65"/>
      <c r="R94" s="65"/>
      <c r="S94" s="65"/>
      <c r="T94" s="65"/>
      <c r="U94" s="65"/>
      <c r="V94" s="65"/>
      <c r="W94" s="66"/>
    </row>
    <row r="95" spans="1:23" ht="99.95" customHeight="1" x14ac:dyDescent="0.25">
      <c r="A95" s="62" t="s">
        <v>123</v>
      </c>
      <c r="B95" s="63" t="s">
        <v>123</v>
      </c>
      <c r="C95" s="63"/>
      <c r="D95" s="63"/>
      <c r="E95" s="63" t="s">
        <v>123</v>
      </c>
      <c r="F95" s="63" t="s">
        <v>123</v>
      </c>
      <c r="G95" s="63"/>
      <c r="H95" s="63"/>
      <c r="I95" s="64"/>
      <c r="J95" s="64"/>
      <c r="K95" s="64"/>
      <c r="L95" s="65"/>
      <c r="M95" s="65"/>
      <c r="N95" s="65"/>
      <c r="O95" s="65"/>
      <c r="P95" s="65"/>
      <c r="Q95" s="65"/>
      <c r="R95" s="65"/>
      <c r="S95" s="65"/>
      <c r="T95" s="65"/>
      <c r="U95" s="65"/>
      <c r="V95" s="65"/>
      <c r="W95" s="66"/>
    </row>
    <row r="96" spans="1:23" ht="99.95" customHeight="1" x14ac:dyDescent="0.25">
      <c r="A96" s="62" t="s">
        <v>124</v>
      </c>
      <c r="B96" s="63" t="s">
        <v>124</v>
      </c>
      <c r="C96" s="63"/>
      <c r="D96" s="63"/>
      <c r="E96" s="63" t="s">
        <v>124</v>
      </c>
      <c r="F96" s="63" t="s">
        <v>124</v>
      </c>
      <c r="G96" s="63"/>
      <c r="H96" s="63"/>
      <c r="I96" s="64"/>
      <c r="J96" s="64"/>
      <c r="K96" s="64"/>
      <c r="L96" s="65"/>
      <c r="M96" s="65"/>
      <c r="N96" s="65"/>
      <c r="O96" s="65"/>
      <c r="P96" s="65"/>
      <c r="Q96" s="65"/>
      <c r="R96" s="65"/>
      <c r="S96" s="65"/>
      <c r="T96" s="65"/>
      <c r="U96" s="65"/>
      <c r="V96" s="65"/>
      <c r="W96" s="66"/>
    </row>
    <row r="97" spans="1:23" ht="99.95" customHeight="1" x14ac:dyDescent="0.25">
      <c r="A97" s="62" t="s">
        <v>125</v>
      </c>
      <c r="B97" s="63" t="s">
        <v>125</v>
      </c>
      <c r="C97" s="63"/>
      <c r="D97" s="63"/>
      <c r="E97" s="63" t="s">
        <v>125</v>
      </c>
      <c r="F97" s="63" t="s">
        <v>125</v>
      </c>
      <c r="G97" s="63"/>
      <c r="H97" s="63"/>
      <c r="I97" s="64"/>
      <c r="J97" s="64"/>
      <c r="K97" s="64"/>
      <c r="L97" s="65"/>
      <c r="M97" s="65"/>
      <c r="N97" s="65"/>
      <c r="O97" s="65"/>
      <c r="P97" s="65"/>
      <c r="Q97" s="65"/>
      <c r="R97" s="65"/>
      <c r="S97" s="65"/>
      <c r="T97" s="65"/>
      <c r="U97" s="65"/>
      <c r="V97" s="65"/>
      <c r="W97" s="66"/>
    </row>
    <row r="98" spans="1:23" ht="99.95" customHeight="1" x14ac:dyDescent="0.25">
      <c r="A98" s="62" t="s">
        <v>126</v>
      </c>
      <c r="B98" s="63" t="s">
        <v>126</v>
      </c>
      <c r="C98" s="63"/>
      <c r="D98" s="63"/>
      <c r="E98" s="63" t="s">
        <v>126</v>
      </c>
      <c r="F98" s="63" t="s">
        <v>126</v>
      </c>
      <c r="G98" s="63"/>
      <c r="H98" s="63"/>
      <c r="I98" s="64"/>
      <c r="J98" s="64"/>
      <c r="K98" s="64"/>
      <c r="L98" s="65"/>
      <c r="M98" s="65"/>
      <c r="N98" s="65"/>
      <c r="O98" s="65"/>
      <c r="P98" s="65"/>
      <c r="Q98" s="65"/>
      <c r="R98" s="65"/>
      <c r="S98" s="65"/>
      <c r="T98" s="65"/>
      <c r="U98" s="65"/>
      <c r="V98" s="65"/>
      <c r="W98" s="66"/>
    </row>
    <row r="99" spans="1:23" ht="99.95" customHeight="1" x14ac:dyDescent="0.25">
      <c r="A99" s="62" t="s">
        <v>127</v>
      </c>
      <c r="B99" s="63" t="s">
        <v>127</v>
      </c>
      <c r="C99" s="63"/>
      <c r="D99" s="63"/>
      <c r="E99" s="63" t="s">
        <v>127</v>
      </c>
      <c r="F99" s="63" t="s">
        <v>127</v>
      </c>
      <c r="G99" s="63"/>
      <c r="H99" s="63"/>
      <c r="I99" s="64"/>
      <c r="J99" s="64"/>
      <c r="K99" s="64"/>
      <c r="L99" s="65"/>
      <c r="M99" s="65"/>
      <c r="N99" s="65"/>
      <c r="O99" s="65"/>
      <c r="P99" s="65"/>
      <c r="Q99" s="65"/>
      <c r="R99" s="65"/>
      <c r="S99" s="65"/>
      <c r="T99" s="65"/>
      <c r="U99" s="65"/>
      <c r="V99" s="65"/>
      <c r="W99" s="66"/>
    </row>
    <row r="100" spans="1:23" ht="99.95" customHeight="1" x14ac:dyDescent="0.25">
      <c r="A100" s="62" t="s">
        <v>128</v>
      </c>
      <c r="B100" s="63" t="s">
        <v>128</v>
      </c>
      <c r="C100" s="63"/>
      <c r="D100" s="63"/>
      <c r="E100" s="63" t="s">
        <v>128</v>
      </c>
      <c r="F100" s="63" t="s">
        <v>128</v>
      </c>
      <c r="G100" s="63"/>
      <c r="H100" s="63"/>
      <c r="I100" s="64"/>
      <c r="J100" s="64"/>
      <c r="K100" s="64"/>
      <c r="L100" s="65"/>
      <c r="M100" s="65"/>
      <c r="N100" s="65"/>
      <c r="O100" s="65"/>
      <c r="P100" s="65"/>
      <c r="Q100" s="65"/>
      <c r="R100" s="65"/>
      <c r="S100" s="65"/>
      <c r="T100" s="65"/>
      <c r="U100" s="65"/>
      <c r="V100" s="65"/>
      <c r="W100" s="66"/>
    </row>
    <row r="101" spans="1:23" ht="99.95" customHeight="1" x14ac:dyDescent="0.25">
      <c r="A101" s="62" t="s">
        <v>129</v>
      </c>
      <c r="B101" s="63" t="s">
        <v>129</v>
      </c>
      <c r="C101" s="63"/>
      <c r="D101" s="63"/>
      <c r="E101" s="63" t="s">
        <v>129</v>
      </c>
      <c r="F101" s="63" t="s">
        <v>129</v>
      </c>
      <c r="G101" s="63"/>
      <c r="H101" s="63"/>
      <c r="I101" s="64"/>
      <c r="J101" s="64"/>
      <c r="K101" s="64"/>
      <c r="L101" s="65"/>
      <c r="M101" s="65"/>
      <c r="N101" s="65"/>
      <c r="O101" s="65"/>
      <c r="P101" s="65"/>
      <c r="Q101" s="65"/>
      <c r="R101" s="65"/>
      <c r="S101" s="65"/>
      <c r="T101" s="65"/>
      <c r="U101" s="65"/>
      <c r="V101" s="65"/>
      <c r="W101" s="66"/>
    </row>
    <row r="102" spans="1:23" ht="99.95" customHeight="1" x14ac:dyDescent="0.25">
      <c r="A102" s="62" t="s">
        <v>130</v>
      </c>
      <c r="B102" s="63" t="s">
        <v>130</v>
      </c>
      <c r="C102" s="63"/>
      <c r="D102" s="63"/>
      <c r="E102" s="63" t="s">
        <v>130</v>
      </c>
      <c r="F102" s="63" t="s">
        <v>130</v>
      </c>
      <c r="G102" s="63"/>
      <c r="H102" s="63"/>
      <c r="I102" s="64"/>
      <c r="J102" s="64"/>
      <c r="K102" s="64"/>
      <c r="L102" s="65"/>
      <c r="M102" s="65"/>
      <c r="N102" s="65"/>
      <c r="O102" s="65"/>
      <c r="P102" s="65"/>
      <c r="Q102" s="65"/>
      <c r="R102" s="65"/>
      <c r="S102" s="65"/>
      <c r="T102" s="65"/>
      <c r="U102" s="65"/>
      <c r="V102" s="65"/>
      <c r="W102" s="66"/>
    </row>
    <row r="103" spans="1:23" ht="123.75" customHeight="1" x14ac:dyDescent="0.25">
      <c r="A103" s="62" t="s">
        <v>224</v>
      </c>
      <c r="B103" s="63" t="s">
        <v>131</v>
      </c>
      <c r="C103" s="63"/>
      <c r="D103" s="63"/>
      <c r="E103" s="63" t="s">
        <v>131</v>
      </c>
      <c r="F103" s="63" t="s">
        <v>131</v>
      </c>
      <c r="G103" s="63"/>
      <c r="H103" s="63"/>
      <c r="I103" s="64"/>
      <c r="J103" s="64"/>
      <c r="K103" s="64"/>
      <c r="L103" s="65"/>
      <c r="M103" s="65"/>
      <c r="N103" s="65"/>
      <c r="O103" s="65"/>
      <c r="P103" s="65"/>
      <c r="Q103" s="65"/>
      <c r="R103" s="65"/>
      <c r="S103" s="65"/>
      <c r="T103" s="65"/>
      <c r="U103" s="65"/>
      <c r="V103" s="65"/>
      <c r="W103" s="66"/>
    </row>
    <row r="104" spans="1:23" ht="225.75" customHeight="1" thickBot="1" x14ac:dyDescent="0.3">
      <c r="A104" s="77" t="s">
        <v>132</v>
      </c>
      <c r="B104" s="78" t="s">
        <v>132</v>
      </c>
      <c r="C104" s="78"/>
      <c r="D104" s="78"/>
      <c r="E104" s="78" t="s">
        <v>132</v>
      </c>
      <c r="F104" s="78" t="s">
        <v>132</v>
      </c>
      <c r="G104" s="78"/>
      <c r="H104" s="78"/>
      <c r="I104" s="79"/>
      <c r="J104" s="79"/>
      <c r="K104" s="79"/>
      <c r="L104" s="67"/>
      <c r="M104" s="67"/>
      <c r="N104" s="67"/>
      <c r="O104" s="67"/>
      <c r="P104" s="67"/>
      <c r="Q104" s="67"/>
      <c r="R104" s="67"/>
      <c r="S104" s="67"/>
      <c r="T104" s="67"/>
      <c r="U104" s="67"/>
      <c r="V104" s="67"/>
      <c r="W104" s="68"/>
    </row>
    <row r="105" spans="1:23" ht="24.95" customHeight="1" thickBot="1" x14ac:dyDescent="0.3">
      <c r="A105" s="72" t="s">
        <v>53</v>
      </c>
      <c r="B105" s="73"/>
      <c r="C105" s="73"/>
      <c r="D105" s="73"/>
      <c r="E105" s="74"/>
      <c r="F105" s="74"/>
      <c r="G105" s="74"/>
      <c r="H105" s="74"/>
      <c r="I105" s="74"/>
      <c r="J105" s="74"/>
      <c r="K105" s="74"/>
      <c r="L105" s="74"/>
      <c r="M105" s="74"/>
      <c r="N105" s="74"/>
      <c r="O105" s="74"/>
      <c r="P105" s="74"/>
      <c r="Q105" s="74"/>
      <c r="R105" s="75"/>
      <c r="S105" s="75"/>
      <c r="T105" s="75"/>
      <c r="U105" s="75"/>
      <c r="V105" s="75"/>
      <c r="W105" s="76"/>
    </row>
    <row r="106" spans="1:23" ht="25.5" customHeight="1" x14ac:dyDescent="0.25">
      <c r="A106" s="80" t="s">
        <v>152</v>
      </c>
      <c r="B106" s="70"/>
      <c r="C106" s="70"/>
      <c r="D106" s="70"/>
      <c r="E106" s="70"/>
      <c r="F106" s="70"/>
      <c r="G106" s="70"/>
      <c r="H106" s="81"/>
      <c r="I106" s="69" t="s">
        <v>31</v>
      </c>
      <c r="J106" s="70"/>
      <c r="K106" s="81"/>
      <c r="L106" s="82" t="s">
        <v>200</v>
      </c>
      <c r="M106" s="83"/>
      <c r="N106" s="83"/>
      <c r="O106" s="83"/>
      <c r="P106" s="83"/>
      <c r="Q106" s="84"/>
      <c r="R106" s="69" t="s">
        <v>201</v>
      </c>
      <c r="S106" s="70"/>
      <c r="T106" s="70"/>
      <c r="U106" s="70"/>
      <c r="V106" s="70"/>
      <c r="W106" s="71"/>
    </row>
    <row r="107" spans="1:23" ht="99.95" customHeight="1" x14ac:dyDescent="0.25">
      <c r="A107" s="62" t="s">
        <v>133</v>
      </c>
      <c r="B107" s="63" t="s">
        <v>133</v>
      </c>
      <c r="C107" s="63"/>
      <c r="D107" s="63"/>
      <c r="E107" s="63" t="s">
        <v>133</v>
      </c>
      <c r="F107" s="63" t="s">
        <v>133</v>
      </c>
      <c r="G107" s="63"/>
      <c r="H107" s="63"/>
      <c r="I107" s="64"/>
      <c r="J107" s="64"/>
      <c r="K107" s="64"/>
      <c r="L107" s="65"/>
      <c r="M107" s="65"/>
      <c r="N107" s="65"/>
      <c r="O107" s="65"/>
      <c r="P107" s="65"/>
      <c r="Q107" s="65"/>
      <c r="R107" s="65"/>
      <c r="S107" s="65"/>
      <c r="T107" s="65"/>
      <c r="U107" s="65"/>
      <c r="V107" s="65"/>
      <c r="W107" s="66"/>
    </row>
    <row r="108" spans="1:23" ht="99.95" customHeight="1" x14ac:dyDescent="0.25">
      <c r="A108" s="62" t="s">
        <v>134</v>
      </c>
      <c r="B108" s="63" t="s">
        <v>134</v>
      </c>
      <c r="C108" s="63"/>
      <c r="D108" s="63"/>
      <c r="E108" s="63" t="s">
        <v>134</v>
      </c>
      <c r="F108" s="63" t="s">
        <v>134</v>
      </c>
      <c r="G108" s="63"/>
      <c r="H108" s="63"/>
      <c r="I108" s="64"/>
      <c r="J108" s="64"/>
      <c r="K108" s="64"/>
      <c r="L108" s="65"/>
      <c r="M108" s="65"/>
      <c r="N108" s="65"/>
      <c r="O108" s="65"/>
      <c r="P108" s="65"/>
      <c r="Q108" s="65"/>
      <c r="R108" s="65"/>
      <c r="S108" s="65"/>
      <c r="T108" s="65"/>
      <c r="U108" s="65"/>
      <c r="V108" s="65"/>
      <c r="W108" s="66"/>
    </row>
    <row r="109" spans="1:23" ht="99.95" customHeight="1" x14ac:dyDescent="0.25">
      <c r="A109" s="62" t="s">
        <v>135</v>
      </c>
      <c r="B109" s="63" t="s">
        <v>135</v>
      </c>
      <c r="C109" s="63"/>
      <c r="D109" s="63"/>
      <c r="E109" s="63" t="s">
        <v>135</v>
      </c>
      <c r="F109" s="63" t="s">
        <v>135</v>
      </c>
      <c r="G109" s="63"/>
      <c r="H109" s="63"/>
      <c r="I109" s="64"/>
      <c r="J109" s="64"/>
      <c r="K109" s="64"/>
      <c r="L109" s="65"/>
      <c r="M109" s="65"/>
      <c r="N109" s="65"/>
      <c r="O109" s="65"/>
      <c r="P109" s="65"/>
      <c r="Q109" s="65"/>
      <c r="R109" s="65"/>
      <c r="S109" s="65"/>
      <c r="T109" s="65"/>
      <c r="U109" s="65"/>
      <c r="V109" s="65"/>
      <c r="W109" s="66"/>
    </row>
    <row r="110" spans="1:23" ht="99.95" customHeight="1" x14ac:dyDescent="0.25">
      <c r="A110" s="62" t="s">
        <v>136</v>
      </c>
      <c r="B110" s="63" t="s">
        <v>136</v>
      </c>
      <c r="C110" s="63"/>
      <c r="D110" s="63"/>
      <c r="E110" s="63" t="s">
        <v>136</v>
      </c>
      <c r="F110" s="63" t="s">
        <v>136</v>
      </c>
      <c r="G110" s="63"/>
      <c r="H110" s="63"/>
      <c r="I110" s="64"/>
      <c r="J110" s="64"/>
      <c r="K110" s="64"/>
      <c r="L110" s="65"/>
      <c r="M110" s="65"/>
      <c r="N110" s="65"/>
      <c r="O110" s="65"/>
      <c r="P110" s="65"/>
      <c r="Q110" s="65"/>
      <c r="R110" s="65"/>
      <c r="S110" s="65"/>
      <c r="T110" s="65"/>
      <c r="U110" s="65"/>
      <c r="V110" s="65"/>
      <c r="W110" s="66"/>
    </row>
    <row r="111" spans="1:23" ht="99.95" customHeight="1" x14ac:dyDescent="0.25">
      <c r="A111" s="62" t="s">
        <v>137</v>
      </c>
      <c r="B111" s="63" t="s">
        <v>137</v>
      </c>
      <c r="C111" s="63"/>
      <c r="D111" s="63"/>
      <c r="E111" s="63" t="s">
        <v>137</v>
      </c>
      <c r="F111" s="63" t="s">
        <v>137</v>
      </c>
      <c r="G111" s="63"/>
      <c r="H111" s="63"/>
      <c r="I111" s="64"/>
      <c r="J111" s="64"/>
      <c r="K111" s="64"/>
      <c r="L111" s="65"/>
      <c r="M111" s="65"/>
      <c r="N111" s="65"/>
      <c r="O111" s="65"/>
      <c r="P111" s="65"/>
      <c r="Q111" s="65"/>
      <c r="R111" s="65"/>
      <c r="S111" s="65"/>
      <c r="T111" s="65"/>
      <c r="U111" s="65"/>
      <c r="V111" s="65"/>
      <c r="W111" s="66"/>
    </row>
    <row r="112" spans="1:23" ht="105.75" customHeight="1" x14ac:dyDescent="0.25">
      <c r="A112" s="62" t="s">
        <v>138</v>
      </c>
      <c r="B112" s="63" t="s">
        <v>138</v>
      </c>
      <c r="C112" s="63"/>
      <c r="D112" s="63"/>
      <c r="E112" s="63" t="s">
        <v>138</v>
      </c>
      <c r="F112" s="63" t="s">
        <v>138</v>
      </c>
      <c r="G112" s="63"/>
      <c r="H112" s="63"/>
      <c r="I112" s="64"/>
      <c r="J112" s="64"/>
      <c r="K112" s="64"/>
      <c r="L112" s="65"/>
      <c r="M112" s="65"/>
      <c r="N112" s="65"/>
      <c r="O112" s="65"/>
      <c r="P112" s="65"/>
      <c r="Q112" s="65"/>
      <c r="R112" s="65"/>
      <c r="S112" s="65"/>
      <c r="T112" s="65"/>
      <c r="U112" s="65"/>
      <c r="V112" s="65"/>
      <c r="W112" s="66"/>
    </row>
    <row r="113" spans="1:23" ht="99.95" customHeight="1" x14ac:dyDescent="0.25">
      <c r="A113" s="62" t="s">
        <v>139</v>
      </c>
      <c r="B113" s="63" t="s">
        <v>139</v>
      </c>
      <c r="C113" s="63"/>
      <c r="D113" s="63"/>
      <c r="E113" s="63" t="s">
        <v>139</v>
      </c>
      <c r="F113" s="63" t="s">
        <v>139</v>
      </c>
      <c r="G113" s="63"/>
      <c r="H113" s="63"/>
      <c r="I113" s="64"/>
      <c r="J113" s="64"/>
      <c r="K113" s="64"/>
      <c r="L113" s="65"/>
      <c r="M113" s="65"/>
      <c r="N113" s="65"/>
      <c r="O113" s="65"/>
      <c r="P113" s="65"/>
      <c r="Q113" s="65"/>
      <c r="R113" s="65"/>
      <c r="S113" s="65"/>
      <c r="T113" s="65"/>
      <c r="U113" s="65"/>
      <c r="V113" s="65"/>
      <c r="W113" s="66"/>
    </row>
    <row r="114" spans="1:23" ht="99.95" customHeight="1" x14ac:dyDescent="0.25">
      <c r="A114" s="62" t="s">
        <v>140</v>
      </c>
      <c r="B114" s="63" t="s">
        <v>140</v>
      </c>
      <c r="C114" s="63"/>
      <c r="D114" s="63"/>
      <c r="E114" s="63" t="s">
        <v>140</v>
      </c>
      <c r="F114" s="63" t="s">
        <v>140</v>
      </c>
      <c r="G114" s="63"/>
      <c r="H114" s="63"/>
      <c r="I114" s="64"/>
      <c r="J114" s="64"/>
      <c r="K114" s="64"/>
      <c r="L114" s="65"/>
      <c r="M114" s="65"/>
      <c r="N114" s="65"/>
      <c r="O114" s="65"/>
      <c r="P114" s="65"/>
      <c r="Q114" s="65"/>
      <c r="R114" s="65"/>
      <c r="S114" s="65"/>
      <c r="T114" s="65"/>
      <c r="U114" s="65"/>
      <c r="V114" s="65"/>
      <c r="W114" s="66"/>
    </row>
    <row r="115" spans="1:23" ht="99.95" customHeight="1" x14ac:dyDescent="0.25">
      <c r="A115" s="62" t="s">
        <v>141</v>
      </c>
      <c r="B115" s="63" t="s">
        <v>141</v>
      </c>
      <c r="C115" s="63"/>
      <c r="D115" s="63"/>
      <c r="E115" s="63" t="s">
        <v>141</v>
      </c>
      <c r="F115" s="63" t="s">
        <v>141</v>
      </c>
      <c r="G115" s="63"/>
      <c r="H115" s="63"/>
      <c r="I115" s="64"/>
      <c r="J115" s="64"/>
      <c r="K115" s="64"/>
      <c r="L115" s="65"/>
      <c r="M115" s="65"/>
      <c r="N115" s="65"/>
      <c r="O115" s="65"/>
      <c r="P115" s="65"/>
      <c r="Q115" s="65"/>
      <c r="R115" s="65"/>
      <c r="S115" s="65"/>
      <c r="T115" s="65"/>
      <c r="U115" s="65"/>
      <c r="V115" s="65"/>
      <c r="W115" s="66"/>
    </row>
    <row r="116" spans="1:23" ht="99.95" customHeight="1" x14ac:dyDescent="0.25">
      <c r="A116" s="62" t="s">
        <v>142</v>
      </c>
      <c r="B116" s="63" t="s">
        <v>142</v>
      </c>
      <c r="C116" s="63"/>
      <c r="D116" s="63"/>
      <c r="E116" s="63" t="s">
        <v>142</v>
      </c>
      <c r="F116" s="63" t="s">
        <v>142</v>
      </c>
      <c r="G116" s="63"/>
      <c r="H116" s="63"/>
      <c r="I116" s="64"/>
      <c r="J116" s="64"/>
      <c r="K116" s="64"/>
      <c r="L116" s="65"/>
      <c r="M116" s="65"/>
      <c r="N116" s="65"/>
      <c r="O116" s="65"/>
      <c r="P116" s="65"/>
      <c r="Q116" s="65"/>
      <c r="R116" s="65"/>
      <c r="S116" s="65"/>
      <c r="T116" s="65"/>
      <c r="U116" s="65"/>
      <c r="V116" s="65"/>
      <c r="W116" s="66"/>
    </row>
    <row r="117" spans="1:23" ht="99.95" customHeight="1" x14ac:dyDescent="0.25">
      <c r="A117" s="62" t="s">
        <v>143</v>
      </c>
      <c r="B117" s="63" t="s">
        <v>143</v>
      </c>
      <c r="C117" s="63"/>
      <c r="D117" s="63"/>
      <c r="E117" s="63" t="s">
        <v>143</v>
      </c>
      <c r="F117" s="63" t="s">
        <v>143</v>
      </c>
      <c r="G117" s="63"/>
      <c r="H117" s="63"/>
      <c r="I117" s="64"/>
      <c r="J117" s="64"/>
      <c r="K117" s="64"/>
      <c r="L117" s="65"/>
      <c r="M117" s="65"/>
      <c r="N117" s="65"/>
      <c r="O117" s="65"/>
      <c r="P117" s="65"/>
      <c r="Q117" s="65"/>
      <c r="R117" s="65"/>
      <c r="S117" s="65"/>
      <c r="T117" s="65"/>
      <c r="U117" s="65"/>
      <c r="V117" s="65"/>
      <c r="W117" s="66"/>
    </row>
    <row r="118" spans="1:23" ht="99.95" customHeight="1" x14ac:dyDescent="0.25">
      <c r="A118" s="62" t="s">
        <v>144</v>
      </c>
      <c r="B118" s="63" t="s">
        <v>144</v>
      </c>
      <c r="C118" s="63"/>
      <c r="D118" s="63"/>
      <c r="E118" s="63" t="s">
        <v>144</v>
      </c>
      <c r="F118" s="63" t="s">
        <v>144</v>
      </c>
      <c r="G118" s="63"/>
      <c r="H118" s="63"/>
      <c r="I118" s="64"/>
      <c r="J118" s="64"/>
      <c r="K118" s="64"/>
      <c r="L118" s="65"/>
      <c r="M118" s="65"/>
      <c r="N118" s="65"/>
      <c r="O118" s="65"/>
      <c r="P118" s="65"/>
      <c r="Q118" s="65"/>
      <c r="R118" s="65"/>
      <c r="S118" s="65"/>
      <c r="T118" s="65"/>
      <c r="U118" s="65"/>
      <c r="V118" s="65"/>
      <c r="W118" s="66"/>
    </row>
    <row r="119" spans="1:23" ht="99.95" customHeight="1" thickBot="1" x14ac:dyDescent="0.3">
      <c r="A119" s="77" t="s">
        <v>145</v>
      </c>
      <c r="B119" s="78" t="s">
        <v>145</v>
      </c>
      <c r="C119" s="78"/>
      <c r="D119" s="78"/>
      <c r="E119" s="78" t="s">
        <v>145</v>
      </c>
      <c r="F119" s="78" t="s">
        <v>145</v>
      </c>
      <c r="G119" s="78"/>
      <c r="H119" s="78"/>
      <c r="I119" s="79"/>
      <c r="J119" s="79"/>
      <c r="K119" s="79"/>
      <c r="L119" s="67"/>
      <c r="M119" s="67"/>
      <c r="N119" s="67"/>
      <c r="O119" s="67"/>
      <c r="P119" s="67"/>
      <c r="Q119" s="67"/>
      <c r="R119" s="67"/>
      <c r="S119" s="67"/>
      <c r="T119" s="67"/>
      <c r="U119" s="67"/>
      <c r="V119" s="67"/>
      <c r="W119" s="68"/>
    </row>
    <row r="120" spans="1:23" ht="24.95" customHeight="1" thickBot="1" x14ac:dyDescent="0.3">
      <c r="A120" s="72" t="s">
        <v>222</v>
      </c>
      <c r="B120" s="73"/>
      <c r="C120" s="73"/>
      <c r="D120" s="73"/>
      <c r="E120" s="74"/>
      <c r="F120" s="74"/>
      <c r="G120" s="74"/>
      <c r="H120" s="74"/>
      <c r="I120" s="74"/>
      <c r="J120" s="74"/>
      <c r="K120" s="74"/>
      <c r="L120" s="74"/>
      <c r="M120" s="74"/>
      <c r="N120" s="74"/>
      <c r="O120" s="74"/>
      <c r="P120" s="74"/>
      <c r="Q120" s="74"/>
      <c r="R120" s="75"/>
      <c r="S120" s="75"/>
      <c r="T120" s="75"/>
      <c r="U120" s="75"/>
      <c r="V120" s="75"/>
      <c r="W120" s="76"/>
    </row>
    <row r="121" spans="1:23" ht="25.5" customHeight="1" x14ac:dyDescent="0.25">
      <c r="A121" s="80" t="s">
        <v>152</v>
      </c>
      <c r="B121" s="70"/>
      <c r="C121" s="70"/>
      <c r="D121" s="70"/>
      <c r="E121" s="70"/>
      <c r="F121" s="70"/>
      <c r="G121" s="70"/>
      <c r="H121" s="81"/>
      <c r="I121" s="69" t="s">
        <v>31</v>
      </c>
      <c r="J121" s="70"/>
      <c r="K121" s="81"/>
      <c r="L121" s="82" t="s">
        <v>200</v>
      </c>
      <c r="M121" s="83"/>
      <c r="N121" s="83"/>
      <c r="O121" s="83"/>
      <c r="P121" s="83"/>
      <c r="Q121" s="84"/>
      <c r="R121" s="69" t="s">
        <v>201</v>
      </c>
      <c r="S121" s="70"/>
      <c r="T121" s="70"/>
      <c r="U121" s="70"/>
      <c r="V121" s="70"/>
      <c r="W121" s="71"/>
    </row>
    <row r="122" spans="1:23" ht="99.95" customHeight="1" x14ac:dyDescent="0.25">
      <c r="A122" s="62" t="s">
        <v>96</v>
      </c>
      <c r="B122" s="63" t="s">
        <v>96</v>
      </c>
      <c r="C122" s="63"/>
      <c r="D122" s="63"/>
      <c r="E122" s="63" t="s">
        <v>96</v>
      </c>
      <c r="F122" s="63" t="s">
        <v>96</v>
      </c>
      <c r="G122" s="63"/>
      <c r="H122" s="63"/>
      <c r="I122" s="64"/>
      <c r="J122" s="64"/>
      <c r="K122" s="64"/>
      <c r="L122" s="65"/>
      <c r="M122" s="65"/>
      <c r="N122" s="65"/>
      <c r="O122" s="65"/>
      <c r="P122" s="65"/>
      <c r="Q122" s="65"/>
      <c r="R122" s="65"/>
      <c r="S122" s="65"/>
      <c r="T122" s="65"/>
      <c r="U122" s="65"/>
      <c r="V122" s="65"/>
      <c r="W122" s="66"/>
    </row>
    <row r="123" spans="1:23" ht="99.95" customHeight="1" x14ac:dyDescent="0.25">
      <c r="A123" s="62" t="s">
        <v>229</v>
      </c>
      <c r="B123" s="63" t="s">
        <v>97</v>
      </c>
      <c r="C123" s="63"/>
      <c r="D123" s="63"/>
      <c r="E123" s="63" t="s">
        <v>97</v>
      </c>
      <c r="F123" s="63" t="s">
        <v>97</v>
      </c>
      <c r="G123" s="63"/>
      <c r="H123" s="63"/>
      <c r="I123" s="64"/>
      <c r="J123" s="64"/>
      <c r="K123" s="64"/>
      <c r="L123" s="65"/>
      <c r="M123" s="65"/>
      <c r="N123" s="65"/>
      <c r="O123" s="65"/>
      <c r="P123" s="65"/>
      <c r="Q123" s="65"/>
      <c r="R123" s="65"/>
      <c r="S123" s="65"/>
      <c r="T123" s="65"/>
      <c r="U123" s="65"/>
      <c r="V123" s="65"/>
      <c r="W123" s="66"/>
    </row>
    <row r="124" spans="1:23" ht="99.95" customHeight="1" x14ac:dyDescent="0.25">
      <c r="A124" s="62" t="s">
        <v>98</v>
      </c>
      <c r="B124" s="63" t="s">
        <v>98</v>
      </c>
      <c r="C124" s="63"/>
      <c r="D124" s="63"/>
      <c r="E124" s="63" t="s">
        <v>98</v>
      </c>
      <c r="F124" s="63" t="s">
        <v>98</v>
      </c>
      <c r="G124" s="63"/>
      <c r="H124" s="63"/>
      <c r="I124" s="64"/>
      <c r="J124" s="64"/>
      <c r="K124" s="64"/>
      <c r="L124" s="65"/>
      <c r="M124" s="65"/>
      <c r="N124" s="65"/>
      <c r="O124" s="65"/>
      <c r="P124" s="65"/>
      <c r="Q124" s="65"/>
      <c r="R124" s="65"/>
      <c r="S124" s="65"/>
      <c r="T124" s="65"/>
      <c r="U124" s="65"/>
      <c r="V124" s="65"/>
      <c r="W124" s="66"/>
    </row>
    <row r="125" spans="1:23" ht="99.95" customHeight="1" thickBot="1" x14ac:dyDescent="0.3">
      <c r="A125" s="77" t="s">
        <v>99</v>
      </c>
      <c r="B125" s="78" t="s">
        <v>99</v>
      </c>
      <c r="C125" s="78"/>
      <c r="D125" s="78"/>
      <c r="E125" s="78" t="s">
        <v>99</v>
      </c>
      <c r="F125" s="78" t="s">
        <v>99</v>
      </c>
      <c r="G125" s="78"/>
      <c r="H125" s="78"/>
      <c r="I125" s="79"/>
      <c r="J125" s="79"/>
      <c r="K125" s="79"/>
      <c r="L125" s="67"/>
      <c r="M125" s="67"/>
      <c r="N125" s="67"/>
      <c r="O125" s="67"/>
      <c r="P125" s="67"/>
      <c r="Q125" s="67"/>
      <c r="R125" s="67"/>
      <c r="S125" s="67"/>
      <c r="T125" s="67"/>
      <c r="U125" s="67"/>
      <c r="V125" s="67"/>
      <c r="W125" s="68"/>
    </row>
    <row r="126" spans="1:23" ht="24.95" customHeight="1" thickBot="1" x14ac:dyDescent="0.3">
      <c r="A126" s="72" t="s">
        <v>221</v>
      </c>
      <c r="B126" s="73"/>
      <c r="C126" s="73"/>
      <c r="D126" s="73"/>
      <c r="E126" s="74"/>
      <c r="F126" s="74"/>
      <c r="G126" s="74"/>
      <c r="H126" s="74"/>
      <c r="I126" s="74"/>
      <c r="J126" s="74"/>
      <c r="K126" s="74"/>
      <c r="L126" s="74"/>
      <c r="M126" s="74"/>
      <c r="N126" s="74"/>
      <c r="O126" s="74"/>
      <c r="P126" s="74"/>
      <c r="Q126" s="74"/>
      <c r="R126" s="75"/>
      <c r="S126" s="75"/>
      <c r="T126" s="75"/>
      <c r="U126" s="75"/>
      <c r="V126" s="75"/>
      <c r="W126" s="76"/>
    </row>
    <row r="127" spans="1:23" ht="25.5" customHeight="1" x14ac:dyDescent="0.25">
      <c r="A127" s="80" t="s">
        <v>152</v>
      </c>
      <c r="B127" s="70"/>
      <c r="C127" s="70"/>
      <c r="D127" s="70"/>
      <c r="E127" s="70"/>
      <c r="F127" s="70"/>
      <c r="G127" s="70"/>
      <c r="H127" s="81"/>
      <c r="I127" s="69" t="s">
        <v>31</v>
      </c>
      <c r="J127" s="70"/>
      <c r="K127" s="81"/>
      <c r="L127" s="82" t="s">
        <v>200</v>
      </c>
      <c r="M127" s="83"/>
      <c r="N127" s="83"/>
      <c r="O127" s="83"/>
      <c r="P127" s="83"/>
      <c r="Q127" s="84"/>
      <c r="R127" s="69" t="s">
        <v>201</v>
      </c>
      <c r="S127" s="70"/>
      <c r="T127" s="70"/>
      <c r="U127" s="70"/>
      <c r="V127" s="70"/>
      <c r="W127" s="71"/>
    </row>
    <row r="128" spans="1:23" ht="99.95" customHeight="1" x14ac:dyDescent="0.25">
      <c r="A128" s="62" t="s">
        <v>100</v>
      </c>
      <c r="B128" s="63" t="s">
        <v>100</v>
      </c>
      <c r="C128" s="63"/>
      <c r="D128" s="63"/>
      <c r="E128" s="63" t="s">
        <v>100</v>
      </c>
      <c r="F128" s="63" t="s">
        <v>100</v>
      </c>
      <c r="G128" s="63"/>
      <c r="H128" s="63"/>
      <c r="I128" s="64"/>
      <c r="J128" s="64"/>
      <c r="K128" s="64"/>
      <c r="L128" s="65"/>
      <c r="M128" s="65"/>
      <c r="N128" s="65"/>
      <c r="O128" s="65"/>
      <c r="P128" s="65"/>
      <c r="Q128" s="65"/>
      <c r="R128" s="65"/>
      <c r="S128" s="65"/>
      <c r="T128" s="65"/>
      <c r="U128" s="65"/>
      <c r="V128" s="65"/>
      <c r="W128" s="66"/>
    </row>
    <row r="129" spans="1:23" ht="99.95" customHeight="1" x14ac:dyDescent="0.25">
      <c r="A129" s="62" t="s">
        <v>101</v>
      </c>
      <c r="B129" s="63" t="s">
        <v>101</v>
      </c>
      <c r="C129" s="63"/>
      <c r="D129" s="63"/>
      <c r="E129" s="63" t="s">
        <v>101</v>
      </c>
      <c r="F129" s="63" t="s">
        <v>101</v>
      </c>
      <c r="G129" s="63"/>
      <c r="H129" s="63"/>
      <c r="I129" s="64"/>
      <c r="J129" s="64"/>
      <c r="K129" s="64"/>
      <c r="L129" s="65"/>
      <c r="M129" s="65"/>
      <c r="N129" s="65"/>
      <c r="O129" s="65"/>
      <c r="P129" s="65"/>
      <c r="Q129" s="65"/>
      <c r="R129" s="65"/>
      <c r="S129" s="65"/>
      <c r="T129" s="65"/>
      <c r="U129" s="65"/>
      <c r="V129" s="65"/>
      <c r="W129" s="66"/>
    </row>
    <row r="130" spans="1:23" ht="99.95" customHeight="1" x14ac:dyDescent="0.25">
      <c r="A130" s="62" t="s">
        <v>102</v>
      </c>
      <c r="B130" s="63" t="s">
        <v>102</v>
      </c>
      <c r="C130" s="63"/>
      <c r="D130" s="63"/>
      <c r="E130" s="63" t="s">
        <v>102</v>
      </c>
      <c r="F130" s="63" t="s">
        <v>102</v>
      </c>
      <c r="G130" s="63"/>
      <c r="H130" s="63"/>
      <c r="I130" s="64"/>
      <c r="J130" s="64"/>
      <c r="K130" s="64"/>
      <c r="L130" s="65"/>
      <c r="M130" s="65"/>
      <c r="N130" s="65"/>
      <c r="O130" s="65"/>
      <c r="P130" s="65"/>
      <c r="Q130" s="65"/>
      <c r="R130" s="65"/>
      <c r="S130" s="65"/>
      <c r="T130" s="65"/>
      <c r="U130" s="65"/>
      <c r="V130" s="65"/>
      <c r="W130" s="66"/>
    </row>
    <row r="131" spans="1:23" ht="99.95" customHeight="1" thickBot="1" x14ac:dyDescent="0.3">
      <c r="A131" s="77" t="s">
        <v>103</v>
      </c>
      <c r="B131" s="78" t="s">
        <v>103</v>
      </c>
      <c r="C131" s="78"/>
      <c r="D131" s="78"/>
      <c r="E131" s="78" t="s">
        <v>103</v>
      </c>
      <c r="F131" s="78" t="s">
        <v>103</v>
      </c>
      <c r="G131" s="78"/>
      <c r="H131" s="78"/>
      <c r="I131" s="79"/>
      <c r="J131" s="79"/>
      <c r="K131" s="79"/>
      <c r="L131" s="67"/>
      <c r="M131" s="67"/>
      <c r="N131" s="67"/>
      <c r="O131" s="67"/>
      <c r="P131" s="67"/>
      <c r="Q131" s="67"/>
      <c r="R131" s="67"/>
      <c r="S131" s="67"/>
      <c r="T131" s="67"/>
      <c r="U131" s="67"/>
      <c r="V131" s="67"/>
      <c r="W131" s="68"/>
    </row>
    <row r="132" spans="1:23" ht="24.95" customHeight="1" thickBot="1" x14ac:dyDescent="0.3">
      <c r="A132" s="72" t="s">
        <v>220</v>
      </c>
      <c r="B132" s="73"/>
      <c r="C132" s="73"/>
      <c r="D132" s="73"/>
      <c r="E132" s="74"/>
      <c r="F132" s="74"/>
      <c r="G132" s="74"/>
      <c r="H132" s="74"/>
      <c r="I132" s="74"/>
      <c r="J132" s="74"/>
      <c r="K132" s="74"/>
      <c r="L132" s="74"/>
      <c r="M132" s="74"/>
      <c r="N132" s="74"/>
      <c r="O132" s="74"/>
      <c r="P132" s="74"/>
      <c r="Q132" s="74"/>
      <c r="R132" s="75"/>
      <c r="S132" s="75"/>
      <c r="T132" s="75"/>
      <c r="U132" s="75"/>
      <c r="V132" s="75"/>
      <c r="W132" s="76"/>
    </row>
    <row r="133" spans="1:23" ht="25.5" customHeight="1" x14ac:dyDescent="0.25">
      <c r="A133" s="80" t="s">
        <v>152</v>
      </c>
      <c r="B133" s="70"/>
      <c r="C133" s="70"/>
      <c r="D133" s="70"/>
      <c r="E133" s="70"/>
      <c r="F133" s="70"/>
      <c r="G133" s="70"/>
      <c r="H133" s="81"/>
      <c r="I133" s="69" t="s">
        <v>31</v>
      </c>
      <c r="J133" s="70"/>
      <c r="K133" s="81"/>
      <c r="L133" s="82" t="s">
        <v>200</v>
      </c>
      <c r="M133" s="83"/>
      <c r="N133" s="83"/>
      <c r="O133" s="83"/>
      <c r="P133" s="83"/>
      <c r="Q133" s="84"/>
      <c r="R133" s="69" t="s">
        <v>201</v>
      </c>
      <c r="S133" s="70"/>
      <c r="T133" s="70"/>
      <c r="U133" s="70"/>
      <c r="V133" s="70"/>
      <c r="W133" s="71"/>
    </row>
    <row r="134" spans="1:23" ht="99.95" customHeight="1" x14ac:dyDescent="0.25">
      <c r="A134" s="62" t="s">
        <v>104</v>
      </c>
      <c r="B134" s="63" t="s">
        <v>104</v>
      </c>
      <c r="C134" s="63"/>
      <c r="D134" s="63"/>
      <c r="E134" s="63" t="s">
        <v>104</v>
      </c>
      <c r="F134" s="63" t="s">
        <v>104</v>
      </c>
      <c r="G134" s="63"/>
      <c r="H134" s="63"/>
      <c r="I134" s="64"/>
      <c r="J134" s="64"/>
      <c r="K134" s="64"/>
      <c r="L134" s="65"/>
      <c r="M134" s="65"/>
      <c r="N134" s="65"/>
      <c r="O134" s="65"/>
      <c r="P134" s="65"/>
      <c r="Q134" s="65"/>
      <c r="R134" s="65"/>
      <c r="S134" s="65"/>
      <c r="T134" s="65"/>
      <c r="U134" s="65"/>
      <c r="V134" s="65"/>
      <c r="W134" s="66"/>
    </row>
    <row r="135" spans="1:23" ht="99.95" customHeight="1" x14ac:dyDescent="0.25">
      <c r="A135" s="62" t="s">
        <v>105</v>
      </c>
      <c r="B135" s="63" t="s">
        <v>105</v>
      </c>
      <c r="C135" s="63"/>
      <c r="D135" s="63"/>
      <c r="E135" s="63" t="s">
        <v>105</v>
      </c>
      <c r="F135" s="63" t="s">
        <v>105</v>
      </c>
      <c r="G135" s="63"/>
      <c r="H135" s="63"/>
      <c r="I135" s="64"/>
      <c r="J135" s="64"/>
      <c r="K135" s="64"/>
      <c r="L135" s="65"/>
      <c r="M135" s="65"/>
      <c r="N135" s="65"/>
      <c r="O135" s="65"/>
      <c r="P135" s="65"/>
      <c r="Q135" s="65"/>
      <c r="R135" s="65"/>
      <c r="S135" s="65"/>
      <c r="T135" s="65"/>
      <c r="U135" s="65"/>
      <c r="V135" s="65"/>
      <c r="W135" s="66"/>
    </row>
    <row r="136" spans="1:23" ht="99.95" customHeight="1" x14ac:dyDescent="0.25">
      <c r="A136" s="62" t="s">
        <v>106</v>
      </c>
      <c r="B136" s="63" t="s">
        <v>106</v>
      </c>
      <c r="C136" s="63"/>
      <c r="D136" s="63"/>
      <c r="E136" s="63" t="s">
        <v>106</v>
      </c>
      <c r="F136" s="63" t="s">
        <v>106</v>
      </c>
      <c r="G136" s="63"/>
      <c r="H136" s="63"/>
      <c r="I136" s="64"/>
      <c r="J136" s="64"/>
      <c r="K136" s="64"/>
      <c r="L136" s="65"/>
      <c r="M136" s="65"/>
      <c r="N136" s="65"/>
      <c r="O136" s="65"/>
      <c r="P136" s="65"/>
      <c r="Q136" s="65"/>
      <c r="R136" s="65"/>
      <c r="S136" s="65"/>
      <c r="T136" s="65"/>
      <c r="U136" s="65"/>
      <c r="V136" s="65"/>
      <c r="W136" s="66"/>
    </row>
    <row r="137" spans="1:23" ht="99.95" customHeight="1" x14ac:dyDescent="0.25">
      <c r="A137" s="62" t="s">
        <v>107</v>
      </c>
      <c r="B137" s="63" t="s">
        <v>107</v>
      </c>
      <c r="C137" s="63"/>
      <c r="D137" s="63"/>
      <c r="E137" s="63" t="s">
        <v>107</v>
      </c>
      <c r="F137" s="63" t="s">
        <v>107</v>
      </c>
      <c r="G137" s="63"/>
      <c r="H137" s="63"/>
      <c r="I137" s="64"/>
      <c r="J137" s="64"/>
      <c r="K137" s="64"/>
      <c r="L137" s="65"/>
      <c r="M137" s="65"/>
      <c r="N137" s="65"/>
      <c r="O137" s="65"/>
      <c r="P137" s="65"/>
      <c r="Q137" s="65"/>
      <c r="R137" s="65"/>
      <c r="S137" s="65"/>
      <c r="T137" s="65"/>
      <c r="U137" s="65"/>
      <c r="V137" s="65"/>
      <c r="W137" s="66"/>
    </row>
    <row r="138" spans="1:23" ht="99.95" customHeight="1" x14ac:dyDescent="0.25">
      <c r="A138" s="62" t="s">
        <v>108</v>
      </c>
      <c r="B138" s="63" t="s">
        <v>108</v>
      </c>
      <c r="C138" s="63"/>
      <c r="D138" s="63"/>
      <c r="E138" s="63" t="s">
        <v>108</v>
      </c>
      <c r="F138" s="63" t="s">
        <v>108</v>
      </c>
      <c r="G138" s="63"/>
      <c r="H138" s="63"/>
      <c r="I138" s="64"/>
      <c r="J138" s="64"/>
      <c r="K138" s="64"/>
      <c r="L138" s="65"/>
      <c r="M138" s="65"/>
      <c r="N138" s="65"/>
      <c r="O138" s="65"/>
      <c r="P138" s="65"/>
      <c r="Q138" s="65"/>
      <c r="R138" s="65"/>
      <c r="S138" s="65"/>
      <c r="T138" s="65"/>
      <c r="U138" s="65"/>
      <c r="V138" s="65"/>
      <c r="W138" s="66"/>
    </row>
    <row r="139" spans="1:23" ht="99.95" customHeight="1" thickBot="1" x14ac:dyDescent="0.3">
      <c r="A139" s="77" t="s">
        <v>109</v>
      </c>
      <c r="B139" s="78" t="s">
        <v>109</v>
      </c>
      <c r="C139" s="78"/>
      <c r="D139" s="78"/>
      <c r="E139" s="78" t="s">
        <v>109</v>
      </c>
      <c r="F139" s="78" t="s">
        <v>109</v>
      </c>
      <c r="G139" s="78"/>
      <c r="H139" s="78"/>
      <c r="I139" s="79"/>
      <c r="J139" s="79"/>
      <c r="K139" s="79"/>
      <c r="L139" s="67"/>
      <c r="M139" s="67"/>
      <c r="N139" s="67"/>
      <c r="O139" s="67"/>
      <c r="P139" s="67"/>
      <c r="Q139" s="67"/>
      <c r="R139" s="67"/>
      <c r="S139" s="67"/>
      <c r="T139" s="67"/>
      <c r="U139" s="67"/>
      <c r="V139" s="67"/>
      <c r="W139" s="68"/>
    </row>
    <row r="140" spans="1:23" ht="24.95" customHeight="1" thickBot="1" x14ac:dyDescent="0.3">
      <c r="A140" s="72" t="s">
        <v>219</v>
      </c>
      <c r="B140" s="73"/>
      <c r="C140" s="73"/>
      <c r="D140" s="73"/>
      <c r="E140" s="74"/>
      <c r="F140" s="74"/>
      <c r="G140" s="74"/>
      <c r="H140" s="74"/>
      <c r="I140" s="74"/>
      <c r="J140" s="74"/>
      <c r="K140" s="74"/>
      <c r="L140" s="74"/>
      <c r="M140" s="74"/>
      <c r="N140" s="74"/>
      <c r="O140" s="74"/>
      <c r="P140" s="74"/>
      <c r="Q140" s="74"/>
      <c r="R140" s="75"/>
      <c r="S140" s="75"/>
      <c r="T140" s="75"/>
      <c r="U140" s="75"/>
      <c r="V140" s="75"/>
      <c r="W140" s="76"/>
    </row>
    <row r="141" spans="1:23" ht="25.5" customHeight="1" x14ac:dyDescent="0.25">
      <c r="A141" s="80" t="s">
        <v>152</v>
      </c>
      <c r="B141" s="70"/>
      <c r="C141" s="70"/>
      <c r="D141" s="70"/>
      <c r="E141" s="70"/>
      <c r="F141" s="70"/>
      <c r="G141" s="70"/>
      <c r="H141" s="81"/>
      <c r="I141" s="69" t="s">
        <v>31</v>
      </c>
      <c r="J141" s="70"/>
      <c r="K141" s="81"/>
      <c r="L141" s="82" t="s">
        <v>200</v>
      </c>
      <c r="M141" s="83"/>
      <c r="N141" s="83"/>
      <c r="O141" s="83"/>
      <c r="P141" s="83"/>
      <c r="Q141" s="84"/>
      <c r="R141" s="69" t="s">
        <v>201</v>
      </c>
      <c r="S141" s="70"/>
      <c r="T141" s="70"/>
      <c r="U141" s="70"/>
      <c r="V141" s="70"/>
      <c r="W141" s="71"/>
    </row>
    <row r="142" spans="1:23" ht="99.95" customHeight="1" x14ac:dyDescent="0.25">
      <c r="A142" s="62" t="s">
        <v>110</v>
      </c>
      <c r="B142" s="63" t="s">
        <v>110</v>
      </c>
      <c r="C142" s="63"/>
      <c r="D142" s="63"/>
      <c r="E142" s="63" t="s">
        <v>110</v>
      </c>
      <c r="F142" s="63" t="s">
        <v>110</v>
      </c>
      <c r="G142" s="63"/>
      <c r="H142" s="63"/>
      <c r="I142" s="64"/>
      <c r="J142" s="64"/>
      <c r="K142" s="64"/>
      <c r="L142" s="65"/>
      <c r="M142" s="65"/>
      <c r="N142" s="65"/>
      <c r="O142" s="65"/>
      <c r="P142" s="65"/>
      <c r="Q142" s="65"/>
      <c r="R142" s="65"/>
      <c r="S142" s="65"/>
      <c r="T142" s="65"/>
      <c r="U142" s="65"/>
      <c r="V142" s="65"/>
      <c r="W142" s="66"/>
    </row>
    <row r="143" spans="1:23" ht="99.95" customHeight="1" x14ac:dyDescent="0.25">
      <c r="A143" s="62" t="s">
        <v>111</v>
      </c>
      <c r="B143" s="63" t="s">
        <v>111</v>
      </c>
      <c r="C143" s="63"/>
      <c r="D143" s="63"/>
      <c r="E143" s="63" t="s">
        <v>111</v>
      </c>
      <c r="F143" s="63" t="s">
        <v>111</v>
      </c>
      <c r="G143" s="63"/>
      <c r="H143" s="63"/>
      <c r="I143" s="64"/>
      <c r="J143" s="64"/>
      <c r="K143" s="64"/>
      <c r="L143" s="65"/>
      <c r="M143" s="65"/>
      <c r="N143" s="65"/>
      <c r="O143" s="65"/>
      <c r="P143" s="65"/>
      <c r="Q143" s="65"/>
      <c r="R143" s="65"/>
      <c r="S143" s="65"/>
      <c r="T143" s="65"/>
      <c r="U143" s="65"/>
      <c r="V143" s="65"/>
      <c r="W143" s="66"/>
    </row>
    <row r="144" spans="1:23" ht="99.95" customHeight="1" x14ac:dyDescent="0.25">
      <c r="A144" s="62" t="s">
        <v>112</v>
      </c>
      <c r="B144" s="63" t="s">
        <v>112</v>
      </c>
      <c r="C144" s="63"/>
      <c r="D144" s="63"/>
      <c r="E144" s="63" t="s">
        <v>112</v>
      </c>
      <c r="F144" s="63" t="s">
        <v>112</v>
      </c>
      <c r="G144" s="63"/>
      <c r="H144" s="63"/>
      <c r="I144" s="64"/>
      <c r="J144" s="64"/>
      <c r="K144" s="64"/>
      <c r="L144" s="65"/>
      <c r="M144" s="65"/>
      <c r="N144" s="65"/>
      <c r="O144" s="65"/>
      <c r="P144" s="65"/>
      <c r="Q144" s="65"/>
      <c r="R144" s="65"/>
      <c r="S144" s="65"/>
      <c r="T144" s="65"/>
      <c r="U144" s="65"/>
      <c r="V144" s="65"/>
      <c r="W144" s="66"/>
    </row>
    <row r="145" spans="1:23" ht="99.95" customHeight="1" x14ac:dyDescent="0.25">
      <c r="A145" s="62" t="s">
        <v>113</v>
      </c>
      <c r="B145" s="63" t="s">
        <v>113</v>
      </c>
      <c r="C145" s="63"/>
      <c r="D145" s="63"/>
      <c r="E145" s="63" t="s">
        <v>113</v>
      </c>
      <c r="F145" s="63" t="s">
        <v>113</v>
      </c>
      <c r="G145" s="63"/>
      <c r="H145" s="63"/>
      <c r="I145" s="64"/>
      <c r="J145" s="64"/>
      <c r="K145" s="64"/>
      <c r="L145" s="65"/>
      <c r="M145" s="65"/>
      <c r="N145" s="65"/>
      <c r="O145" s="65"/>
      <c r="P145" s="65"/>
      <c r="Q145" s="65"/>
      <c r="R145" s="65"/>
      <c r="S145" s="65"/>
      <c r="T145" s="65"/>
      <c r="U145" s="65"/>
      <c r="V145" s="65"/>
      <c r="W145" s="66"/>
    </row>
    <row r="146" spans="1:23" ht="99.95" customHeight="1" x14ac:dyDescent="0.25">
      <c r="A146" s="62" t="s">
        <v>114</v>
      </c>
      <c r="B146" s="63" t="s">
        <v>114</v>
      </c>
      <c r="C146" s="63"/>
      <c r="D146" s="63"/>
      <c r="E146" s="63" t="s">
        <v>114</v>
      </c>
      <c r="F146" s="63" t="s">
        <v>114</v>
      </c>
      <c r="G146" s="63"/>
      <c r="H146" s="63"/>
      <c r="I146" s="64"/>
      <c r="J146" s="64"/>
      <c r="K146" s="64"/>
      <c r="L146" s="65"/>
      <c r="M146" s="65"/>
      <c r="N146" s="65"/>
      <c r="O146" s="65"/>
      <c r="P146" s="65"/>
      <c r="Q146" s="65"/>
      <c r="R146" s="65"/>
      <c r="S146" s="65"/>
      <c r="T146" s="65"/>
      <c r="U146" s="65"/>
      <c r="V146" s="65"/>
      <c r="W146" s="66"/>
    </row>
    <row r="147" spans="1:23" ht="99.95" customHeight="1" x14ac:dyDescent="0.25">
      <c r="A147" s="62" t="s">
        <v>115</v>
      </c>
      <c r="B147" s="63" t="s">
        <v>115</v>
      </c>
      <c r="C147" s="63"/>
      <c r="D147" s="63"/>
      <c r="E147" s="63" t="s">
        <v>115</v>
      </c>
      <c r="F147" s="63" t="s">
        <v>115</v>
      </c>
      <c r="G147" s="63"/>
      <c r="H147" s="63"/>
      <c r="I147" s="64"/>
      <c r="J147" s="64"/>
      <c r="K147" s="64"/>
      <c r="L147" s="65"/>
      <c r="M147" s="65"/>
      <c r="N147" s="65"/>
      <c r="O147" s="65"/>
      <c r="P147" s="65"/>
      <c r="Q147" s="65"/>
      <c r="R147" s="65"/>
      <c r="S147" s="65"/>
      <c r="T147" s="65"/>
      <c r="U147" s="65"/>
      <c r="V147" s="65"/>
      <c r="W147" s="66"/>
    </row>
    <row r="148" spans="1:23" ht="99.95" customHeight="1" thickBot="1" x14ac:dyDescent="0.3">
      <c r="A148" s="77" t="s">
        <v>116</v>
      </c>
      <c r="B148" s="78" t="s">
        <v>116</v>
      </c>
      <c r="C148" s="78"/>
      <c r="D148" s="78"/>
      <c r="E148" s="78" t="s">
        <v>116</v>
      </c>
      <c r="F148" s="78" t="s">
        <v>116</v>
      </c>
      <c r="G148" s="78"/>
      <c r="H148" s="78"/>
      <c r="I148" s="79"/>
      <c r="J148" s="79"/>
      <c r="K148" s="79"/>
      <c r="L148" s="67"/>
      <c r="M148" s="67"/>
      <c r="N148" s="67"/>
      <c r="O148" s="67"/>
      <c r="P148" s="67"/>
      <c r="Q148" s="67"/>
      <c r="R148" s="67"/>
      <c r="S148" s="67"/>
      <c r="T148" s="67"/>
      <c r="U148" s="67"/>
      <c r="V148" s="67"/>
      <c r="W148" s="68"/>
    </row>
    <row r="149" spans="1:23" ht="30" customHeight="1" x14ac:dyDescent="0.25">
      <c r="A149" s="167" t="s">
        <v>64</v>
      </c>
      <c r="B149" s="168"/>
      <c r="C149" s="168"/>
      <c r="D149" s="168"/>
      <c r="E149" s="168"/>
      <c r="F149" s="168"/>
      <c r="G149" s="168"/>
      <c r="H149" s="168"/>
      <c r="I149" s="168"/>
      <c r="J149" s="168"/>
      <c r="K149" s="168"/>
      <c r="L149" s="168"/>
      <c r="M149" s="168"/>
      <c r="N149" s="168"/>
      <c r="O149" s="168"/>
      <c r="P149" s="168"/>
      <c r="Q149" s="168"/>
      <c r="R149" s="168"/>
      <c r="S149" s="169"/>
      <c r="T149" s="169"/>
      <c r="U149" s="169"/>
      <c r="V149" s="169"/>
      <c r="W149" s="170"/>
    </row>
    <row r="150" spans="1:23" ht="300" customHeight="1" thickBot="1" x14ac:dyDescent="0.3">
      <c r="A150" s="171"/>
      <c r="B150" s="172"/>
      <c r="C150" s="172"/>
      <c r="D150" s="172"/>
      <c r="E150" s="172"/>
      <c r="F150" s="172"/>
      <c r="G150" s="172"/>
      <c r="H150" s="172"/>
      <c r="I150" s="172"/>
      <c r="J150" s="172"/>
      <c r="K150" s="172"/>
      <c r="L150" s="172"/>
      <c r="M150" s="172"/>
      <c r="N150" s="172"/>
      <c r="O150" s="172"/>
      <c r="P150" s="172"/>
      <c r="Q150" s="172"/>
      <c r="R150" s="172"/>
      <c r="S150" s="173"/>
      <c r="T150" s="173"/>
      <c r="U150" s="173"/>
      <c r="V150" s="173"/>
      <c r="W150" s="174"/>
    </row>
    <row r="151" spans="1:23" ht="30" customHeight="1" x14ac:dyDescent="0.25">
      <c r="A151" s="92" t="s">
        <v>63</v>
      </c>
      <c r="B151" s="93"/>
      <c r="C151" s="93"/>
      <c r="D151" s="93"/>
      <c r="E151" s="93"/>
      <c r="F151" s="93"/>
      <c r="G151" s="93"/>
      <c r="H151" s="93"/>
      <c r="I151" s="93"/>
      <c r="J151" s="93"/>
      <c r="K151" s="93"/>
      <c r="L151" s="93"/>
      <c r="M151" s="93"/>
      <c r="N151" s="93"/>
      <c r="O151" s="93"/>
      <c r="P151" s="93"/>
      <c r="Q151" s="93"/>
      <c r="R151" s="93"/>
      <c r="S151" s="93"/>
      <c r="T151" s="93"/>
      <c r="U151" s="93"/>
      <c r="V151" s="93"/>
      <c r="W151" s="94"/>
    </row>
    <row r="152" spans="1:23" ht="24.95" customHeight="1" x14ac:dyDescent="0.25">
      <c r="A152" s="87" t="s">
        <v>54</v>
      </c>
      <c r="B152" s="88"/>
      <c r="C152" s="95"/>
      <c r="D152" s="95"/>
      <c r="E152" s="95"/>
      <c r="F152" s="95"/>
      <c r="G152" s="95"/>
      <c r="H152" s="95"/>
      <c r="I152" s="95"/>
      <c r="J152" s="95"/>
      <c r="K152" s="95"/>
      <c r="L152" s="52"/>
      <c r="M152" s="88" t="s">
        <v>55</v>
      </c>
      <c r="N152" s="88"/>
      <c r="O152" s="95"/>
      <c r="P152" s="95"/>
      <c r="Q152" s="95"/>
      <c r="R152" s="95"/>
      <c r="S152" s="95"/>
      <c r="T152" s="95"/>
      <c r="U152" s="95"/>
      <c r="V152" s="95"/>
      <c r="W152" s="98"/>
    </row>
    <row r="153" spans="1:23" ht="24.95" customHeight="1" x14ac:dyDescent="0.25">
      <c r="A153" s="87" t="s">
        <v>56</v>
      </c>
      <c r="B153" s="88"/>
      <c r="C153" s="95"/>
      <c r="D153" s="95"/>
      <c r="E153" s="95"/>
      <c r="F153" s="95"/>
      <c r="G153" s="95"/>
      <c r="H153" s="95"/>
      <c r="I153" s="95"/>
      <c r="J153" s="95"/>
      <c r="K153" s="95"/>
      <c r="L153" s="52"/>
      <c r="M153" s="88" t="s">
        <v>56</v>
      </c>
      <c r="N153" s="88"/>
      <c r="O153" s="95"/>
      <c r="P153" s="95"/>
      <c r="Q153" s="95"/>
      <c r="R153" s="95"/>
      <c r="S153" s="95"/>
      <c r="T153" s="95"/>
      <c r="U153" s="95"/>
      <c r="V153" s="95"/>
      <c r="W153" s="98"/>
    </row>
    <row r="154" spans="1:23" ht="24.95" customHeight="1" x14ac:dyDescent="0.25">
      <c r="A154" s="87" t="s">
        <v>57</v>
      </c>
      <c r="B154" s="88"/>
      <c r="C154" s="95"/>
      <c r="D154" s="95"/>
      <c r="E154" s="95"/>
      <c r="F154" s="95"/>
      <c r="G154" s="95"/>
      <c r="H154" s="95"/>
      <c r="I154" s="95"/>
      <c r="J154" s="95"/>
      <c r="K154" s="95"/>
      <c r="L154" s="52"/>
      <c r="M154" s="88" t="s">
        <v>57</v>
      </c>
      <c r="N154" s="88"/>
      <c r="O154" s="95"/>
      <c r="P154" s="95"/>
      <c r="Q154" s="95"/>
      <c r="R154" s="95"/>
      <c r="S154" s="95"/>
      <c r="T154" s="95"/>
      <c r="U154" s="95"/>
      <c r="V154" s="95"/>
      <c r="W154" s="98"/>
    </row>
    <row r="155" spans="1:23" ht="24.95" customHeight="1" x14ac:dyDescent="0.25">
      <c r="A155" s="87" t="s">
        <v>58</v>
      </c>
      <c r="B155" s="88"/>
      <c r="C155" s="95"/>
      <c r="D155" s="95"/>
      <c r="E155" s="95"/>
      <c r="F155" s="95"/>
      <c r="G155" s="95"/>
      <c r="H155" s="95"/>
      <c r="I155" s="95"/>
      <c r="J155" s="95"/>
      <c r="K155" s="95"/>
      <c r="L155" s="52"/>
      <c r="M155" s="88" t="s">
        <v>58</v>
      </c>
      <c r="N155" s="88"/>
      <c r="O155" s="95"/>
      <c r="P155" s="95"/>
      <c r="Q155" s="95"/>
      <c r="R155" s="95"/>
      <c r="S155" s="95"/>
      <c r="T155" s="95"/>
      <c r="U155" s="95"/>
      <c r="V155" s="95"/>
      <c r="W155" s="98"/>
    </row>
    <row r="156" spans="1:23" ht="5.0999999999999996" customHeight="1" x14ac:dyDescent="0.25">
      <c r="A156" s="89"/>
      <c r="B156" s="90"/>
      <c r="C156" s="90"/>
      <c r="D156" s="90"/>
      <c r="E156" s="90"/>
      <c r="F156" s="90"/>
      <c r="G156" s="90"/>
      <c r="H156" s="90"/>
      <c r="I156" s="90"/>
      <c r="J156" s="90"/>
      <c r="K156" s="90"/>
      <c r="L156" s="90"/>
      <c r="M156" s="90"/>
      <c r="N156" s="90"/>
      <c r="O156" s="90"/>
      <c r="P156" s="90"/>
      <c r="Q156" s="90"/>
      <c r="R156" s="90"/>
      <c r="S156" s="90"/>
      <c r="T156" s="90"/>
      <c r="U156" s="90"/>
      <c r="V156" s="90"/>
      <c r="W156" s="91"/>
    </row>
    <row r="157" spans="1:23" ht="24.95" customHeight="1" x14ac:dyDescent="0.25">
      <c r="A157" s="87" t="s">
        <v>59</v>
      </c>
      <c r="B157" s="88"/>
      <c r="C157" s="95"/>
      <c r="D157" s="95"/>
      <c r="E157" s="95"/>
      <c r="F157" s="95"/>
      <c r="G157" s="95"/>
      <c r="H157" s="95"/>
      <c r="I157" s="95"/>
      <c r="J157" s="95"/>
      <c r="K157" s="95"/>
      <c r="L157" s="52"/>
      <c r="M157" s="88" t="s">
        <v>60</v>
      </c>
      <c r="N157" s="88"/>
      <c r="O157" s="95"/>
      <c r="P157" s="95"/>
      <c r="Q157" s="95"/>
      <c r="R157" s="95"/>
      <c r="S157" s="95"/>
      <c r="T157" s="95"/>
      <c r="U157" s="95"/>
      <c r="V157" s="95"/>
      <c r="W157" s="98"/>
    </row>
    <row r="158" spans="1:23" ht="24.95" customHeight="1" x14ac:dyDescent="0.25">
      <c r="A158" s="87" t="s">
        <v>56</v>
      </c>
      <c r="B158" s="88"/>
      <c r="C158" s="95"/>
      <c r="D158" s="95"/>
      <c r="E158" s="95"/>
      <c r="F158" s="95"/>
      <c r="G158" s="95"/>
      <c r="H158" s="95"/>
      <c r="I158" s="95"/>
      <c r="J158" s="95"/>
      <c r="K158" s="95"/>
      <c r="L158" s="52"/>
      <c r="M158" s="88" t="s">
        <v>56</v>
      </c>
      <c r="N158" s="88"/>
      <c r="O158" s="95"/>
      <c r="P158" s="95"/>
      <c r="Q158" s="95"/>
      <c r="R158" s="95"/>
      <c r="S158" s="95"/>
      <c r="T158" s="95"/>
      <c r="U158" s="95"/>
      <c r="V158" s="95"/>
      <c r="W158" s="98"/>
    </row>
    <row r="159" spans="1:23" ht="24.95" customHeight="1" x14ac:dyDescent="0.25">
      <c r="A159" s="87" t="s">
        <v>57</v>
      </c>
      <c r="B159" s="88"/>
      <c r="C159" s="95"/>
      <c r="D159" s="95"/>
      <c r="E159" s="95"/>
      <c r="F159" s="95"/>
      <c r="G159" s="95"/>
      <c r="H159" s="95"/>
      <c r="I159" s="95"/>
      <c r="J159" s="95"/>
      <c r="K159" s="95"/>
      <c r="L159" s="52"/>
      <c r="M159" s="88" t="s">
        <v>57</v>
      </c>
      <c r="N159" s="88"/>
      <c r="O159" s="95"/>
      <c r="P159" s="95"/>
      <c r="Q159" s="95"/>
      <c r="R159" s="95"/>
      <c r="S159" s="95"/>
      <c r="T159" s="95"/>
      <c r="U159" s="95"/>
      <c r="V159" s="95"/>
      <c r="W159" s="98"/>
    </row>
    <row r="160" spans="1:23" ht="24.95" customHeight="1" x14ac:dyDescent="0.25">
      <c r="A160" s="87" t="s">
        <v>58</v>
      </c>
      <c r="B160" s="88"/>
      <c r="C160" s="95"/>
      <c r="D160" s="95"/>
      <c r="E160" s="95"/>
      <c r="F160" s="95"/>
      <c r="G160" s="95"/>
      <c r="H160" s="95"/>
      <c r="I160" s="95"/>
      <c r="J160" s="95"/>
      <c r="K160" s="95"/>
      <c r="L160" s="52"/>
      <c r="M160" s="88" t="s">
        <v>58</v>
      </c>
      <c r="N160" s="88"/>
      <c r="O160" s="95"/>
      <c r="P160" s="95"/>
      <c r="Q160" s="95"/>
      <c r="R160" s="95"/>
      <c r="S160" s="95"/>
      <c r="T160" s="95"/>
      <c r="U160" s="95"/>
      <c r="V160" s="95"/>
      <c r="W160" s="98"/>
    </row>
    <row r="161" spans="1:23" ht="5.0999999999999996" customHeight="1" x14ac:dyDescent="0.25">
      <c r="A161" s="89"/>
      <c r="B161" s="90"/>
      <c r="C161" s="90"/>
      <c r="D161" s="90"/>
      <c r="E161" s="90"/>
      <c r="F161" s="90"/>
      <c r="G161" s="90"/>
      <c r="H161" s="90"/>
      <c r="I161" s="90"/>
      <c r="J161" s="90"/>
      <c r="K161" s="90"/>
      <c r="L161" s="90"/>
      <c r="M161" s="90"/>
      <c r="N161" s="90"/>
      <c r="O161" s="90"/>
      <c r="P161" s="90"/>
      <c r="Q161" s="90"/>
      <c r="R161" s="90"/>
      <c r="S161" s="90"/>
      <c r="T161" s="90"/>
      <c r="U161" s="90"/>
      <c r="V161" s="90"/>
      <c r="W161" s="91"/>
    </row>
    <row r="162" spans="1:23" ht="24.95" customHeight="1" x14ac:dyDescent="0.25">
      <c r="A162" s="87" t="s">
        <v>61</v>
      </c>
      <c r="B162" s="88"/>
      <c r="C162" s="95"/>
      <c r="D162" s="95"/>
      <c r="E162" s="95"/>
      <c r="F162" s="95"/>
      <c r="G162" s="95"/>
      <c r="H162" s="95"/>
      <c r="I162" s="95"/>
      <c r="J162" s="95"/>
      <c r="K162" s="95"/>
      <c r="L162" s="52"/>
      <c r="M162" s="88" t="s">
        <v>62</v>
      </c>
      <c r="N162" s="88"/>
      <c r="O162" s="95"/>
      <c r="P162" s="95"/>
      <c r="Q162" s="95"/>
      <c r="R162" s="95"/>
      <c r="S162" s="95"/>
      <c r="T162" s="95"/>
      <c r="U162" s="95"/>
      <c r="V162" s="95"/>
      <c r="W162" s="98"/>
    </row>
    <row r="163" spans="1:23" ht="24.95" customHeight="1" x14ac:dyDescent="0.25">
      <c r="A163" s="87" t="s">
        <v>56</v>
      </c>
      <c r="B163" s="88"/>
      <c r="C163" s="95"/>
      <c r="D163" s="95"/>
      <c r="E163" s="95"/>
      <c r="F163" s="95"/>
      <c r="G163" s="95"/>
      <c r="H163" s="95"/>
      <c r="I163" s="95"/>
      <c r="J163" s="95"/>
      <c r="K163" s="95"/>
      <c r="L163" s="52"/>
      <c r="M163" s="88" t="s">
        <v>56</v>
      </c>
      <c r="N163" s="88"/>
      <c r="O163" s="95"/>
      <c r="P163" s="95"/>
      <c r="Q163" s="95"/>
      <c r="R163" s="95"/>
      <c r="S163" s="95"/>
      <c r="T163" s="95"/>
      <c r="U163" s="95"/>
      <c r="V163" s="95"/>
      <c r="W163" s="98"/>
    </row>
    <row r="164" spans="1:23" ht="24.95" customHeight="1" x14ac:dyDescent="0.25">
      <c r="A164" s="87" t="s">
        <v>57</v>
      </c>
      <c r="B164" s="88"/>
      <c r="C164" s="95"/>
      <c r="D164" s="95"/>
      <c r="E164" s="95"/>
      <c r="F164" s="95"/>
      <c r="G164" s="95"/>
      <c r="H164" s="95"/>
      <c r="I164" s="95"/>
      <c r="J164" s="95"/>
      <c r="K164" s="95"/>
      <c r="L164" s="52"/>
      <c r="M164" s="88" t="s">
        <v>57</v>
      </c>
      <c r="N164" s="88"/>
      <c r="O164" s="95"/>
      <c r="P164" s="95"/>
      <c r="Q164" s="95"/>
      <c r="R164" s="95"/>
      <c r="S164" s="95"/>
      <c r="T164" s="95"/>
      <c r="U164" s="95"/>
      <c r="V164" s="95"/>
      <c r="W164" s="98"/>
    </row>
    <row r="165" spans="1:23" ht="24.95" customHeight="1" thickBot="1" x14ac:dyDescent="0.3">
      <c r="A165" s="85" t="s">
        <v>58</v>
      </c>
      <c r="B165" s="86"/>
      <c r="C165" s="96"/>
      <c r="D165" s="96"/>
      <c r="E165" s="96"/>
      <c r="F165" s="96"/>
      <c r="G165" s="96"/>
      <c r="H165" s="96"/>
      <c r="I165" s="96"/>
      <c r="J165" s="96"/>
      <c r="K165" s="96"/>
      <c r="L165" s="53"/>
      <c r="M165" s="86" t="s">
        <v>58</v>
      </c>
      <c r="N165" s="86"/>
      <c r="O165" s="96"/>
      <c r="P165" s="96"/>
      <c r="Q165" s="96"/>
      <c r="R165" s="96"/>
      <c r="S165" s="96"/>
      <c r="T165" s="96"/>
      <c r="U165" s="96"/>
      <c r="V165" s="96"/>
      <c r="W165" s="97"/>
    </row>
  </sheetData>
  <sheetProtection algorithmName="SHA-512" hashValue="XZ8DW8k+SfDnvqj037sjS4Yu7p5lj/3q2PaDvoBS57Ih2oFBXz7DUAr7uulndk1gYDQO5pQTe5yFBLEygrFqkw==" saltValue="NKvwBCYMMO0etJLl7SJilA==" spinCount="100000" sheet="1" formatRows="0"/>
  <mergeCells count="602">
    <mergeCell ref="M163:N163"/>
    <mergeCell ref="M164:N164"/>
    <mergeCell ref="M165:N165"/>
    <mergeCell ref="A149:W149"/>
    <mergeCell ref="A150:W150"/>
    <mergeCell ref="C162:K162"/>
    <mergeCell ref="A164:B164"/>
    <mergeCell ref="C152:K152"/>
    <mergeCell ref="C153:K153"/>
    <mergeCell ref="C154:K154"/>
    <mergeCell ref="C155:K155"/>
    <mergeCell ref="C157:K157"/>
    <mergeCell ref="C158:K158"/>
    <mergeCell ref="C159:K159"/>
    <mergeCell ref="C160:K160"/>
    <mergeCell ref="C163:K163"/>
    <mergeCell ref="O163:W163"/>
    <mergeCell ref="O164:W164"/>
    <mergeCell ref="M152:N152"/>
    <mergeCell ref="M153:N153"/>
    <mergeCell ref="M154:N154"/>
    <mergeCell ref="M155:N155"/>
    <mergeCell ref="M157:N157"/>
    <mergeCell ref="M158:N158"/>
    <mergeCell ref="M159:N159"/>
    <mergeCell ref="M160:N160"/>
    <mergeCell ref="M162:N162"/>
    <mergeCell ref="A143:H143"/>
    <mergeCell ref="I143:K143"/>
    <mergeCell ref="L143:Q143"/>
    <mergeCell ref="A144:H144"/>
    <mergeCell ref="I144:K144"/>
    <mergeCell ref="L144:Q144"/>
    <mergeCell ref="A148:H148"/>
    <mergeCell ref="I148:K148"/>
    <mergeCell ref="L148:Q148"/>
    <mergeCell ref="A145:H145"/>
    <mergeCell ref="I145:K145"/>
    <mergeCell ref="L145:Q145"/>
    <mergeCell ref="A146:H146"/>
    <mergeCell ref="I146:K146"/>
    <mergeCell ref="L146:Q146"/>
    <mergeCell ref="A147:H147"/>
    <mergeCell ref="I147:K147"/>
    <mergeCell ref="L147:Q147"/>
    <mergeCell ref="O160:W160"/>
    <mergeCell ref="O162:W162"/>
    <mergeCell ref="A139:H139"/>
    <mergeCell ref="I139:K139"/>
    <mergeCell ref="L139:Q139"/>
    <mergeCell ref="A141:H141"/>
    <mergeCell ref="I141:K141"/>
    <mergeCell ref="L141:Q141"/>
    <mergeCell ref="A142:H142"/>
    <mergeCell ref="I142:K142"/>
    <mergeCell ref="L142:Q142"/>
    <mergeCell ref="I136:K136"/>
    <mergeCell ref="L136:Q136"/>
    <mergeCell ref="R136:W136"/>
    <mergeCell ref="A137:H137"/>
    <mergeCell ref="I137:K137"/>
    <mergeCell ref="L137:Q137"/>
    <mergeCell ref="R137:W137"/>
    <mergeCell ref="A138:H138"/>
    <mergeCell ref="I138:K138"/>
    <mergeCell ref="L138:Q138"/>
    <mergeCell ref="R138:W138"/>
    <mergeCell ref="A131:H131"/>
    <mergeCell ref="I131:K131"/>
    <mergeCell ref="L131:Q131"/>
    <mergeCell ref="R131:W131"/>
    <mergeCell ref="A133:H133"/>
    <mergeCell ref="I133:K133"/>
    <mergeCell ref="L133:Q133"/>
    <mergeCell ref="A134:H134"/>
    <mergeCell ref="I134:K134"/>
    <mergeCell ref="L134:Q134"/>
    <mergeCell ref="R134:W134"/>
    <mergeCell ref="A132:W132"/>
    <mergeCell ref="A128:H128"/>
    <mergeCell ref="I128:K128"/>
    <mergeCell ref="L128:Q128"/>
    <mergeCell ref="A129:H129"/>
    <mergeCell ref="I129:K129"/>
    <mergeCell ref="L129:Q129"/>
    <mergeCell ref="R129:W129"/>
    <mergeCell ref="A130:H130"/>
    <mergeCell ref="I130:K130"/>
    <mergeCell ref="L130:Q130"/>
    <mergeCell ref="R130:W130"/>
    <mergeCell ref="A125:H125"/>
    <mergeCell ref="I125:K125"/>
    <mergeCell ref="L125:Q125"/>
    <mergeCell ref="R125:W125"/>
    <mergeCell ref="A127:H127"/>
    <mergeCell ref="I127:K127"/>
    <mergeCell ref="L127:Q127"/>
    <mergeCell ref="R127:W127"/>
    <mergeCell ref="A124:H124"/>
    <mergeCell ref="I124:K124"/>
    <mergeCell ref="A123:H123"/>
    <mergeCell ref="I123:K123"/>
    <mergeCell ref="L123:Q123"/>
    <mergeCell ref="R123:W123"/>
    <mergeCell ref="A121:H121"/>
    <mergeCell ref="I121:K121"/>
    <mergeCell ref="L121:Q121"/>
    <mergeCell ref="L124:Q124"/>
    <mergeCell ref="R124:W124"/>
    <mergeCell ref="A119:H119"/>
    <mergeCell ref="I119:K119"/>
    <mergeCell ref="L119:Q119"/>
    <mergeCell ref="R119:W119"/>
    <mergeCell ref="R121:W121"/>
    <mergeCell ref="A122:H122"/>
    <mergeCell ref="I122:K122"/>
    <mergeCell ref="L122:Q122"/>
    <mergeCell ref="R122:W122"/>
    <mergeCell ref="A116:H116"/>
    <mergeCell ref="I116:K116"/>
    <mergeCell ref="L116:Q116"/>
    <mergeCell ref="A117:H117"/>
    <mergeCell ref="I117:K117"/>
    <mergeCell ref="L117:Q117"/>
    <mergeCell ref="R117:W117"/>
    <mergeCell ref="A118:H118"/>
    <mergeCell ref="I118:K118"/>
    <mergeCell ref="L118:Q118"/>
    <mergeCell ref="R118:W118"/>
    <mergeCell ref="A113:H113"/>
    <mergeCell ref="I113:K113"/>
    <mergeCell ref="L113:Q113"/>
    <mergeCell ref="A114:H114"/>
    <mergeCell ref="I114:K114"/>
    <mergeCell ref="L114:Q114"/>
    <mergeCell ref="A115:H115"/>
    <mergeCell ref="I115:K115"/>
    <mergeCell ref="L115:Q115"/>
    <mergeCell ref="A110:H110"/>
    <mergeCell ref="I110:K110"/>
    <mergeCell ref="L110:Q110"/>
    <mergeCell ref="A111:H111"/>
    <mergeCell ref="I111:K111"/>
    <mergeCell ref="L111:Q111"/>
    <mergeCell ref="A112:H112"/>
    <mergeCell ref="I112:K112"/>
    <mergeCell ref="L112:Q112"/>
    <mergeCell ref="R106:W106"/>
    <mergeCell ref="A107:H107"/>
    <mergeCell ref="I107:K107"/>
    <mergeCell ref="L107:Q107"/>
    <mergeCell ref="R107:W107"/>
    <mergeCell ref="A108:H108"/>
    <mergeCell ref="I108:K108"/>
    <mergeCell ref="L108:Q108"/>
    <mergeCell ref="A109:H109"/>
    <mergeCell ref="I109:K109"/>
    <mergeCell ref="L109:Q109"/>
    <mergeCell ref="A103:H103"/>
    <mergeCell ref="I103:K103"/>
    <mergeCell ref="L103:Q103"/>
    <mergeCell ref="A104:H104"/>
    <mergeCell ref="I104:K104"/>
    <mergeCell ref="L104:Q104"/>
    <mergeCell ref="A106:H106"/>
    <mergeCell ref="I106:K106"/>
    <mergeCell ref="L106:Q106"/>
    <mergeCell ref="I99:K99"/>
    <mergeCell ref="L99:Q99"/>
    <mergeCell ref="A100:H100"/>
    <mergeCell ref="I100:K100"/>
    <mergeCell ref="L100:Q100"/>
    <mergeCell ref="A101:H101"/>
    <mergeCell ref="I101:K101"/>
    <mergeCell ref="L101:Q101"/>
    <mergeCell ref="A102:H102"/>
    <mergeCell ref="I102:K102"/>
    <mergeCell ref="L102:Q102"/>
    <mergeCell ref="A62:H62"/>
    <mergeCell ref="I62:K62"/>
    <mergeCell ref="L62:Q62"/>
    <mergeCell ref="R62:W62"/>
    <mergeCell ref="A64:H64"/>
    <mergeCell ref="I64:K64"/>
    <mergeCell ref="L64:Q64"/>
    <mergeCell ref="R64:W64"/>
    <mergeCell ref="A65:H65"/>
    <mergeCell ref="I65:K65"/>
    <mergeCell ref="L65:Q65"/>
    <mergeCell ref="A63:W63"/>
    <mergeCell ref="R36:W36"/>
    <mergeCell ref="A51:H51"/>
    <mergeCell ref="I51:K51"/>
    <mergeCell ref="L51:Q51"/>
    <mergeCell ref="R51:W51"/>
    <mergeCell ref="A52:H52"/>
    <mergeCell ref="I52:K52"/>
    <mergeCell ref="L52:Q52"/>
    <mergeCell ref="A53:H53"/>
    <mergeCell ref="I53:K53"/>
    <mergeCell ref="L53:Q53"/>
    <mergeCell ref="I48:K48"/>
    <mergeCell ref="L48:Q48"/>
    <mergeCell ref="A49:H49"/>
    <mergeCell ref="I49:K49"/>
    <mergeCell ref="L49:Q49"/>
    <mergeCell ref="A36:H36"/>
    <mergeCell ref="I36:K36"/>
    <mergeCell ref="L36:Q36"/>
    <mergeCell ref="A44:H44"/>
    <mergeCell ref="I44:K44"/>
    <mergeCell ref="L40:Q40"/>
    <mergeCell ref="R40:W40"/>
    <mergeCell ref="L44:Q44"/>
    <mergeCell ref="R44:W44"/>
    <mergeCell ref="A45:H45"/>
    <mergeCell ref="I45:K45"/>
    <mergeCell ref="L45:Q45"/>
    <mergeCell ref="A46:H46"/>
    <mergeCell ref="I46:K46"/>
    <mergeCell ref="L46:Q46"/>
    <mergeCell ref="A41:H41"/>
    <mergeCell ref="I41:K41"/>
    <mergeCell ref="L41:Q41"/>
    <mergeCell ref="R41:W41"/>
    <mergeCell ref="A42:H42"/>
    <mergeCell ref="I42:K42"/>
    <mergeCell ref="L42:Q42"/>
    <mergeCell ref="R42:W42"/>
    <mergeCell ref="A43:H43"/>
    <mergeCell ref="I43:K43"/>
    <mergeCell ref="L43:Q43"/>
    <mergeCell ref="R43:W43"/>
    <mergeCell ref="A29:H29"/>
    <mergeCell ref="I29:K29"/>
    <mergeCell ref="L29:Q29"/>
    <mergeCell ref="R29:W29"/>
    <mergeCell ref="A30:H30"/>
    <mergeCell ref="I30:K30"/>
    <mergeCell ref="L30:Q30"/>
    <mergeCell ref="R30:W30"/>
    <mergeCell ref="A31:H31"/>
    <mergeCell ref="I31:K31"/>
    <mergeCell ref="L31:Q31"/>
    <mergeCell ref="R31:W31"/>
    <mergeCell ref="R26:W26"/>
    <mergeCell ref="A27:H27"/>
    <mergeCell ref="I27:K27"/>
    <mergeCell ref="L27:Q27"/>
    <mergeCell ref="R27:W27"/>
    <mergeCell ref="A28:H28"/>
    <mergeCell ref="I28:K28"/>
    <mergeCell ref="L28:Q28"/>
    <mergeCell ref="R28:W28"/>
    <mergeCell ref="I23:K23"/>
    <mergeCell ref="L23:Q23"/>
    <mergeCell ref="A24:H24"/>
    <mergeCell ref="I24:K24"/>
    <mergeCell ref="L24:Q24"/>
    <mergeCell ref="A25:H25"/>
    <mergeCell ref="I25:K25"/>
    <mergeCell ref="L25:Q25"/>
    <mergeCell ref="A26:H26"/>
    <mergeCell ref="I26:K26"/>
    <mergeCell ref="L26:Q26"/>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R33:W33"/>
    <mergeCell ref="R34:W34"/>
    <mergeCell ref="A32:H32"/>
    <mergeCell ref="I32:K32"/>
    <mergeCell ref="R32:W32"/>
    <mergeCell ref="A33:H33"/>
    <mergeCell ref="I33:K33"/>
    <mergeCell ref="A34:H34"/>
    <mergeCell ref="I34:K34"/>
    <mergeCell ref="L32:Q32"/>
    <mergeCell ref="L33:Q33"/>
    <mergeCell ref="L34:Q34"/>
    <mergeCell ref="A37:H37"/>
    <mergeCell ref="I37:K37"/>
    <mergeCell ref="L37:Q37"/>
    <mergeCell ref="A35:W35"/>
    <mergeCell ref="R37:W37"/>
    <mergeCell ref="A38:H38"/>
    <mergeCell ref="R49:W49"/>
    <mergeCell ref="A47:H47"/>
    <mergeCell ref="I47:K47"/>
    <mergeCell ref="L47:Q47"/>
    <mergeCell ref="A48:H48"/>
    <mergeCell ref="R45:W45"/>
    <mergeCell ref="R46:W46"/>
    <mergeCell ref="R47:W47"/>
    <mergeCell ref="R48:W48"/>
    <mergeCell ref="I38:K38"/>
    <mergeCell ref="L38:Q38"/>
    <mergeCell ref="R38:W38"/>
    <mergeCell ref="A39:H39"/>
    <mergeCell ref="I39:K39"/>
    <mergeCell ref="L39:Q39"/>
    <mergeCell ref="R39:W39"/>
    <mergeCell ref="A40:H40"/>
    <mergeCell ref="I40:K40"/>
    <mergeCell ref="A50:W50"/>
    <mergeCell ref="R55:W55"/>
    <mergeCell ref="A54:H54"/>
    <mergeCell ref="I54:K54"/>
    <mergeCell ref="L54:Q54"/>
    <mergeCell ref="A55:H55"/>
    <mergeCell ref="I55:K55"/>
    <mergeCell ref="L55:Q55"/>
    <mergeCell ref="A56:H56"/>
    <mergeCell ref="I56:K56"/>
    <mergeCell ref="L56:Q56"/>
    <mergeCell ref="R52:W52"/>
    <mergeCell ref="R53:W53"/>
    <mergeCell ref="R54:W54"/>
    <mergeCell ref="R56:W56"/>
    <mergeCell ref="A57:H57"/>
    <mergeCell ref="I57:K57"/>
    <mergeCell ref="L57:Q57"/>
    <mergeCell ref="A58:H58"/>
    <mergeCell ref="I58:K58"/>
    <mergeCell ref="L58:Q58"/>
    <mergeCell ref="A59:H59"/>
    <mergeCell ref="I59:K59"/>
    <mergeCell ref="L59:Q59"/>
    <mergeCell ref="R66:W66"/>
    <mergeCell ref="R65:W65"/>
    <mergeCell ref="A66:H66"/>
    <mergeCell ref="I66:K66"/>
    <mergeCell ref="L66:Q66"/>
    <mergeCell ref="A67:H67"/>
    <mergeCell ref="I67:K67"/>
    <mergeCell ref="A73:H73"/>
    <mergeCell ref="I73:K73"/>
    <mergeCell ref="L73:Q73"/>
    <mergeCell ref="L67:Q67"/>
    <mergeCell ref="R67:W67"/>
    <mergeCell ref="A69:H69"/>
    <mergeCell ref="I69:K69"/>
    <mergeCell ref="L69:Q69"/>
    <mergeCell ref="R69:W69"/>
    <mergeCell ref="A72:H72"/>
    <mergeCell ref="I72:K72"/>
    <mergeCell ref="L72:Q72"/>
    <mergeCell ref="A71:H71"/>
    <mergeCell ref="I71:K71"/>
    <mergeCell ref="L71:Q71"/>
    <mergeCell ref="R71:W71"/>
    <mergeCell ref="L83:Q83"/>
    <mergeCell ref="A74:H74"/>
    <mergeCell ref="I74:K74"/>
    <mergeCell ref="L74:Q74"/>
    <mergeCell ref="A75:H75"/>
    <mergeCell ref="I75:K75"/>
    <mergeCell ref="L75:Q75"/>
    <mergeCell ref="A76:H76"/>
    <mergeCell ref="A80:H80"/>
    <mergeCell ref="I80:K80"/>
    <mergeCell ref="L80:Q80"/>
    <mergeCell ref="I76:K76"/>
    <mergeCell ref="L76:Q76"/>
    <mergeCell ref="A77:H77"/>
    <mergeCell ref="I77:K77"/>
    <mergeCell ref="L77:Q77"/>
    <mergeCell ref="A78:H78"/>
    <mergeCell ref="I78:K78"/>
    <mergeCell ref="L78:Q78"/>
    <mergeCell ref="A79:H79"/>
    <mergeCell ref="I79:K79"/>
    <mergeCell ref="L79:Q79"/>
    <mergeCell ref="R115:W115"/>
    <mergeCell ref="R116:W116"/>
    <mergeCell ref="A92:H92"/>
    <mergeCell ref="I92:K92"/>
    <mergeCell ref="L92:Q92"/>
    <mergeCell ref="A93:H93"/>
    <mergeCell ref="I93:K93"/>
    <mergeCell ref="L93:Q93"/>
    <mergeCell ref="A94:H94"/>
    <mergeCell ref="I94:K94"/>
    <mergeCell ref="L94:Q94"/>
    <mergeCell ref="A95:H95"/>
    <mergeCell ref="I95:K95"/>
    <mergeCell ref="L95:Q95"/>
    <mergeCell ref="A96:H96"/>
    <mergeCell ref="I96:K96"/>
    <mergeCell ref="L96:Q96"/>
    <mergeCell ref="A97:H97"/>
    <mergeCell ref="I97:K97"/>
    <mergeCell ref="L97:Q97"/>
    <mergeCell ref="A98:H98"/>
    <mergeCell ref="I98:K98"/>
    <mergeCell ref="L98:Q98"/>
    <mergeCell ref="A99:H99"/>
    <mergeCell ref="A165:B165"/>
    <mergeCell ref="A159:B159"/>
    <mergeCell ref="A160:B160"/>
    <mergeCell ref="A161:W161"/>
    <mergeCell ref="A162:B162"/>
    <mergeCell ref="A163:B163"/>
    <mergeCell ref="A151:W151"/>
    <mergeCell ref="A152:B152"/>
    <mergeCell ref="A153:B153"/>
    <mergeCell ref="A156:W156"/>
    <mergeCell ref="A157:B157"/>
    <mergeCell ref="A158:B158"/>
    <mergeCell ref="A155:B155"/>
    <mergeCell ref="A154:B154"/>
    <mergeCell ref="C164:K164"/>
    <mergeCell ref="C165:K165"/>
    <mergeCell ref="O165:W165"/>
    <mergeCell ref="O152:W152"/>
    <mergeCell ref="O153:W153"/>
    <mergeCell ref="O154:W154"/>
    <mergeCell ref="O155:W155"/>
    <mergeCell ref="O157:W157"/>
    <mergeCell ref="O158:W158"/>
    <mergeCell ref="O159:W159"/>
    <mergeCell ref="L135:Q135"/>
    <mergeCell ref="R135:W135"/>
    <mergeCell ref="A136:H136"/>
    <mergeCell ref="R84:W84"/>
    <mergeCell ref="R86:W86"/>
    <mergeCell ref="R89:W89"/>
    <mergeCell ref="L84:Q84"/>
    <mergeCell ref="A86:H86"/>
    <mergeCell ref="I86:K86"/>
    <mergeCell ref="L86:Q86"/>
    <mergeCell ref="A88:H88"/>
    <mergeCell ref="I88:K88"/>
    <mergeCell ref="L88:Q88"/>
    <mergeCell ref="R88:W88"/>
    <mergeCell ref="A89:H89"/>
    <mergeCell ref="I89:K89"/>
    <mergeCell ref="L89:Q89"/>
    <mergeCell ref="A84:H84"/>
    <mergeCell ref="I84:K84"/>
    <mergeCell ref="A87:W87"/>
    <mergeCell ref="R92:W92"/>
    <mergeCell ref="R93:W93"/>
    <mergeCell ref="R113:W113"/>
    <mergeCell ref="R114:W114"/>
    <mergeCell ref="R57:W57"/>
    <mergeCell ref="R58:W58"/>
    <mergeCell ref="R59:W59"/>
    <mergeCell ref="A90:H90"/>
    <mergeCell ref="I90:K90"/>
    <mergeCell ref="L90:Q90"/>
    <mergeCell ref="A91:H91"/>
    <mergeCell ref="I91:K91"/>
    <mergeCell ref="L91:Q91"/>
    <mergeCell ref="R90:W90"/>
    <mergeCell ref="R91:W91"/>
    <mergeCell ref="R80:W80"/>
    <mergeCell ref="R81:W81"/>
    <mergeCell ref="R82:W82"/>
    <mergeCell ref="A70:W70"/>
    <mergeCell ref="R72:W72"/>
    <mergeCell ref="R76:W76"/>
    <mergeCell ref="R77:W77"/>
    <mergeCell ref="R78:W78"/>
    <mergeCell ref="R79:W79"/>
    <mergeCell ref="R73:W73"/>
    <mergeCell ref="R74:W74"/>
    <mergeCell ref="R75:W75"/>
    <mergeCell ref="R83:W83"/>
    <mergeCell ref="R94:W94"/>
    <mergeCell ref="R95:W95"/>
    <mergeCell ref="R96:W96"/>
    <mergeCell ref="R97:W97"/>
    <mergeCell ref="R98:W98"/>
    <mergeCell ref="R99:W99"/>
    <mergeCell ref="R100:W100"/>
    <mergeCell ref="R101:W101"/>
    <mergeCell ref="R102:W102"/>
    <mergeCell ref="R103:W103"/>
    <mergeCell ref="R104:W104"/>
    <mergeCell ref="R139:W139"/>
    <mergeCell ref="R133:W133"/>
    <mergeCell ref="R146:W146"/>
    <mergeCell ref="R147:W147"/>
    <mergeCell ref="R148:W148"/>
    <mergeCell ref="R142:W142"/>
    <mergeCell ref="R143:W143"/>
    <mergeCell ref="R144:W144"/>
    <mergeCell ref="R145:W145"/>
    <mergeCell ref="R141:W141"/>
    <mergeCell ref="A140:W140"/>
    <mergeCell ref="A120:W120"/>
    <mergeCell ref="A105:W105"/>
    <mergeCell ref="A126:W126"/>
    <mergeCell ref="R128:W128"/>
    <mergeCell ref="R108:W108"/>
    <mergeCell ref="R109:W109"/>
    <mergeCell ref="R110:W110"/>
    <mergeCell ref="R111:W111"/>
    <mergeCell ref="R112:W112"/>
    <mergeCell ref="A135:H135"/>
    <mergeCell ref="I135:K135"/>
    <mergeCell ref="A85:H85"/>
    <mergeCell ref="I85:K85"/>
    <mergeCell ref="L85:Q85"/>
    <mergeCell ref="R85:W85"/>
    <mergeCell ref="A60:H60"/>
    <mergeCell ref="I60:K60"/>
    <mergeCell ref="L60:Q60"/>
    <mergeCell ref="R60:W60"/>
    <mergeCell ref="A61:H61"/>
    <mergeCell ref="I61:K61"/>
    <mergeCell ref="L61:Q61"/>
    <mergeCell ref="R61:W61"/>
    <mergeCell ref="A68:H68"/>
    <mergeCell ref="I68:K68"/>
    <mergeCell ref="L68:Q68"/>
    <mergeCell ref="R68:W68"/>
    <mergeCell ref="A81:H81"/>
    <mergeCell ref="I81:K81"/>
    <mergeCell ref="L81:Q81"/>
    <mergeCell ref="A82:H82"/>
    <mergeCell ref="I82:K82"/>
    <mergeCell ref="L82:Q82"/>
    <mergeCell ref="A83:H83"/>
    <mergeCell ref="I83:K83"/>
  </mergeCells>
  <conditionalFormatting sqref="C13">
    <cfRule type="containsBlanks" dxfId="67" priority="51">
      <formula>LEN(TRIM(C13))=0</formula>
    </cfRule>
  </conditionalFormatting>
  <conditionalFormatting sqref="E1">
    <cfRule type="containsBlanks" dxfId="66" priority="124">
      <formula>LEN(TRIM(E1))=0</formula>
    </cfRule>
  </conditionalFormatting>
  <conditionalFormatting sqref="G1 I1 A4:W4 A6 J6:W6 A8 J8 P8:W8 A10 H10:W10 A13 J13:K13 M13:O13 Q13:V13 A15:D15 F15 I15 N15 S15 A17:D17 F17 P17">
    <cfRule type="containsBlanks" dxfId="65" priority="125">
      <formula>LEN(TRIM(A1))=0</formula>
    </cfRule>
  </conditionalFormatting>
  <conditionalFormatting sqref="I20:I34">
    <cfRule type="containsBlanks" dxfId="64" priority="116">
      <formula>LEN(TRIM(I20))=0</formula>
    </cfRule>
    <cfRule type="beginsWith" dxfId="63" priority="104" operator="beginsWith" text="C">
      <formula>LEFT(I20,LEN("C"))="C"</formula>
    </cfRule>
    <cfRule type="beginsWith" dxfId="62" priority="103" operator="beginsWith" text="N">
      <formula>LEFT(I20,LEN("N"))="N"</formula>
    </cfRule>
    <cfRule type="beginsWith" dxfId="61" priority="102" operator="beginsWith" text="O">
      <formula>LEFT(I20,LEN("O"))="O"</formula>
    </cfRule>
  </conditionalFormatting>
  <conditionalFormatting sqref="I37:I49">
    <cfRule type="beginsWith" dxfId="60" priority="48" operator="beginsWith" text="C">
      <formula>LEFT(I37,LEN("C"))="C"</formula>
    </cfRule>
    <cfRule type="containsBlanks" dxfId="59" priority="50">
      <formula>LEN(TRIM(I37))=0</formula>
    </cfRule>
    <cfRule type="beginsWith" dxfId="58" priority="49" operator="beginsWith" text="Cumple">
      <formula>LEFT(I37,LEN("Cumple"))="Cumple"</formula>
    </cfRule>
    <cfRule type="beginsWith" dxfId="57" priority="47" operator="beginsWith" text="N">
      <formula>LEFT(I37,LEN("N"))="N"</formula>
    </cfRule>
    <cfRule type="beginsWith" dxfId="56" priority="46" operator="beginsWith" text="O">
      <formula>LEFT(I37,LEN("O"))="O"</formula>
    </cfRule>
  </conditionalFormatting>
  <conditionalFormatting sqref="I52:I62">
    <cfRule type="beginsWith" dxfId="55" priority="43" operator="beginsWith" text="C">
      <formula>LEFT(I52,LEN("C"))="C"</formula>
    </cfRule>
    <cfRule type="beginsWith" dxfId="54" priority="42" operator="beginsWith" text="N">
      <formula>LEFT(I52,LEN("N"))="N"</formula>
    </cfRule>
    <cfRule type="beginsWith" dxfId="53" priority="41" operator="beginsWith" text="O">
      <formula>LEFT(I52,LEN("O"))="O"</formula>
    </cfRule>
    <cfRule type="containsBlanks" dxfId="52" priority="45">
      <formula>LEN(TRIM(I52))=0</formula>
    </cfRule>
    <cfRule type="beginsWith" dxfId="51" priority="44" operator="beginsWith" text="Cumple">
      <formula>LEFT(I52,LEN("Cumple"))="Cumple"</formula>
    </cfRule>
  </conditionalFormatting>
  <conditionalFormatting sqref="I65:I69">
    <cfRule type="containsBlanks" dxfId="50" priority="40">
      <formula>LEN(TRIM(I65))=0</formula>
    </cfRule>
    <cfRule type="beginsWith" dxfId="49" priority="39" operator="beginsWith" text="Cumple">
      <formula>LEFT(I65,LEN("Cumple"))="Cumple"</formula>
    </cfRule>
    <cfRule type="beginsWith" dxfId="48" priority="38" operator="beginsWith" text="C">
      <formula>LEFT(I65,LEN("C"))="C"</formula>
    </cfRule>
    <cfRule type="beginsWith" dxfId="47" priority="37" operator="beginsWith" text="N">
      <formula>LEFT(I65,LEN("N"))="N"</formula>
    </cfRule>
    <cfRule type="beginsWith" dxfId="46" priority="36" operator="beginsWith" text="O">
      <formula>LEFT(I65,LEN("O"))="O"</formula>
    </cfRule>
  </conditionalFormatting>
  <conditionalFormatting sqref="I72:I86">
    <cfRule type="beginsWith" dxfId="45" priority="33" operator="beginsWith" text="C">
      <formula>LEFT(I72,LEN("C"))="C"</formula>
    </cfRule>
    <cfRule type="beginsWith" dxfId="44" priority="34" operator="beginsWith" text="Cumple">
      <formula>LEFT(I72,LEN("Cumple"))="Cumple"</formula>
    </cfRule>
    <cfRule type="containsBlanks" dxfId="43" priority="35">
      <formula>LEN(TRIM(I72))=0</formula>
    </cfRule>
    <cfRule type="beginsWith" dxfId="42" priority="31" operator="beginsWith" text="O">
      <formula>LEFT(I72,LEN("O"))="O"</formula>
    </cfRule>
    <cfRule type="beginsWith" dxfId="41" priority="32" operator="beginsWith" text="N">
      <formula>LEFT(I72,LEN("N"))="N"</formula>
    </cfRule>
  </conditionalFormatting>
  <conditionalFormatting sqref="I89:I104">
    <cfRule type="beginsWith" dxfId="40" priority="28" operator="beginsWith" text="C">
      <formula>LEFT(I89,LEN("C"))="C"</formula>
    </cfRule>
    <cfRule type="beginsWith" dxfId="39" priority="27" operator="beginsWith" text="N">
      <formula>LEFT(I89,LEN("N"))="N"</formula>
    </cfRule>
    <cfRule type="beginsWith" dxfId="38" priority="26" operator="beginsWith" text="O">
      <formula>LEFT(I89,LEN("O"))="O"</formula>
    </cfRule>
    <cfRule type="containsBlanks" dxfId="37" priority="30">
      <formula>LEN(TRIM(I89))=0</formula>
    </cfRule>
    <cfRule type="beginsWith" dxfId="36" priority="29" operator="beginsWith" text="Cumple">
      <formula>LEFT(I89,LEN("Cumple"))="Cumple"</formula>
    </cfRule>
  </conditionalFormatting>
  <conditionalFormatting sqref="I107:I119">
    <cfRule type="containsBlanks" dxfId="35" priority="25">
      <formula>LEN(TRIM(I107))=0</formula>
    </cfRule>
    <cfRule type="beginsWith" dxfId="34" priority="24" operator="beginsWith" text="Cumple">
      <formula>LEFT(I107,LEN("Cumple"))="Cumple"</formula>
    </cfRule>
    <cfRule type="beginsWith" dxfId="33" priority="23" operator="beginsWith" text="C">
      <formula>LEFT(I107,LEN("C"))="C"</formula>
    </cfRule>
    <cfRule type="beginsWith" dxfId="32" priority="22" operator="beginsWith" text="N">
      <formula>LEFT(I107,LEN("N"))="N"</formula>
    </cfRule>
    <cfRule type="beginsWith" dxfId="31" priority="21" operator="beginsWith" text="O">
      <formula>LEFT(I107,LEN("O"))="O"</formula>
    </cfRule>
  </conditionalFormatting>
  <conditionalFormatting sqref="I122:I125">
    <cfRule type="beginsWith" dxfId="30" priority="17" operator="beginsWith" text="N">
      <formula>LEFT(I122,LEN("N"))="N"</formula>
    </cfRule>
    <cfRule type="beginsWith" dxfId="29" priority="19" operator="beginsWith" text="Cumple">
      <formula>LEFT(I122,LEN("Cumple"))="Cumple"</formula>
    </cfRule>
    <cfRule type="beginsWith" dxfId="28" priority="18" operator="beginsWith" text="C">
      <formula>LEFT(I122,LEN("C"))="C"</formula>
    </cfRule>
    <cfRule type="beginsWith" dxfId="27" priority="16" operator="beginsWith" text="O">
      <formula>LEFT(I122,LEN("O"))="O"</formula>
    </cfRule>
    <cfRule type="containsBlanks" dxfId="26" priority="20">
      <formula>LEN(TRIM(I122))=0</formula>
    </cfRule>
  </conditionalFormatting>
  <conditionalFormatting sqref="I128:I131">
    <cfRule type="containsBlanks" dxfId="25" priority="15">
      <formula>LEN(TRIM(I128))=0</formula>
    </cfRule>
    <cfRule type="beginsWith" dxfId="24" priority="14" operator="beginsWith" text="Cumple">
      <formula>LEFT(I128,LEN("Cumple"))="Cumple"</formula>
    </cfRule>
    <cfRule type="beginsWith" dxfId="23" priority="13" operator="beginsWith" text="C">
      <formula>LEFT(I128,LEN("C"))="C"</formula>
    </cfRule>
    <cfRule type="beginsWith" dxfId="22" priority="12" operator="beginsWith" text="N">
      <formula>LEFT(I128,LEN("N"))="N"</formula>
    </cfRule>
    <cfRule type="beginsWith" dxfId="21" priority="11" operator="beginsWith" text="O">
      <formula>LEFT(I128,LEN("O"))="O"</formula>
    </cfRule>
  </conditionalFormatting>
  <conditionalFormatting sqref="I134:I139">
    <cfRule type="beginsWith" dxfId="20" priority="6" operator="beginsWith" text="O">
      <formula>LEFT(I134,LEN("O"))="O"</formula>
    </cfRule>
    <cfRule type="beginsWith" dxfId="19" priority="7" operator="beginsWith" text="N">
      <formula>LEFT(I134,LEN("N"))="N"</formula>
    </cfRule>
    <cfRule type="beginsWith" dxfId="18" priority="8" operator="beginsWith" text="C">
      <formula>LEFT(I134,LEN("C"))="C"</formula>
    </cfRule>
    <cfRule type="beginsWith" dxfId="17" priority="9" operator="beginsWith" text="Cumple">
      <formula>LEFT(I134,LEN("Cumple"))="Cumple"</formula>
    </cfRule>
    <cfRule type="containsBlanks" dxfId="16" priority="10">
      <formula>LEN(TRIM(I134))=0</formula>
    </cfRule>
  </conditionalFormatting>
  <conditionalFormatting sqref="I142:I148">
    <cfRule type="beginsWith" dxfId="15" priority="2" operator="beginsWith" text="N">
      <formula>LEFT(I142,LEN("N"))="N"</formula>
    </cfRule>
    <cfRule type="beginsWith" dxfId="14" priority="3" operator="beginsWith" text="C">
      <formula>LEFT(I142,LEN("C"))="C"</formula>
    </cfRule>
    <cfRule type="beginsWith" dxfId="13" priority="4" operator="beginsWith" text="Cumple">
      <formula>LEFT(I142,LEN("Cumple"))="Cumple"</formula>
    </cfRule>
    <cfRule type="containsBlanks" dxfId="12" priority="5">
      <formula>LEN(TRIM(I142))=0</formula>
    </cfRule>
    <cfRule type="beginsWith" dxfId="11" priority="1" operator="beginsWith" text="O">
      <formula>LEFT(I142,LEN("O"))="O"</formula>
    </cfRule>
  </conditionalFormatting>
  <conditionalFormatting sqref="M1">
    <cfRule type="containsBlanks" dxfId="10" priority="123">
      <formula>LEN(TRIM(M1))=0</formula>
    </cfRule>
  </conditionalFormatting>
  <conditionalFormatting sqref="R1">
    <cfRule type="cellIs" dxfId="9" priority="118" operator="lessThan">
      <formula>0.7</formula>
    </cfRule>
    <cfRule type="cellIs" dxfId="8" priority="119" operator="lessThan">
      <formula>0.8</formula>
    </cfRule>
    <cfRule type="cellIs" dxfId="7" priority="120" operator="lessThan">
      <formula>0.9</formula>
    </cfRule>
    <cfRule type="cellIs" dxfId="6" priority="121" operator="lessThan">
      <formula>1</formula>
    </cfRule>
    <cfRule type="cellIs" dxfId="5" priority="122" operator="equal">
      <formula>1</formula>
    </cfRule>
    <cfRule type="containsBlanks" priority="117" stopIfTrue="1">
      <formula>LEN(TRIM(R1))=0</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INTERNADO - CASA HOGAR SRD
&amp;RF1.A4.G27.P 
Versión 2 
Página &amp;P de &amp;N 
04/06/2024 
Clasificación de la Información: Clasificada</oddHeader>
    <oddFooter>&amp;C&amp;G</oddFooter>
  </headerFooter>
  <rowBreaks count="2" manualBreakCount="2">
    <brk id="139" max="22" man="1"/>
    <brk id="148"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I20:I34 I37:I49 I52:I62 I65:I69 I122:I125 I128:I131 I134:I139 I142:I148 I89:I104 I107:I119 I72:I86</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NV28"/>
  <sheetViews>
    <sheetView showGridLines="0" topLeftCell="ND1" zoomScale="60" zoomScaleNormal="60" workbookViewId="0">
      <selection activeCell="NS1" sqref="NS1"/>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54" width="50.7109375" style="9" customWidth="1"/>
    <col min="355" max="355" width="35.7109375" style="9" customWidth="1"/>
    <col min="356" max="16384" width="25.7109375" style="9"/>
  </cols>
  <sheetData>
    <row r="1" spans="1:386" ht="30" customHeight="1" x14ac:dyDescent="0.25">
      <c r="A1" s="175"/>
      <c r="B1" s="180" t="s">
        <v>204</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c r="IW1" s="181"/>
      <c r="IX1" s="181"/>
      <c r="IY1" s="181"/>
      <c r="IZ1" s="181"/>
      <c r="JA1" s="181"/>
      <c r="JB1" s="181"/>
      <c r="JC1" s="181"/>
      <c r="JD1" s="181"/>
      <c r="JE1" s="181"/>
      <c r="JF1" s="181"/>
      <c r="JG1" s="181"/>
      <c r="JH1" s="181"/>
      <c r="JI1" s="181"/>
      <c r="JJ1" s="181"/>
      <c r="JK1" s="181"/>
      <c r="JL1" s="181"/>
      <c r="JM1" s="181"/>
      <c r="JN1" s="181"/>
      <c r="JO1" s="181"/>
      <c r="JP1" s="181"/>
      <c r="JQ1" s="181"/>
      <c r="JR1" s="181"/>
      <c r="JS1" s="181"/>
      <c r="JT1" s="181"/>
      <c r="JU1" s="181"/>
      <c r="JV1" s="181"/>
      <c r="JW1" s="181"/>
      <c r="JX1" s="181"/>
      <c r="JY1" s="181"/>
      <c r="JZ1" s="181"/>
      <c r="KA1" s="181"/>
      <c r="KB1" s="181"/>
      <c r="KC1" s="181"/>
      <c r="KD1" s="181"/>
      <c r="KE1" s="181"/>
      <c r="KF1" s="181"/>
      <c r="KG1" s="181"/>
      <c r="KH1" s="181"/>
      <c r="KI1" s="181"/>
      <c r="KJ1" s="181"/>
      <c r="KK1" s="181"/>
      <c r="KL1" s="181"/>
      <c r="KM1" s="181"/>
      <c r="KN1" s="181"/>
      <c r="KO1" s="181"/>
      <c r="KP1" s="181"/>
      <c r="KQ1" s="181"/>
      <c r="KR1" s="181"/>
      <c r="KS1" s="181"/>
      <c r="KT1" s="181"/>
      <c r="KU1" s="181"/>
      <c r="KV1" s="181"/>
      <c r="KW1" s="181"/>
      <c r="KX1" s="181"/>
      <c r="KY1" s="181"/>
      <c r="KZ1" s="181"/>
      <c r="LA1" s="181"/>
      <c r="LB1" s="181"/>
      <c r="LC1" s="181"/>
      <c r="LD1" s="181"/>
      <c r="LE1" s="181"/>
      <c r="LF1" s="181"/>
      <c r="LG1" s="181"/>
      <c r="LH1" s="181"/>
      <c r="LI1" s="181"/>
      <c r="LJ1" s="181"/>
      <c r="LK1" s="181"/>
      <c r="LL1" s="181"/>
      <c r="LM1" s="181"/>
      <c r="LN1" s="181"/>
      <c r="LO1" s="181"/>
      <c r="LP1" s="181"/>
      <c r="LQ1" s="181"/>
      <c r="LR1" s="181"/>
      <c r="LS1" s="181"/>
      <c r="LT1" s="181"/>
      <c r="LU1" s="181"/>
      <c r="LV1" s="181"/>
      <c r="LW1" s="181"/>
      <c r="LX1" s="181"/>
      <c r="LY1" s="181"/>
      <c r="LZ1" s="181"/>
      <c r="MA1" s="181"/>
      <c r="MB1" s="181"/>
      <c r="MC1" s="181"/>
      <c r="MD1" s="181"/>
      <c r="ME1" s="181"/>
      <c r="MF1" s="181"/>
      <c r="MG1" s="181"/>
      <c r="MH1" s="181"/>
      <c r="MI1" s="181"/>
      <c r="MJ1" s="181"/>
      <c r="MK1" s="181"/>
      <c r="ML1" s="181"/>
      <c r="MM1" s="181"/>
      <c r="MN1" s="181"/>
      <c r="MO1" s="181"/>
      <c r="MP1" s="181"/>
      <c r="MQ1" s="181"/>
      <c r="MR1" s="181"/>
      <c r="MS1" s="181"/>
      <c r="MT1" s="181"/>
      <c r="MU1" s="181"/>
      <c r="MV1" s="181"/>
      <c r="MW1" s="181"/>
      <c r="MX1" s="181"/>
      <c r="MY1" s="181"/>
      <c r="MZ1" s="181"/>
      <c r="NA1" s="181"/>
      <c r="NB1" s="181"/>
      <c r="NC1" s="181"/>
      <c r="ND1" s="181"/>
      <c r="NE1" s="181"/>
      <c r="NF1" s="181"/>
      <c r="NG1" s="181"/>
      <c r="NH1" s="181"/>
      <c r="NI1" s="181"/>
      <c r="NJ1" s="181"/>
      <c r="NK1" s="181"/>
      <c r="NL1" s="181"/>
      <c r="NM1" s="181"/>
      <c r="NN1" s="181"/>
      <c r="NO1" s="181"/>
      <c r="NP1" s="181"/>
      <c r="NQ1" s="181"/>
      <c r="NR1" s="182"/>
      <c r="NS1" s="7" t="s">
        <v>223</v>
      </c>
      <c r="NT1" s="8">
        <v>45447</v>
      </c>
    </row>
    <row r="2" spans="1:386" ht="30" customHeight="1" x14ac:dyDescent="0.25">
      <c r="A2" s="176"/>
      <c r="B2" s="183"/>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c r="IN2" s="184"/>
      <c r="IO2" s="184"/>
      <c r="IP2" s="184"/>
      <c r="IQ2" s="184"/>
      <c r="IR2" s="184"/>
      <c r="IS2" s="184"/>
      <c r="IT2" s="184"/>
      <c r="IU2" s="184"/>
      <c r="IV2" s="184"/>
      <c r="IW2" s="184"/>
      <c r="IX2" s="184"/>
      <c r="IY2" s="184"/>
      <c r="IZ2" s="184"/>
      <c r="JA2" s="184"/>
      <c r="JB2" s="184"/>
      <c r="JC2" s="184"/>
      <c r="JD2" s="184"/>
      <c r="JE2" s="184"/>
      <c r="JF2" s="184"/>
      <c r="JG2" s="184"/>
      <c r="JH2" s="184"/>
      <c r="JI2" s="184"/>
      <c r="JJ2" s="184"/>
      <c r="JK2" s="184"/>
      <c r="JL2" s="184"/>
      <c r="JM2" s="184"/>
      <c r="JN2" s="184"/>
      <c r="JO2" s="184"/>
      <c r="JP2" s="184"/>
      <c r="JQ2" s="184"/>
      <c r="JR2" s="184"/>
      <c r="JS2" s="184"/>
      <c r="JT2" s="184"/>
      <c r="JU2" s="184"/>
      <c r="JV2" s="184"/>
      <c r="JW2" s="184"/>
      <c r="JX2" s="184"/>
      <c r="JY2" s="184"/>
      <c r="JZ2" s="184"/>
      <c r="KA2" s="184"/>
      <c r="KB2" s="184"/>
      <c r="KC2" s="184"/>
      <c r="KD2" s="184"/>
      <c r="KE2" s="184"/>
      <c r="KF2" s="184"/>
      <c r="KG2" s="184"/>
      <c r="KH2" s="184"/>
      <c r="KI2" s="184"/>
      <c r="KJ2" s="184"/>
      <c r="KK2" s="184"/>
      <c r="KL2" s="184"/>
      <c r="KM2" s="184"/>
      <c r="KN2" s="184"/>
      <c r="KO2" s="184"/>
      <c r="KP2" s="184"/>
      <c r="KQ2" s="184"/>
      <c r="KR2" s="184"/>
      <c r="KS2" s="184"/>
      <c r="KT2" s="184"/>
      <c r="KU2" s="184"/>
      <c r="KV2" s="184"/>
      <c r="KW2" s="184"/>
      <c r="KX2" s="184"/>
      <c r="KY2" s="184"/>
      <c r="KZ2" s="184"/>
      <c r="LA2" s="184"/>
      <c r="LB2" s="184"/>
      <c r="LC2" s="184"/>
      <c r="LD2" s="184"/>
      <c r="LE2" s="184"/>
      <c r="LF2" s="184"/>
      <c r="LG2" s="184"/>
      <c r="LH2" s="184"/>
      <c r="LI2" s="184"/>
      <c r="LJ2" s="184"/>
      <c r="LK2" s="184"/>
      <c r="LL2" s="184"/>
      <c r="LM2" s="184"/>
      <c r="LN2" s="184"/>
      <c r="LO2" s="184"/>
      <c r="LP2" s="184"/>
      <c r="LQ2" s="184"/>
      <c r="LR2" s="184"/>
      <c r="LS2" s="184"/>
      <c r="LT2" s="184"/>
      <c r="LU2" s="184"/>
      <c r="LV2" s="184"/>
      <c r="LW2" s="184"/>
      <c r="LX2" s="184"/>
      <c r="LY2" s="184"/>
      <c r="LZ2" s="184"/>
      <c r="MA2" s="184"/>
      <c r="MB2" s="184"/>
      <c r="MC2" s="184"/>
      <c r="MD2" s="184"/>
      <c r="ME2" s="184"/>
      <c r="MF2" s="184"/>
      <c r="MG2" s="184"/>
      <c r="MH2" s="184"/>
      <c r="MI2" s="184"/>
      <c r="MJ2" s="184"/>
      <c r="MK2" s="184"/>
      <c r="ML2" s="184"/>
      <c r="MM2" s="184"/>
      <c r="MN2" s="184"/>
      <c r="MO2" s="184"/>
      <c r="MP2" s="184"/>
      <c r="MQ2" s="184"/>
      <c r="MR2" s="184"/>
      <c r="MS2" s="184"/>
      <c r="MT2" s="184"/>
      <c r="MU2" s="184"/>
      <c r="MV2" s="184"/>
      <c r="MW2" s="184"/>
      <c r="MX2" s="184"/>
      <c r="MY2" s="184"/>
      <c r="MZ2" s="184"/>
      <c r="NA2" s="184"/>
      <c r="NB2" s="184"/>
      <c r="NC2" s="184"/>
      <c r="ND2" s="184"/>
      <c r="NE2" s="184"/>
      <c r="NF2" s="184"/>
      <c r="NG2" s="184"/>
      <c r="NH2" s="184"/>
      <c r="NI2" s="184"/>
      <c r="NJ2" s="184"/>
      <c r="NK2" s="184"/>
      <c r="NL2" s="184"/>
      <c r="NM2" s="184"/>
      <c r="NN2" s="184"/>
      <c r="NO2" s="184"/>
      <c r="NP2" s="184"/>
      <c r="NQ2" s="184"/>
      <c r="NR2" s="185"/>
      <c r="NS2" s="10" t="s">
        <v>228</v>
      </c>
      <c r="NT2" s="11" t="s">
        <v>146</v>
      </c>
    </row>
    <row r="3" spans="1:386" ht="30" customHeight="1" thickBot="1" x14ac:dyDescent="0.3">
      <c r="A3" s="177"/>
      <c r="B3" s="186"/>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c r="IR3" s="187"/>
      <c r="IS3" s="187"/>
      <c r="IT3" s="187"/>
      <c r="IU3" s="187"/>
      <c r="IV3" s="187"/>
      <c r="IW3" s="187"/>
      <c r="IX3" s="187"/>
      <c r="IY3" s="187"/>
      <c r="IZ3" s="187"/>
      <c r="JA3" s="187"/>
      <c r="JB3" s="187"/>
      <c r="JC3" s="187"/>
      <c r="JD3" s="187"/>
      <c r="JE3" s="187"/>
      <c r="JF3" s="187"/>
      <c r="JG3" s="187"/>
      <c r="JH3" s="187"/>
      <c r="JI3" s="187"/>
      <c r="JJ3" s="187"/>
      <c r="JK3" s="187"/>
      <c r="JL3" s="187"/>
      <c r="JM3" s="187"/>
      <c r="JN3" s="187"/>
      <c r="JO3" s="187"/>
      <c r="JP3" s="187"/>
      <c r="JQ3" s="187"/>
      <c r="JR3" s="187"/>
      <c r="JS3" s="187"/>
      <c r="JT3" s="187"/>
      <c r="JU3" s="187"/>
      <c r="JV3" s="187"/>
      <c r="JW3" s="187"/>
      <c r="JX3" s="187"/>
      <c r="JY3" s="187"/>
      <c r="JZ3" s="187"/>
      <c r="KA3" s="187"/>
      <c r="KB3" s="187"/>
      <c r="KC3" s="187"/>
      <c r="KD3" s="187"/>
      <c r="KE3" s="187"/>
      <c r="KF3" s="187"/>
      <c r="KG3" s="187"/>
      <c r="KH3" s="187"/>
      <c r="KI3" s="187"/>
      <c r="KJ3" s="187"/>
      <c r="KK3" s="187"/>
      <c r="KL3" s="187"/>
      <c r="KM3" s="187"/>
      <c r="KN3" s="187"/>
      <c r="KO3" s="187"/>
      <c r="KP3" s="187"/>
      <c r="KQ3" s="187"/>
      <c r="KR3" s="187"/>
      <c r="KS3" s="187"/>
      <c r="KT3" s="187"/>
      <c r="KU3" s="187"/>
      <c r="KV3" s="187"/>
      <c r="KW3" s="187"/>
      <c r="KX3" s="187"/>
      <c r="KY3" s="187"/>
      <c r="KZ3" s="187"/>
      <c r="LA3" s="187"/>
      <c r="LB3" s="187"/>
      <c r="LC3" s="187"/>
      <c r="LD3" s="187"/>
      <c r="LE3" s="187"/>
      <c r="LF3" s="187"/>
      <c r="LG3" s="187"/>
      <c r="LH3" s="187"/>
      <c r="LI3" s="187"/>
      <c r="LJ3" s="187"/>
      <c r="LK3" s="187"/>
      <c r="LL3" s="187"/>
      <c r="LM3" s="187"/>
      <c r="LN3" s="187"/>
      <c r="LO3" s="187"/>
      <c r="LP3" s="187"/>
      <c r="LQ3" s="187"/>
      <c r="LR3" s="187"/>
      <c r="LS3" s="187"/>
      <c r="LT3" s="187"/>
      <c r="LU3" s="187"/>
      <c r="LV3" s="187"/>
      <c r="LW3" s="187"/>
      <c r="LX3" s="187"/>
      <c r="LY3" s="187"/>
      <c r="LZ3" s="187"/>
      <c r="MA3" s="187"/>
      <c r="MB3" s="187"/>
      <c r="MC3" s="187"/>
      <c r="MD3" s="187"/>
      <c r="ME3" s="187"/>
      <c r="MF3" s="187"/>
      <c r="MG3" s="187"/>
      <c r="MH3" s="187"/>
      <c r="MI3" s="187"/>
      <c r="MJ3" s="187"/>
      <c r="MK3" s="187"/>
      <c r="ML3" s="187"/>
      <c r="MM3" s="187"/>
      <c r="MN3" s="187"/>
      <c r="MO3" s="187"/>
      <c r="MP3" s="187"/>
      <c r="MQ3" s="187"/>
      <c r="MR3" s="187"/>
      <c r="MS3" s="187"/>
      <c r="MT3" s="187"/>
      <c r="MU3" s="187"/>
      <c r="MV3" s="187"/>
      <c r="MW3" s="187"/>
      <c r="MX3" s="187"/>
      <c r="MY3" s="187"/>
      <c r="MZ3" s="187"/>
      <c r="NA3" s="187"/>
      <c r="NB3" s="187"/>
      <c r="NC3" s="187"/>
      <c r="ND3" s="187"/>
      <c r="NE3" s="187"/>
      <c r="NF3" s="187"/>
      <c r="NG3" s="187"/>
      <c r="NH3" s="187"/>
      <c r="NI3" s="187"/>
      <c r="NJ3" s="187"/>
      <c r="NK3" s="187"/>
      <c r="NL3" s="187"/>
      <c r="NM3" s="187"/>
      <c r="NN3" s="187"/>
      <c r="NO3" s="187"/>
      <c r="NP3" s="187"/>
      <c r="NQ3" s="187"/>
      <c r="NR3" s="188"/>
      <c r="NS3" s="178" t="s">
        <v>147</v>
      </c>
      <c r="NT3" s="68"/>
    </row>
    <row r="4" spans="1:386"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3"/>
      <c r="NV4" s="13"/>
    </row>
    <row r="5" spans="1:386"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3"/>
      <c r="NV5" s="13"/>
    </row>
    <row r="6" spans="1:386"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3"/>
      <c r="NV6" s="13"/>
    </row>
    <row r="7" spans="1:386" ht="12.75" x14ac:dyDescent="0.25">
      <c r="A7" s="12"/>
      <c r="B7" s="12"/>
      <c r="C7" s="12"/>
      <c r="D7" s="12"/>
      <c r="E7" s="12"/>
      <c r="F7" s="12"/>
      <c r="G7" s="12"/>
      <c r="H7" s="12"/>
      <c r="I7" s="15"/>
      <c r="J7" s="15"/>
      <c r="AB7" s="16" t="s">
        <v>152</v>
      </c>
      <c r="AC7" s="16" t="s">
        <v>152</v>
      </c>
      <c r="AD7" s="16" t="s">
        <v>152</v>
      </c>
      <c r="AE7" s="16" t="s">
        <v>152</v>
      </c>
      <c r="AF7" s="16" t="s">
        <v>152</v>
      </c>
      <c r="AG7" s="16" t="s">
        <v>152</v>
      </c>
      <c r="AH7" s="16" t="s">
        <v>152</v>
      </c>
      <c r="AI7" s="16" t="s">
        <v>152</v>
      </c>
      <c r="AJ7" s="16" t="s">
        <v>152</v>
      </c>
      <c r="AK7" s="16" t="s">
        <v>152</v>
      </c>
      <c r="AL7" s="16" t="s">
        <v>152</v>
      </c>
      <c r="AM7" s="16" t="s">
        <v>152</v>
      </c>
      <c r="AN7" s="16" t="s">
        <v>152</v>
      </c>
      <c r="AO7" s="16" t="s">
        <v>152</v>
      </c>
      <c r="AP7" s="16" t="s">
        <v>152</v>
      </c>
      <c r="AQ7" s="16" t="s">
        <v>152</v>
      </c>
      <c r="AR7" s="16" t="s">
        <v>152</v>
      </c>
      <c r="AS7" s="16" t="s">
        <v>152</v>
      </c>
      <c r="AT7" s="16" t="s">
        <v>152</v>
      </c>
      <c r="AU7" s="16" t="s">
        <v>152</v>
      </c>
      <c r="AV7" s="16" t="s">
        <v>152</v>
      </c>
      <c r="AW7" s="16" t="s">
        <v>152</v>
      </c>
      <c r="AX7" s="16" t="s">
        <v>152</v>
      </c>
      <c r="AY7" s="16" t="s">
        <v>152</v>
      </c>
      <c r="AZ7" s="16" t="s">
        <v>152</v>
      </c>
      <c r="BA7" s="16" t="s">
        <v>152</v>
      </c>
      <c r="BB7" s="16" t="s">
        <v>152</v>
      </c>
      <c r="BC7" s="16" t="s">
        <v>152</v>
      </c>
      <c r="BD7" s="16" t="s">
        <v>152</v>
      </c>
      <c r="BE7" s="16" t="s">
        <v>152</v>
      </c>
      <c r="BF7" s="16" t="s">
        <v>152</v>
      </c>
      <c r="BG7" s="16" t="s">
        <v>152</v>
      </c>
      <c r="BH7" s="16" t="s">
        <v>152</v>
      </c>
      <c r="BI7" s="16" t="s">
        <v>152</v>
      </c>
      <c r="BJ7" s="16" t="s">
        <v>152</v>
      </c>
      <c r="BK7" s="16" t="s">
        <v>152</v>
      </c>
      <c r="BL7" s="16" t="s">
        <v>152</v>
      </c>
      <c r="BM7" s="16" t="s">
        <v>152</v>
      </c>
      <c r="BN7" s="16" t="s">
        <v>152</v>
      </c>
      <c r="BO7" s="16" t="s">
        <v>152</v>
      </c>
      <c r="BP7" s="16" t="s">
        <v>152</v>
      </c>
      <c r="BQ7" s="16" t="s">
        <v>152</v>
      </c>
      <c r="BR7" s="16" t="s">
        <v>152</v>
      </c>
      <c r="BS7" s="16" t="s">
        <v>152</v>
      </c>
      <c r="BT7" s="16" t="s">
        <v>152</v>
      </c>
      <c r="BU7" s="16" t="s">
        <v>152</v>
      </c>
      <c r="BV7" s="16" t="s">
        <v>152</v>
      </c>
      <c r="BW7" s="16" t="s">
        <v>152</v>
      </c>
      <c r="BX7" s="16" t="s">
        <v>152</v>
      </c>
      <c r="BY7" s="16" t="s">
        <v>152</v>
      </c>
      <c r="BZ7" s="16" t="s">
        <v>152</v>
      </c>
      <c r="CA7" s="16" t="s">
        <v>152</v>
      </c>
      <c r="CB7" s="16" t="s">
        <v>152</v>
      </c>
      <c r="CC7" s="16" t="s">
        <v>152</v>
      </c>
      <c r="CD7" s="16" t="s">
        <v>152</v>
      </c>
      <c r="CE7" s="16" t="s">
        <v>152</v>
      </c>
      <c r="CF7" s="16" t="s">
        <v>152</v>
      </c>
      <c r="CG7" s="16" t="s">
        <v>152</v>
      </c>
      <c r="CH7" s="16" t="s">
        <v>152</v>
      </c>
      <c r="CI7" s="16" t="s">
        <v>152</v>
      </c>
      <c r="CJ7" s="16" t="s">
        <v>152</v>
      </c>
      <c r="CK7" s="16" t="s">
        <v>152</v>
      </c>
      <c r="CL7" s="16" t="s">
        <v>152</v>
      </c>
      <c r="CM7" s="16" t="s">
        <v>152</v>
      </c>
      <c r="CN7" s="16" t="s">
        <v>152</v>
      </c>
      <c r="CO7" s="16" t="s">
        <v>152</v>
      </c>
      <c r="CP7" s="16" t="s">
        <v>152</v>
      </c>
      <c r="CQ7" s="16" t="s">
        <v>152</v>
      </c>
      <c r="CR7" s="16" t="s">
        <v>152</v>
      </c>
      <c r="CS7" s="16" t="s">
        <v>152</v>
      </c>
      <c r="CT7" s="16" t="s">
        <v>152</v>
      </c>
      <c r="CU7" s="16" t="s">
        <v>152</v>
      </c>
      <c r="CV7" s="16" t="s">
        <v>152</v>
      </c>
      <c r="CW7" s="16" t="s">
        <v>152</v>
      </c>
      <c r="CX7" s="16" t="s">
        <v>152</v>
      </c>
      <c r="CY7" s="16" t="s">
        <v>152</v>
      </c>
      <c r="CZ7" s="16" t="s">
        <v>152</v>
      </c>
      <c r="DA7" s="16" t="s">
        <v>152</v>
      </c>
      <c r="DB7" s="16" t="s">
        <v>152</v>
      </c>
      <c r="DC7" s="16" t="s">
        <v>152</v>
      </c>
      <c r="DD7" s="16" t="s">
        <v>152</v>
      </c>
      <c r="DE7" s="16" t="s">
        <v>152</v>
      </c>
      <c r="DF7" s="16" t="s">
        <v>152</v>
      </c>
      <c r="DG7" s="16" t="s">
        <v>152</v>
      </c>
      <c r="DH7" s="16" t="s">
        <v>152</v>
      </c>
      <c r="DI7" s="16" t="s">
        <v>152</v>
      </c>
      <c r="DJ7" s="16" t="s">
        <v>152</v>
      </c>
      <c r="DK7" s="16" t="s">
        <v>152</v>
      </c>
      <c r="DL7" s="16" t="s">
        <v>152</v>
      </c>
      <c r="DM7" s="16" t="s">
        <v>152</v>
      </c>
      <c r="DN7" s="16" t="s">
        <v>152</v>
      </c>
      <c r="DO7" s="16" t="s">
        <v>152</v>
      </c>
      <c r="DP7" s="16" t="s">
        <v>152</v>
      </c>
      <c r="DQ7" s="16" t="s">
        <v>152</v>
      </c>
      <c r="DR7" s="16" t="s">
        <v>152</v>
      </c>
      <c r="DS7" s="16" t="s">
        <v>152</v>
      </c>
      <c r="DT7" s="16" t="s">
        <v>152</v>
      </c>
      <c r="DU7" s="16" t="s">
        <v>152</v>
      </c>
      <c r="DV7" s="16" t="s">
        <v>152</v>
      </c>
      <c r="DW7" s="16" t="s">
        <v>152</v>
      </c>
      <c r="DX7" s="16" t="s">
        <v>152</v>
      </c>
      <c r="DY7" s="16" t="s">
        <v>152</v>
      </c>
      <c r="DZ7" s="16" t="s">
        <v>152</v>
      </c>
      <c r="EA7" s="16" t="s">
        <v>152</v>
      </c>
      <c r="EB7" s="16" t="s">
        <v>152</v>
      </c>
      <c r="EC7" s="16" t="s">
        <v>152</v>
      </c>
      <c r="ED7" s="16" t="s">
        <v>152</v>
      </c>
      <c r="EE7" s="16" t="s">
        <v>152</v>
      </c>
      <c r="EF7" s="16" t="s">
        <v>152</v>
      </c>
      <c r="EG7" s="16" t="s">
        <v>202</v>
      </c>
      <c r="EH7" s="16" t="s">
        <v>202</v>
      </c>
      <c r="EI7" s="16" t="s">
        <v>202</v>
      </c>
      <c r="EJ7" s="16" t="s">
        <v>202</v>
      </c>
      <c r="EK7" s="16" t="s">
        <v>202</v>
      </c>
      <c r="EL7" s="16" t="s">
        <v>202</v>
      </c>
      <c r="EM7" s="16" t="s">
        <v>202</v>
      </c>
      <c r="EN7" s="16" t="s">
        <v>202</v>
      </c>
      <c r="EO7" s="16" t="s">
        <v>202</v>
      </c>
      <c r="EP7" s="16" t="s">
        <v>202</v>
      </c>
      <c r="EQ7" s="16" t="s">
        <v>202</v>
      </c>
      <c r="ER7" s="16" t="s">
        <v>202</v>
      </c>
      <c r="ES7" s="16" t="s">
        <v>202</v>
      </c>
      <c r="ET7" s="16" t="s">
        <v>202</v>
      </c>
      <c r="EU7" s="16" t="s">
        <v>202</v>
      </c>
      <c r="EV7" s="16" t="s">
        <v>202</v>
      </c>
      <c r="EW7" s="16" t="s">
        <v>202</v>
      </c>
      <c r="EX7" s="16" t="s">
        <v>202</v>
      </c>
      <c r="EY7" s="16" t="s">
        <v>202</v>
      </c>
      <c r="EZ7" s="16" t="s">
        <v>202</v>
      </c>
      <c r="FA7" s="16" t="s">
        <v>202</v>
      </c>
      <c r="FB7" s="16" t="s">
        <v>202</v>
      </c>
      <c r="FC7" s="16" t="s">
        <v>202</v>
      </c>
      <c r="FD7" s="16" t="s">
        <v>202</v>
      </c>
      <c r="FE7" s="16" t="s">
        <v>202</v>
      </c>
      <c r="FF7" s="16" t="s">
        <v>202</v>
      </c>
      <c r="FG7" s="16" t="s">
        <v>202</v>
      </c>
      <c r="FH7" s="16" t="s">
        <v>202</v>
      </c>
      <c r="FI7" s="16" t="s">
        <v>202</v>
      </c>
      <c r="FJ7" s="16" t="s">
        <v>202</v>
      </c>
      <c r="FK7" s="16" t="s">
        <v>202</v>
      </c>
      <c r="FL7" s="16" t="s">
        <v>202</v>
      </c>
      <c r="FM7" s="16" t="s">
        <v>202</v>
      </c>
      <c r="FN7" s="16" t="s">
        <v>202</v>
      </c>
      <c r="FO7" s="16" t="s">
        <v>202</v>
      </c>
      <c r="FP7" s="16" t="s">
        <v>202</v>
      </c>
      <c r="FQ7" s="16" t="s">
        <v>202</v>
      </c>
      <c r="FR7" s="16" t="s">
        <v>202</v>
      </c>
      <c r="FS7" s="16" t="s">
        <v>202</v>
      </c>
      <c r="FT7" s="16" t="s">
        <v>202</v>
      </c>
      <c r="FU7" s="16" t="s">
        <v>202</v>
      </c>
      <c r="FV7" s="16" t="s">
        <v>202</v>
      </c>
      <c r="FW7" s="16" t="s">
        <v>202</v>
      </c>
      <c r="FX7" s="16" t="s">
        <v>202</v>
      </c>
      <c r="FY7" s="16" t="s">
        <v>202</v>
      </c>
      <c r="FZ7" s="16" t="s">
        <v>202</v>
      </c>
      <c r="GA7" s="16" t="s">
        <v>202</v>
      </c>
      <c r="GB7" s="16" t="s">
        <v>202</v>
      </c>
      <c r="GC7" s="16" t="s">
        <v>202</v>
      </c>
      <c r="GD7" s="16" t="s">
        <v>202</v>
      </c>
      <c r="GE7" s="16" t="s">
        <v>202</v>
      </c>
      <c r="GF7" s="16" t="s">
        <v>202</v>
      </c>
      <c r="GG7" s="16" t="s">
        <v>202</v>
      </c>
      <c r="GH7" s="16" t="s">
        <v>202</v>
      </c>
      <c r="GI7" s="16" t="s">
        <v>202</v>
      </c>
      <c r="GJ7" s="16" t="s">
        <v>202</v>
      </c>
      <c r="GK7" s="16" t="s">
        <v>202</v>
      </c>
      <c r="GL7" s="16" t="s">
        <v>202</v>
      </c>
      <c r="GM7" s="16" t="s">
        <v>202</v>
      </c>
      <c r="GN7" s="16" t="s">
        <v>202</v>
      </c>
      <c r="GO7" s="16" t="s">
        <v>202</v>
      </c>
      <c r="GP7" s="16" t="s">
        <v>202</v>
      </c>
      <c r="GQ7" s="16" t="s">
        <v>202</v>
      </c>
      <c r="GR7" s="16" t="s">
        <v>202</v>
      </c>
      <c r="GS7" s="16" t="s">
        <v>202</v>
      </c>
      <c r="GT7" s="16" t="s">
        <v>202</v>
      </c>
      <c r="GU7" s="16" t="s">
        <v>202</v>
      </c>
      <c r="GV7" s="16" t="s">
        <v>202</v>
      </c>
      <c r="GW7" s="16" t="s">
        <v>202</v>
      </c>
      <c r="GX7" s="16" t="s">
        <v>202</v>
      </c>
      <c r="GY7" s="16" t="s">
        <v>202</v>
      </c>
      <c r="GZ7" s="16" t="s">
        <v>202</v>
      </c>
      <c r="HA7" s="16" t="s">
        <v>202</v>
      </c>
      <c r="HB7" s="16" t="s">
        <v>202</v>
      </c>
      <c r="HC7" s="16" t="s">
        <v>202</v>
      </c>
      <c r="HD7" s="16" t="s">
        <v>202</v>
      </c>
      <c r="HE7" s="16" t="s">
        <v>202</v>
      </c>
      <c r="HF7" s="16" t="s">
        <v>202</v>
      </c>
      <c r="HG7" s="16" t="s">
        <v>202</v>
      </c>
      <c r="HH7" s="16" t="s">
        <v>202</v>
      </c>
      <c r="HI7" s="16" t="s">
        <v>202</v>
      </c>
      <c r="HJ7" s="16" t="s">
        <v>202</v>
      </c>
      <c r="HK7" s="16" t="s">
        <v>202</v>
      </c>
      <c r="HL7" s="16" t="s">
        <v>202</v>
      </c>
      <c r="HM7" s="16" t="s">
        <v>202</v>
      </c>
      <c r="HN7" s="16" t="s">
        <v>202</v>
      </c>
      <c r="HO7" s="16" t="s">
        <v>202</v>
      </c>
      <c r="HP7" s="16" t="s">
        <v>202</v>
      </c>
      <c r="HQ7" s="16" t="s">
        <v>202</v>
      </c>
      <c r="HR7" s="16" t="s">
        <v>202</v>
      </c>
      <c r="HS7" s="16" t="s">
        <v>202</v>
      </c>
      <c r="HT7" s="16" t="s">
        <v>202</v>
      </c>
      <c r="HU7" s="16" t="s">
        <v>202</v>
      </c>
      <c r="HV7" s="16" t="s">
        <v>202</v>
      </c>
      <c r="HW7" s="16" t="s">
        <v>202</v>
      </c>
      <c r="HX7" s="16" t="s">
        <v>202</v>
      </c>
      <c r="HY7" s="16" t="s">
        <v>202</v>
      </c>
      <c r="HZ7" s="16" t="s">
        <v>202</v>
      </c>
      <c r="IA7" s="16" t="s">
        <v>202</v>
      </c>
      <c r="IB7" s="16" t="s">
        <v>202</v>
      </c>
      <c r="IC7" s="16" t="s">
        <v>202</v>
      </c>
      <c r="ID7" s="16" t="s">
        <v>202</v>
      </c>
      <c r="IE7" s="16" t="s">
        <v>202</v>
      </c>
      <c r="IF7" s="16" t="s">
        <v>202</v>
      </c>
      <c r="IG7" s="16" t="s">
        <v>202</v>
      </c>
      <c r="IH7" s="16" t="s">
        <v>202</v>
      </c>
      <c r="II7" s="16" t="s">
        <v>202</v>
      </c>
      <c r="IJ7" s="16" t="s">
        <v>202</v>
      </c>
      <c r="IK7" s="16" t="s">
        <v>202</v>
      </c>
      <c r="IL7" s="16" t="s">
        <v>203</v>
      </c>
      <c r="IM7" s="16" t="s">
        <v>203</v>
      </c>
      <c r="IN7" s="16" t="s">
        <v>203</v>
      </c>
      <c r="IO7" s="16" t="s">
        <v>203</v>
      </c>
      <c r="IP7" s="16" t="s">
        <v>203</v>
      </c>
      <c r="IQ7" s="16" t="s">
        <v>203</v>
      </c>
      <c r="IR7" s="16" t="s">
        <v>203</v>
      </c>
      <c r="IS7" s="16" t="s">
        <v>203</v>
      </c>
      <c r="IT7" s="16" t="s">
        <v>203</v>
      </c>
      <c r="IU7" s="16" t="s">
        <v>203</v>
      </c>
      <c r="IV7" s="16" t="s">
        <v>203</v>
      </c>
      <c r="IW7" s="16" t="s">
        <v>203</v>
      </c>
      <c r="IX7" s="16" t="s">
        <v>203</v>
      </c>
      <c r="IY7" s="16" t="s">
        <v>203</v>
      </c>
      <c r="IZ7" s="16" t="s">
        <v>203</v>
      </c>
      <c r="JA7" s="16" t="s">
        <v>203</v>
      </c>
      <c r="JB7" s="16" t="s">
        <v>203</v>
      </c>
      <c r="JC7" s="16" t="s">
        <v>203</v>
      </c>
      <c r="JD7" s="16" t="s">
        <v>203</v>
      </c>
      <c r="JE7" s="16" t="s">
        <v>203</v>
      </c>
      <c r="JF7" s="16" t="s">
        <v>203</v>
      </c>
      <c r="JG7" s="16" t="s">
        <v>203</v>
      </c>
      <c r="JH7" s="16" t="s">
        <v>203</v>
      </c>
      <c r="JI7" s="16" t="s">
        <v>203</v>
      </c>
      <c r="JJ7" s="16" t="s">
        <v>203</v>
      </c>
      <c r="JK7" s="16" t="s">
        <v>203</v>
      </c>
      <c r="JL7" s="16" t="s">
        <v>203</v>
      </c>
      <c r="JM7" s="16" t="s">
        <v>203</v>
      </c>
      <c r="JN7" s="16" t="s">
        <v>203</v>
      </c>
      <c r="JO7" s="16" t="s">
        <v>203</v>
      </c>
      <c r="JP7" s="16" t="s">
        <v>203</v>
      </c>
      <c r="JQ7" s="16" t="s">
        <v>203</v>
      </c>
      <c r="JR7" s="16" t="s">
        <v>203</v>
      </c>
      <c r="JS7" s="16" t="s">
        <v>203</v>
      </c>
      <c r="JT7" s="16" t="s">
        <v>203</v>
      </c>
      <c r="JU7" s="16" t="s">
        <v>203</v>
      </c>
      <c r="JV7" s="16" t="s">
        <v>203</v>
      </c>
      <c r="JW7" s="16" t="s">
        <v>203</v>
      </c>
      <c r="JX7" s="16" t="s">
        <v>203</v>
      </c>
      <c r="JY7" s="16" t="s">
        <v>203</v>
      </c>
      <c r="JZ7" s="16" t="s">
        <v>203</v>
      </c>
      <c r="KA7" s="16" t="s">
        <v>203</v>
      </c>
      <c r="KB7" s="16" t="s">
        <v>203</v>
      </c>
      <c r="KC7" s="16" t="s">
        <v>203</v>
      </c>
      <c r="KD7" s="16" t="s">
        <v>203</v>
      </c>
      <c r="KE7" s="16" t="s">
        <v>203</v>
      </c>
      <c r="KF7" s="16" t="s">
        <v>203</v>
      </c>
      <c r="KG7" s="16" t="s">
        <v>203</v>
      </c>
      <c r="KH7" s="16" t="s">
        <v>203</v>
      </c>
      <c r="KI7" s="16" t="s">
        <v>203</v>
      </c>
      <c r="KJ7" s="16" t="s">
        <v>203</v>
      </c>
      <c r="KK7" s="16" t="s">
        <v>203</v>
      </c>
      <c r="KL7" s="16" t="s">
        <v>203</v>
      </c>
      <c r="KM7" s="16" t="s">
        <v>203</v>
      </c>
      <c r="KN7" s="16" t="s">
        <v>203</v>
      </c>
      <c r="KO7" s="16" t="s">
        <v>203</v>
      </c>
      <c r="KP7" s="16" t="s">
        <v>203</v>
      </c>
      <c r="KQ7" s="16" t="s">
        <v>203</v>
      </c>
      <c r="KR7" s="16" t="s">
        <v>203</v>
      </c>
      <c r="KS7" s="16" t="s">
        <v>203</v>
      </c>
      <c r="KT7" s="16" t="s">
        <v>203</v>
      </c>
      <c r="KU7" s="16" t="s">
        <v>203</v>
      </c>
      <c r="KV7" s="16" t="s">
        <v>203</v>
      </c>
      <c r="KW7" s="16" t="s">
        <v>203</v>
      </c>
      <c r="KX7" s="16" t="s">
        <v>203</v>
      </c>
      <c r="KY7" s="16" t="s">
        <v>203</v>
      </c>
      <c r="KZ7" s="16" t="s">
        <v>203</v>
      </c>
      <c r="LA7" s="16" t="s">
        <v>203</v>
      </c>
      <c r="LB7" s="16" t="s">
        <v>203</v>
      </c>
      <c r="LC7" s="16" t="s">
        <v>203</v>
      </c>
      <c r="LD7" s="16" t="s">
        <v>203</v>
      </c>
      <c r="LE7" s="16" t="s">
        <v>203</v>
      </c>
      <c r="LF7" s="16" t="s">
        <v>203</v>
      </c>
      <c r="LG7" s="16" t="s">
        <v>203</v>
      </c>
      <c r="LH7" s="16" t="s">
        <v>203</v>
      </c>
      <c r="LI7" s="16" t="s">
        <v>203</v>
      </c>
      <c r="LJ7" s="16" t="s">
        <v>203</v>
      </c>
      <c r="LK7" s="16" t="s">
        <v>203</v>
      </c>
      <c r="LL7" s="16" t="s">
        <v>203</v>
      </c>
      <c r="LM7" s="16" t="s">
        <v>203</v>
      </c>
      <c r="LN7" s="16" t="s">
        <v>203</v>
      </c>
      <c r="LO7" s="16" t="s">
        <v>203</v>
      </c>
      <c r="LP7" s="16" t="s">
        <v>203</v>
      </c>
      <c r="LQ7" s="16" t="s">
        <v>203</v>
      </c>
      <c r="LR7" s="16" t="s">
        <v>203</v>
      </c>
      <c r="LS7" s="16" t="s">
        <v>203</v>
      </c>
      <c r="LT7" s="16" t="s">
        <v>203</v>
      </c>
      <c r="LU7" s="16" t="s">
        <v>203</v>
      </c>
      <c r="LV7" s="16" t="s">
        <v>203</v>
      </c>
      <c r="LW7" s="16" t="s">
        <v>203</v>
      </c>
      <c r="LX7" s="16" t="s">
        <v>203</v>
      </c>
      <c r="LY7" s="16" t="s">
        <v>203</v>
      </c>
      <c r="LZ7" s="16" t="s">
        <v>203</v>
      </c>
      <c r="MA7" s="16" t="s">
        <v>203</v>
      </c>
      <c r="MB7" s="16" t="s">
        <v>203</v>
      </c>
      <c r="MC7" s="16" t="s">
        <v>203</v>
      </c>
      <c r="MD7" s="16" t="s">
        <v>203</v>
      </c>
      <c r="ME7" s="16" t="s">
        <v>203</v>
      </c>
      <c r="MF7" s="16" t="s">
        <v>203</v>
      </c>
      <c r="MG7" s="16" t="s">
        <v>203</v>
      </c>
      <c r="MH7" s="16" t="s">
        <v>203</v>
      </c>
      <c r="MI7" s="16" t="s">
        <v>203</v>
      </c>
      <c r="MJ7" s="16" t="s">
        <v>203</v>
      </c>
      <c r="MK7" s="16" t="s">
        <v>203</v>
      </c>
      <c r="ML7" s="16" t="s">
        <v>203</v>
      </c>
      <c r="MM7" s="16" t="s">
        <v>203</v>
      </c>
      <c r="MN7" s="16" t="s">
        <v>203</v>
      </c>
      <c r="MO7" s="16" t="s">
        <v>203</v>
      </c>
      <c r="MP7" s="16" t="s">
        <v>203</v>
      </c>
      <c r="MQ7" s="12"/>
      <c r="MR7" s="12"/>
      <c r="MS7" s="12"/>
      <c r="MT7" s="12"/>
      <c r="MU7" s="12"/>
      <c r="MV7" s="12"/>
      <c r="MW7" s="12"/>
      <c r="MX7" s="12"/>
      <c r="MY7" s="12"/>
      <c r="MZ7" s="12"/>
      <c r="NA7" s="12"/>
      <c r="NB7" s="12"/>
      <c r="NC7" s="12"/>
      <c r="ND7" s="12"/>
      <c r="NE7" s="12"/>
      <c r="NF7" s="12"/>
      <c r="NG7" s="12"/>
      <c r="NH7" s="12"/>
      <c r="NI7" s="12"/>
      <c r="NJ7" s="12"/>
      <c r="NK7" s="12"/>
      <c r="NL7" s="12"/>
      <c r="NM7" s="12"/>
      <c r="NN7" s="12"/>
      <c r="NO7" s="12"/>
    </row>
    <row r="8" spans="1:386" ht="15" customHeight="1" x14ac:dyDescent="0.25">
      <c r="D8" s="179" t="s">
        <v>3</v>
      </c>
      <c r="E8" s="179"/>
      <c r="F8" s="179"/>
      <c r="G8" s="179"/>
      <c r="H8" s="179"/>
      <c r="I8" s="179"/>
      <c r="J8" s="179"/>
      <c r="K8" s="179"/>
      <c r="L8" s="179"/>
      <c r="M8" s="179"/>
      <c r="N8" s="179"/>
      <c r="O8" s="17"/>
      <c r="P8" s="179" t="s">
        <v>14</v>
      </c>
      <c r="Q8" s="179"/>
      <c r="R8" s="179"/>
      <c r="S8" s="179"/>
      <c r="T8" s="179"/>
      <c r="U8" s="179"/>
      <c r="V8" s="179"/>
      <c r="W8" s="179"/>
      <c r="X8" s="179"/>
      <c r="Y8" s="179"/>
      <c r="Z8" s="179"/>
      <c r="AA8" s="17"/>
      <c r="AB8" s="24" t="s">
        <v>168</v>
      </c>
      <c r="AC8" s="24" t="s">
        <v>168</v>
      </c>
      <c r="AD8" s="24" t="s">
        <v>168</v>
      </c>
      <c r="AE8" s="24" t="s">
        <v>168</v>
      </c>
      <c r="AF8" s="24" t="s">
        <v>168</v>
      </c>
      <c r="AG8" s="24" t="s">
        <v>168</v>
      </c>
      <c r="AH8" s="24" t="s">
        <v>168</v>
      </c>
      <c r="AI8" s="24" t="s">
        <v>168</v>
      </c>
      <c r="AJ8" s="24" t="s">
        <v>168</v>
      </c>
      <c r="AK8" s="24" t="s">
        <v>168</v>
      </c>
      <c r="AL8" s="24" t="s">
        <v>168</v>
      </c>
      <c r="AM8" s="24" t="s">
        <v>168</v>
      </c>
      <c r="AN8" s="24" t="s">
        <v>168</v>
      </c>
      <c r="AO8" s="24" t="s">
        <v>168</v>
      </c>
      <c r="AP8" s="24" t="s">
        <v>168</v>
      </c>
      <c r="AQ8" s="35" t="s">
        <v>148</v>
      </c>
      <c r="AR8" s="35" t="s">
        <v>148</v>
      </c>
      <c r="AS8" s="35" t="s">
        <v>148</v>
      </c>
      <c r="AT8" s="35" t="s">
        <v>148</v>
      </c>
      <c r="AU8" s="35" t="s">
        <v>148</v>
      </c>
      <c r="AV8" s="35" t="s">
        <v>148</v>
      </c>
      <c r="AW8" s="35" t="s">
        <v>148</v>
      </c>
      <c r="AX8" s="35" t="s">
        <v>148</v>
      </c>
      <c r="AY8" s="35" t="s">
        <v>148</v>
      </c>
      <c r="AZ8" s="35" t="s">
        <v>148</v>
      </c>
      <c r="BA8" s="35" t="s">
        <v>148</v>
      </c>
      <c r="BB8" s="35" t="s">
        <v>148</v>
      </c>
      <c r="BC8" s="35" t="s">
        <v>148</v>
      </c>
      <c r="BD8" s="26" t="s">
        <v>149</v>
      </c>
      <c r="BE8" s="26" t="s">
        <v>149</v>
      </c>
      <c r="BF8" s="26" t="s">
        <v>149</v>
      </c>
      <c r="BG8" s="26" t="s">
        <v>149</v>
      </c>
      <c r="BH8" s="26" t="s">
        <v>149</v>
      </c>
      <c r="BI8" s="26" t="s">
        <v>149</v>
      </c>
      <c r="BJ8" s="26" t="s">
        <v>149</v>
      </c>
      <c r="BK8" s="26" t="s">
        <v>149</v>
      </c>
      <c r="BL8" s="26" t="s">
        <v>149</v>
      </c>
      <c r="BM8" s="26" t="s">
        <v>149</v>
      </c>
      <c r="BN8" s="26" t="s">
        <v>149</v>
      </c>
      <c r="BO8" s="28" t="s">
        <v>169</v>
      </c>
      <c r="BP8" s="28" t="s">
        <v>169</v>
      </c>
      <c r="BQ8" s="28" t="s">
        <v>169</v>
      </c>
      <c r="BR8" s="28" t="s">
        <v>169</v>
      </c>
      <c r="BS8" s="28" t="s">
        <v>169</v>
      </c>
      <c r="BT8" s="30" t="s">
        <v>150</v>
      </c>
      <c r="BU8" s="30" t="s">
        <v>150</v>
      </c>
      <c r="BV8" s="30" t="s">
        <v>150</v>
      </c>
      <c r="BW8" s="30" t="s">
        <v>150</v>
      </c>
      <c r="BX8" s="30" t="s">
        <v>150</v>
      </c>
      <c r="BY8" s="30" t="s">
        <v>150</v>
      </c>
      <c r="BZ8" s="30" t="s">
        <v>150</v>
      </c>
      <c r="CA8" s="30" t="s">
        <v>150</v>
      </c>
      <c r="CB8" s="30" t="s">
        <v>150</v>
      </c>
      <c r="CC8" s="30" t="s">
        <v>150</v>
      </c>
      <c r="CD8" s="30" t="s">
        <v>150</v>
      </c>
      <c r="CE8" s="30" t="s">
        <v>150</v>
      </c>
      <c r="CF8" s="30" t="s">
        <v>150</v>
      </c>
      <c r="CG8" s="30" t="s">
        <v>150</v>
      </c>
      <c r="CH8" s="30" t="s">
        <v>150</v>
      </c>
      <c r="CI8" s="32" t="s">
        <v>151</v>
      </c>
      <c r="CJ8" s="32" t="s">
        <v>151</v>
      </c>
      <c r="CK8" s="32" t="s">
        <v>151</v>
      </c>
      <c r="CL8" s="32" t="s">
        <v>151</v>
      </c>
      <c r="CM8" s="32" t="s">
        <v>151</v>
      </c>
      <c r="CN8" s="32" t="s">
        <v>151</v>
      </c>
      <c r="CO8" s="32" t="s">
        <v>151</v>
      </c>
      <c r="CP8" s="32" t="s">
        <v>151</v>
      </c>
      <c r="CQ8" s="32" t="s">
        <v>151</v>
      </c>
      <c r="CR8" s="32" t="s">
        <v>151</v>
      </c>
      <c r="CS8" s="32" t="s">
        <v>151</v>
      </c>
      <c r="CT8" s="32" t="s">
        <v>151</v>
      </c>
      <c r="CU8" s="32" t="s">
        <v>151</v>
      </c>
      <c r="CV8" s="32" t="s">
        <v>151</v>
      </c>
      <c r="CW8" s="32" t="s">
        <v>151</v>
      </c>
      <c r="CX8" s="32" t="s">
        <v>151</v>
      </c>
      <c r="CY8" s="34" t="s">
        <v>170</v>
      </c>
      <c r="CZ8" s="34" t="s">
        <v>170</v>
      </c>
      <c r="DA8" s="34" t="s">
        <v>170</v>
      </c>
      <c r="DB8" s="34" t="s">
        <v>170</v>
      </c>
      <c r="DC8" s="34" t="s">
        <v>170</v>
      </c>
      <c r="DD8" s="34" t="s">
        <v>170</v>
      </c>
      <c r="DE8" s="34" t="s">
        <v>170</v>
      </c>
      <c r="DF8" s="34" t="s">
        <v>170</v>
      </c>
      <c r="DG8" s="34" t="s">
        <v>170</v>
      </c>
      <c r="DH8" s="34" t="s">
        <v>170</v>
      </c>
      <c r="DI8" s="34" t="s">
        <v>170</v>
      </c>
      <c r="DJ8" s="34" t="s">
        <v>170</v>
      </c>
      <c r="DK8" s="34" t="s">
        <v>170</v>
      </c>
      <c r="DL8" s="36" t="s">
        <v>171</v>
      </c>
      <c r="DM8" s="36" t="s">
        <v>171</v>
      </c>
      <c r="DN8" s="36" t="s">
        <v>171</v>
      </c>
      <c r="DO8" s="36" t="s">
        <v>171</v>
      </c>
      <c r="DP8" s="38" t="s">
        <v>172</v>
      </c>
      <c r="DQ8" s="38" t="s">
        <v>172</v>
      </c>
      <c r="DR8" s="38" t="s">
        <v>172</v>
      </c>
      <c r="DS8" s="38" t="s">
        <v>172</v>
      </c>
      <c r="DT8" s="40" t="s">
        <v>173</v>
      </c>
      <c r="DU8" s="40" t="s">
        <v>173</v>
      </c>
      <c r="DV8" s="40" t="s">
        <v>173</v>
      </c>
      <c r="DW8" s="40" t="s">
        <v>173</v>
      </c>
      <c r="DX8" s="40" t="s">
        <v>173</v>
      </c>
      <c r="DY8" s="40" t="s">
        <v>173</v>
      </c>
      <c r="DZ8" s="42" t="s">
        <v>174</v>
      </c>
      <c r="EA8" s="42" t="s">
        <v>174</v>
      </c>
      <c r="EB8" s="42" t="s">
        <v>174</v>
      </c>
      <c r="EC8" s="42" t="s">
        <v>174</v>
      </c>
      <c r="ED8" s="42" t="s">
        <v>174</v>
      </c>
      <c r="EE8" s="42" t="s">
        <v>174</v>
      </c>
      <c r="EF8" s="42" t="s">
        <v>174</v>
      </c>
      <c r="EG8" s="24" t="s">
        <v>168</v>
      </c>
      <c r="EH8" s="24" t="s">
        <v>168</v>
      </c>
      <c r="EI8" s="24" t="s">
        <v>168</v>
      </c>
      <c r="EJ8" s="24" t="s">
        <v>168</v>
      </c>
      <c r="EK8" s="24" t="s">
        <v>168</v>
      </c>
      <c r="EL8" s="24" t="s">
        <v>168</v>
      </c>
      <c r="EM8" s="24" t="s">
        <v>168</v>
      </c>
      <c r="EN8" s="24" t="s">
        <v>168</v>
      </c>
      <c r="EO8" s="24" t="s">
        <v>168</v>
      </c>
      <c r="EP8" s="24" t="s">
        <v>168</v>
      </c>
      <c r="EQ8" s="24" t="s">
        <v>168</v>
      </c>
      <c r="ER8" s="24" t="s">
        <v>168</v>
      </c>
      <c r="ES8" s="24" t="s">
        <v>168</v>
      </c>
      <c r="ET8" s="24" t="s">
        <v>168</v>
      </c>
      <c r="EU8" s="24" t="s">
        <v>168</v>
      </c>
      <c r="EV8" s="35" t="s">
        <v>148</v>
      </c>
      <c r="EW8" s="35" t="s">
        <v>148</v>
      </c>
      <c r="EX8" s="35" t="s">
        <v>148</v>
      </c>
      <c r="EY8" s="35" t="s">
        <v>148</v>
      </c>
      <c r="EZ8" s="35" t="s">
        <v>148</v>
      </c>
      <c r="FA8" s="35" t="s">
        <v>148</v>
      </c>
      <c r="FB8" s="35" t="s">
        <v>148</v>
      </c>
      <c r="FC8" s="35" t="s">
        <v>148</v>
      </c>
      <c r="FD8" s="35" t="s">
        <v>148</v>
      </c>
      <c r="FE8" s="35" t="s">
        <v>148</v>
      </c>
      <c r="FF8" s="35" t="s">
        <v>148</v>
      </c>
      <c r="FG8" s="35" t="s">
        <v>148</v>
      </c>
      <c r="FH8" s="35" t="s">
        <v>148</v>
      </c>
      <c r="FI8" s="26" t="s">
        <v>149</v>
      </c>
      <c r="FJ8" s="26" t="s">
        <v>149</v>
      </c>
      <c r="FK8" s="26" t="s">
        <v>149</v>
      </c>
      <c r="FL8" s="26" t="s">
        <v>149</v>
      </c>
      <c r="FM8" s="26" t="s">
        <v>149</v>
      </c>
      <c r="FN8" s="26" t="s">
        <v>149</v>
      </c>
      <c r="FO8" s="26" t="s">
        <v>149</v>
      </c>
      <c r="FP8" s="26" t="s">
        <v>149</v>
      </c>
      <c r="FQ8" s="26" t="s">
        <v>149</v>
      </c>
      <c r="FR8" s="26" t="s">
        <v>149</v>
      </c>
      <c r="FS8" s="26" t="s">
        <v>149</v>
      </c>
      <c r="FT8" s="28" t="s">
        <v>169</v>
      </c>
      <c r="FU8" s="28" t="s">
        <v>169</v>
      </c>
      <c r="FV8" s="28" t="s">
        <v>169</v>
      </c>
      <c r="FW8" s="28" t="s">
        <v>169</v>
      </c>
      <c r="FX8" s="28" t="s">
        <v>169</v>
      </c>
      <c r="FY8" s="30" t="s">
        <v>150</v>
      </c>
      <c r="FZ8" s="30" t="s">
        <v>150</v>
      </c>
      <c r="GA8" s="30" t="s">
        <v>150</v>
      </c>
      <c r="GB8" s="30" t="s">
        <v>150</v>
      </c>
      <c r="GC8" s="30" t="s">
        <v>150</v>
      </c>
      <c r="GD8" s="30" t="s">
        <v>150</v>
      </c>
      <c r="GE8" s="30" t="s">
        <v>150</v>
      </c>
      <c r="GF8" s="30" t="s">
        <v>150</v>
      </c>
      <c r="GG8" s="30" t="s">
        <v>150</v>
      </c>
      <c r="GH8" s="30" t="s">
        <v>150</v>
      </c>
      <c r="GI8" s="30" t="s">
        <v>150</v>
      </c>
      <c r="GJ8" s="30" t="s">
        <v>150</v>
      </c>
      <c r="GK8" s="30" t="s">
        <v>150</v>
      </c>
      <c r="GL8" s="30" t="s">
        <v>150</v>
      </c>
      <c r="GM8" s="30" t="s">
        <v>150</v>
      </c>
      <c r="GN8" s="32" t="s">
        <v>151</v>
      </c>
      <c r="GO8" s="32" t="s">
        <v>151</v>
      </c>
      <c r="GP8" s="32" t="s">
        <v>151</v>
      </c>
      <c r="GQ8" s="32" t="s">
        <v>151</v>
      </c>
      <c r="GR8" s="32" t="s">
        <v>151</v>
      </c>
      <c r="GS8" s="32" t="s">
        <v>151</v>
      </c>
      <c r="GT8" s="32" t="s">
        <v>151</v>
      </c>
      <c r="GU8" s="32" t="s">
        <v>151</v>
      </c>
      <c r="GV8" s="32" t="s">
        <v>151</v>
      </c>
      <c r="GW8" s="32" t="s">
        <v>151</v>
      </c>
      <c r="GX8" s="32" t="s">
        <v>151</v>
      </c>
      <c r="GY8" s="32" t="s">
        <v>151</v>
      </c>
      <c r="GZ8" s="32" t="s">
        <v>151</v>
      </c>
      <c r="HA8" s="32" t="s">
        <v>151</v>
      </c>
      <c r="HB8" s="32" t="s">
        <v>151</v>
      </c>
      <c r="HC8" s="32" t="s">
        <v>151</v>
      </c>
      <c r="HD8" s="34" t="s">
        <v>170</v>
      </c>
      <c r="HE8" s="34" t="s">
        <v>170</v>
      </c>
      <c r="HF8" s="34" t="s">
        <v>170</v>
      </c>
      <c r="HG8" s="34" t="s">
        <v>170</v>
      </c>
      <c r="HH8" s="34" t="s">
        <v>170</v>
      </c>
      <c r="HI8" s="34" t="s">
        <v>170</v>
      </c>
      <c r="HJ8" s="34" t="s">
        <v>170</v>
      </c>
      <c r="HK8" s="34" t="s">
        <v>170</v>
      </c>
      <c r="HL8" s="34" t="s">
        <v>170</v>
      </c>
      <c r="HM8" s="34" t="s">
        <v>170</v>
      </c>
      <c r="HN8" s="34" t="s">
        <v>170</v>
      </c>
      <c r="HO8" s="34" t="s">
        <v>170</v>
      </c>
      <c r="HP8" s="34" t="s">
        <v>170</v>
      </c>
      <c r="HQ8" s="36" t="s">
        <v>171</v>
      </c>
      <c r="HR8" s="36" t="s">
        <v>171</v>
      </c>
      <c r="HS8" s="36" t="s">
        <v>171</v>
      </c>
      <c r="HT8" s="36" t="s">
        <v>171</v>
      </c>
      <c r="HU8" s="38" t="s">
        <v>172</v>
      </c>
      <c r="HV8" s="38" t="s">
        <v>172</v>
      </c>
      <c r="HW8" s="38" t="s">
        <v>172</v>
      </c>
      <c r="HX8" s="38" t="s">
        <v>172</v>
      </c>
      <c r="HY8" s="40" t="s">
        <v>173</v>
      </c>
      <c r="HZ8" s="40" t="s">
        <v>173</v>
      </c>
      <c r="IA8" s="40" t="s">
        <v>173</v>
      </c>
      <c r="IB8" s="40" t="s">
        <v>173</v>
      </c>
      <c r="IC8" s="40" t="s">
        <v>173</v>
      </c>
      <c r="ID8" s="40" t="s">
        <v>173</v>
      </c>
      <c r="IE8" s="42" t="s">
        <v>174</v>
      </c>
      <c r="IF8" s="42" t="s">
        <v>174</v>
      </c>
      <c r="IG8" s="42" t="s">
        <v>174</v>
      </c>
      <c r="IH8" s="42" t="s">
        <v>174</v>
      </c>
      <c r="II8" s="42" t="s">
        <v>174</v>
      </c>
      <c r="IJ8" s="42" t="s">
        <v>174</v>
      </c>
      <c r="IK8" s="42" t="s">
        <v>174</v>
      </c>
      <c r="IL8" s="24" t="s">
        <v>168</v>
      </c>
      <c r="IM8" s="24" t="s">
        <v>168</v>
      </c>
      <c r="IN8" s="24" t="s">
        <v>168</v>
      </c>
      <c r="IO8" s="24" t="s">
        <v>168</v>
      </c>
      <c r="IP8" s="24" t="s">
        <v>168</v>
      </c>
      <c r="IQ8" s="24" t="s">
        <v>168</v>
      </c>
      <c r="IR8" s="24" t="s">
        <v>168</v>
      </c>
      <c r="IS8" s="24" t="s">
        <v>168</v>
      </c>
      <c r="IT8" s="24" t="s">
        <v>168</v>
      </c>
      <c r="IU8" s="24" t="s">
        <v>168</v>
      </c>
      <c r="IV8" s="24" t="s">
        <v>168</v>
      </c>
      <c r="IW8" s="24" t="s">
        <v>168</v>
      </c>
      <c r="IX8" s="24" t="s">
        <v>168</v>
      </c>
      <c r="IY8" s="24" t="s">
        <v>168</v>
      </c>
      <c r="IZ8" s="24" t="s">
        <v>168</v>
      </c>
      <c r="JA8" s="35" t="s">
        <v>148</v>
      </c>
      <c r="JB8" s="35" t="s">
        <v>148</v>
      </c>
      <c r="JC8" s="35" t="s">
        <v>148</v>
      </c>
      <c r="JD8" s="35" t="s">
        <v>148</v>
      </c>
      <c r="JE8" s="35" t="s">
        <v>148</v>
      </c>
      <c r="JF8" s="35" t="s">
        <v>148</v>
      </c>
      <c r="JG8" s="35" t="s">
        <v>148</v>
      </c>
      <c r="JH8" s="35" t="s">
        <v>148</v>
      </c>
      <c r="JI8" s="35" t="s">
        <v>148</v>
      </c>
      <c r="JJ8" s="35" t="s">
        <v>148</v>
      </c>
      <c r="JK8" s="35" t="s">
        <v>148</v>
      </c>
      <c r="JL8" s="35" t="s">
        <v>148</v>
      </c>
      <c r="JM8" s="35" t="s">
        <v>148</v>
      </c>
      <c r="JN8" s="26" t="s">
        <v>149</v>
      </c>
      <c r="JO8" s="26" t="s">
        <v>149</v>
      </c>
      <c r="JP8" s="26" t="s">
        <v>149</v>
      </c>
      <c r="JQ8" s="26" t="s">
        <v>149</v>
      </c>
      <c r="JR8" s="26" t="s">
        <v>149</v>
      </c>
      <c r="JS8" s="26" t="s">
        <v>149</v>
      </c>
      <c r="JT8" s="26" t="s">
        <v>149</v>
      </c>
      <c r="JU8" s="26" t="s">
        <v>149</v>
      </c>
      <c r="JV8" s="26" t="s">
        <v>149</v>
      </c>
      <c r="JW8" s="26" t="s">
        <v>149</v>
      </c>
      <c r="JX8" s="26" t="s">
        <v>149</v>
      </c>
      <c r="JY8" s="28" t="s">
        <v>169</v>
      </c>
      <c r="JZ8" s="28" t="s">
        <v>169</v>
      </c>
      <c r="KA8" s="28" t="s">
        <v>169</v>
      </c>
      <c r="KB8" s="28" t="s">
        <v>169</v>
      </c>
      <c r="KC8" s="28" t="s">
        <v>169</v>
      </c>
      <c r="KD8" s="30" t="s">
        <v>150</v>
      </c>
      <c r="KE8" s="30" t="s">
        <v>150</v>
      </c>
      <c r="KF8" s="30" t="s">
        <v>150</v>
      </c>
      <c r="KG8" s="30" t="s">
        <v>150</v>
      </c>
      <c r="KH8" s="30" t="s">
        <v>150</v>
      </c>
      <c r="KI8" s="30" t="s">
        <v>150</v>
      </c>
      <c r="KJ8" s="30" t="s">
        <v>150</v>
      </c>
      <c r="KK8" s="30" t="s">
        <v>150</v>
      </c>
      <c r="KL8" s="30" t="s">
        <v>150</v>
      </c>
      <c r="KM8" s="30" t="s">
        <v>150</v>
      </c>
      <c r="KN8" s="30" t="s">
        <v>150</v>
      </c>
      <c r="KO8" s="30" t="s">
        <v>150</v>
      </c>
      <c r="KP8" s="30" t="s">
        <v>150</v>
      </c>
      <c r="KQ8" s="30" t="s">
        <v>150</v>
      </c>
      <c r="KR8" s="30" t="s">
        <v>150</v>
      </c>
      <c r="KS8" s="32" t="s">
        <v>151</v>
      </c>
      <c r="KT8" s="32" t="s">
        <v>151</v>
      </c>
      <c r="KU8" s="32" t="s">
        <v>151</v>
      </c>
      <c r="KV8" s="32" t="s">
        <v>151</v>
      </c>
      <c r="KW8" s="32" t="s">
        <v>151</v>
      </c>
      <c r="KX8" s="32" t="s">
        <v>151</v>
      </c>
      <c r="KY8" s="32" t="s">
        <v>151</v>
      </c>
      <c r="KZ8" s="32" t="s">
        <v>151</v>
      </c>
      <c r="LA8" s="32" t="s">
        <v>151</v>
      </c>
      <c r="LB8" s="32" t="s">
        <v>151</v>
      </c>
      <c r="LC8" s="32" t="s">
        <v>151</v>
      </c>
      <c r="LD8" s="32" t="s">
        <v>151</v>
      </c>
      <c r="LE8" s="32" t="s">
        <v>151</v>
      </c>
      <c r="LF8" s="32" t="s">
        <v>151</v>
      </c>
      <c r="LG8" s="32" t="s">
        <v>151</v>
      </c>
      <c r="LH8" s="32" t="s">
        <v>151</v>
      </c>
      <c r="LI8" s="34" t="s">
        <v>170</v>
      </c>
      <c r="LJ8" s="34" t="s">
        <v>170</v>
      </c>
      <c r="LK8" s="34" t="s">
        <v>170</v>
      </c>
      <c r="LL8" s="34" t="s">
        <v>170</v>
      </c>
      <c r="LM8" s="34" t="s">
        <v>170</v>
      </c>
      <c r="LN8" s="34" t="s">
        <v>170</v>
      </c>
      <c r="LO8" s="34" t="s">
        <v>170</v>
      </c>
      <c r="LP8" s="34" t="s">
        <v>170</v>
      </c>
      <c r="LQ8" s="34" t="s">
        <v>170</v>
      </c>
      <c r="LR8" s="34" t="s">
        <v>170</v>
      </c>
      <c r="LS8" s="34" t="s">
        <v>170</v>
      </c>
      <c r="LT8" s="34" t="s">
        <v>170</v>
      </c>
      <c r="LU8" s="34" t="s">
        <v>170</v>
      </c>
      <c r="LV8" s="36" t="s">
        <v>171</v>
      </c>
      <c r="LW8" s="36" t="s">
        <v>171</v>
      </c>
      <c r="LX8" s="36" t="s">
        <v>171</v>
      </c>
      <c r="LY8" s="36" t="s">
        <v>171</v>
      </c>
      <c r="LZ8" s="38" t="s">
        <v>172</v>
      </c>
      <c r="MA8" s="38" t="s">
        <v>172</v>
      </c>
      <c r="MB8" s="38" t="s">
        <v>172</v>
      </c>
      <c r="MC8" s="38" t="s">
        <v>172</v>
      </c>
      <c r="MD8" s="40" t="s">
        <v>173</v>
      </c>
      <c r="ME8" s="40" t="s">
        <v>173</v>
      </c>
      <c r="MF8" s="40" t="s">
        <v>173</v>
      </c>
      <c r="MG8" s="40" t="s">
        <v>173</v>
      </c>
      <c r="MH8" s="40" t="s">
        <v>173</v>
      </c>
      <c r="MI8" s="40" t="s">
        <v>173</v>
      </c>
      <c r="MJ8" s="42" t="s">
        <v>174</v>
      </c>
      <c r="MK8" s="42" t="s">
        <v>174</v>
      </c>
      <c r="ML8" s="42" t="s">
        <v>174</v>
      </c>
      <c r="MM8" s="42" t="s">
        <v>174</v>
      </c>
      <c r="MN8" s="42" t="s">
        <v>174</v>
      </c>
      <c r="MO8" s="42" t="s">
        <v>174</v>
      </c>
      <c r="MP8" s="42" t="s">
        <v>174</v>
      </c>
      <c r="MQ8" s="49"/>
      <c r="MR8" s="189" t="s">
        <v>153</v>
      </c>
      <c r="MS8" s="190"/>
      <c r="MT8" s="190"/>
      <c r="MU8" s="191"/>
      <c r="MV8" s="189" t="s">
        <v>154</v>
      </c>
      <c r="MW8" s="190"/>
      <c r="MX8" s="190"/>
      <c r="MY8" s="191"/>
      <c r="MZ8" s="189" t="s">
        <v>155</v>
      </c>
      <c r="NA8" s="190"/>
      <c r="NB8" s="190"/>
      <c r="NC8" s="191"/>
      <c r="ND8" s="189" t="s">
        <v>156</v>
      </c>
      <c r="NE8" s="190"/>
      <c r="NF8" s="190"/>
      <c r="NG8" s="191"/>
      <c r="NH8" s="189" t="s">
        <v>157</v>
      </c>
      <c r="NI8" s="190"/>
      <c r="NJ8" s="190"/>
      <c r="NK8" s="191"/>
      <c r="NL8" s="179" t="s">
        <v>158</v>
      </c>
      <c r="NM8" s="179"/>
      <c r="NN8" s="179"/>
      <c r="NO8" s="179"/>
      <c r="NP8" s="12"/>
      <c r="NQ8" s="12"/>
      <c r="NR8" s="12"/>
    </row>
    <row r="9" spans="1:386" ht="369.75" x14ac:dyDescent="0.25">
      <c r="A9" s="18" t="s">
        <v>159</v>
      </c>
      <c r="B9" s="18" t="s">
        <v>160</v>
      </c>
      <c r="C9" s="19" t="s">
        <v>161</v>
      </c>
      <c r="D9" s="18" t="s">
        <v>4</v>
      </c>
      <c r="E9" s="18" t="s">
        <v>5</v>
      </c>
      <c r="F9" s="18" t="s">
        <v>162</v>
      </c>
      <c r="G9" s="18" t="s">
        <v>163</v>
      </c>
      <c r="H9" s="18" t="s">
        <v>7</v>
      </c>
      <c r="I9" s="18" t="s">
        <v>8</v>
      </c>
      <c r="J9" s="18" t="s">
        <v>9</v>
      </c>
      <c r="K9" s="18" t="s">
        <v>10</v>
      </c>
      <c r="L9" s="18" t="s">
        <v>11</v>
      </c>
      <c r="M9" s="18" t="s">
        <v>12</v>
      </c>
      <c r="N9" s="18" t="s">
        <v>13</v>
      </c>
      <c r="O9" s="18" t="s">
        <v>15</v>
      </c>
      <c r="P9" s="18" t="s">
        <v>16</v>
      </c>
      <c r="Q9" s="18" t="s">
        <v>164</v>
      </c>
      <c r="R9" s="18" t="s">
        <v>18</v>
      </c>
      <c r="S9" s="18" t="s">
        <v>19</v>
      </c>
      <c r="T9" s="18" t="s">
        <v>20</v>
      </c>
      <c r="U9" s="18" t="s">
        <v>21</v>
      </c>
      <c r="V9" s="18" t="s">
        <v>22</v>
      </c>
      <c r="W9" s="18" t="s">
        <v>165</v>
      </c>
      <c r="X9" s="18" t="s">
        <v>166</v>
      </c>
      <c r="Y9" s="18" t="s">
        <v>25</v>
      </c>
      <c r="Z9" s="18" t="s">
        <v>26</v>
      </c>
      <c r="AA9" s="18" t="s">
        <v>27</v>
      </c>
      <c r="AB9" s="25" t="s">
        <v>35</v>
      </c>
      <c r="AC9" s="25" t="s">
        <v>36</v>
      </c>
      <c r="AD9" s="25" t="s">
        <v>37</v>
      </c>
      <c r="AE9" s="25" t="s">
        <v>38</v>
      </c>
      <c r="AF9" s="25" t="s">
        <v>39</v>
      </c>
      <c r="AG9" s="25" t="s">
        <v>40</v>
      </c>
      <c r="AH9" s="25" t="s">
        <v>41</v>
      </c>
      <c r="AI9" s="25" t="s">
        <v>42</v>
      </c>
      <c r="AJ9" s="25" t="s">
        <v>43</v>
      </c>
      <c r="AK9" s="25" t="s">
        <v>206</v>
      </c>
      <c r="AL9" s="25" t="s">
        <v>207</v>
      </c>
      <c r="AM9" s="25" t="s">
        <v>44</v>
      </c>
      <c r="AN9" s="25" t="s">
        <v>45</v>
      </c>
      <c r="AO9" s="25" t="s">
        <v>225</v>
      </c>
      <c r="AP9" s="25" t="s">
        <v>46</v>
      </c>
      <c r="AQ9" s="20" t="s">
        <v>208</v>
      </c>
      <c r="AR9" s="20" t="s">
        <v>65</v>
      </c>
      <c r="AS9" s="20" t="s">
        <v>209</v>
      </c>
      <c r="AT9" s="20" t="s">
        <v>66</v>
      </c>
      <c r="AU9" s="20" t="s">
        <v>67</v>
      </c>
      <c r="AV9" s="20" t="s">
        <v>68</v>
      </c>
      <c r="AW9" s="20" t="s">
        <v>69</v>
      </c>
      <c r="AX9" s="20" t="s">
        <v>70</v>
      </c>
      <c r="AY9" s="20" t="s">
        <v>226</v>
      </c>
      <c r="AZ9" s="20" t="s">
        <v>210</v>
      </c>
      <c r="BA9" s="20" t="s">
        <v>71</v>
      </c>
      <c r="BB9" s="20" t="s">
        <v>211</v>
      </c>
      <c r="BC9" s="20" t="s">
        <v>72</v>
      </c>
      <c r="BD9" s="27" t="s">
        <v>73</v>
      </c>
      <c r="BE9" s="27" t="s">
        <v>212</v>
      </c>
      <c r="BF9" s="27" t="s">
        <v>74</v>
      </c>
      <c r="BG9" s="27" t="s">
        <v>75</v>
      </c>
      <c r="BH9" s="27" t="s">
        <v>76</v>
      </c>
      <c r="BI9" s="27" t="s">
        <v>77</v>
      </c>
      <c r="BJ9" s="27" t="s">
        <v>78</v>
      </c>
      <c r="BK9" s="27" t="s">
        <v>79</v>
      </c>
      <c r="BL9" s="27" t="s">
        <v>213</v>
      </c>
      <c r="BM9" s="27" t="s">
        <v>214</v>
      </c>
      <c r="BN9" s="27" t="s">
        <v>215</v>
      </c>
      <c r="BO9" s="29" t="s">
        <v>80</v>
      </c>
      <c r="BP9" s="29" t="s">
        <v>81</v>
      </c>
      <c r="BQ9" s="29" t="s">
        <v>82</v>
      </c>
      <c r="BR9" s="29" t="s">
        <v>230</v>
      </c>
      <c r="BS9" s="29" t="s">
        <v>216</v>
      </c>
      <c r="BT9" s="31" t="s">
        <v>217</v>
      </c>
      <c r="BU9" s="31" t="s">
        <v>83</v>
      </c>
      <c r="BV9" s="31" t="s">
        <v>84</v>
      </c>
      <c r="BW9" s="31" t="s">
        <v>85</v>
      </c>
      <c r="BX9" s="31" t="s">
        <v>86</v>
      </c>
      <c r="BY9" s="31" t="s">
        <v>87</v>
      </c>
      <c r="BZ9" s="31" t="s">
        <v>88</v>
      </c>
      <c r="CA9" s="31" t="s">
        <v>218</v>
      </c>
      <c r="CB9" s="31" t="s">
        <v>89</v>
      </c>
      <c r="CC9" s="31" t="s">
        <v>90</v>
      </c>
      <c r="CD9" s="31" t="s">
        <v>91</v>
      </c>
      <c r="CE9" s="31" t="s">
        <v>92</v>
      </c>
      <c r="CF9" s="31" t="s">
        <v>93</v>
      </c>
      <c r="CG9" s="31" t="s">
        <v>94</v>
      </c>
      <c r="CH9" s="31" t="s">
        <v>95</v>
      </c>
      <c r="CI9" s="33" t="s">
        <v>117</v>
      </c>
      <c r="CJ9" s="33" t="s">
        <v>118</v>
      </c>
      <c r="CK9" s="33" t="s">
        <v>119</v>
      </c>
      <c r="CL9" s="33" t="s">
        <v>120</v>
      </c>
      <c r="CM9" s="33" t="s">
        <v>121</v>
      </c>
      <c r="CN9" s="33" t="s">
        <v>122</v>
      </c>
      <c r="CO9" s="33" t="s">
        <v>123</v>
      </c>
      <c r="CP9" s="33" t="s">
        <v>124</v>
      </c>
      <c r="CQ9" s="33" t="s">
        <v>125</v>
      </c>
      <c r="CR9" s="33" t="s">
        <v>126</v>
      </c>
      <c r="CS9" s="33" t="s">
        <v>127</v>
      </c>
      <c r="CT9" s="33" t="s">
        <v>128</v>
      </c>
      <c r="CU9" s="33" t="s">
        <v>129</v>
      </c>
      <c r="CV9" s="33" t="s">
        <v>130</v>
      </c>
      <c r="CW9" s="33" t="s">
        <v>131</v>
      </c>
      <c r="CX9" s="33" t="s">
        <v>132</v>
      </c>
      <c r="CY9" s="14" t="s">
        <v>133</v>
      </c>
      <c r="CZ9" s="14" t="s">
        <v>134</v>
      </c>
      <c r="DA9" s="14" t="s">
        <v>135</v>
      </c>
      <c r="DB9" s="14" t="s">
        <v>136</v>
      </c>
      <c r="DC9" s="14" t="s">
        <v>137</v>
      </c>
      <c r="DD9" s="14" t="s">
        <v>138</v>
      </c>
      <c r="DE9" s="14" t="s">
        <v>139</v>
      </c>
      <c r="DF9" s="14" t="s">
        <v>140</v>
      </c>
      <c r="DG9" s="14" t="s">
        <v>141</v>
      </c>
      <c r="DH9" s="14" t="s">
        <v>142</v>
      </c>
      <c r="DI9" s="14" t="s">
        <v>143</v>
      </c>
      <c r="DJ9" s="14" t="s">
        <v>144</v>
      </c>
      <c r="DK9" s="14" t="s">
        <v>145</v>
      </c>
      <c r="DL9" s="37" t="s">
        <v>96</v>
      </c>
      <c r="DM9" s="37" t="s">
        <v>229</v>
      </c>
      <c r="DN9" s="37" t="s">
        <v>98</v>
      </c>
      <c r="DO9" s="37" t="s">
        <v>99</v>
      </c>
      <c r="DP9" s="39" t="s">
        <v>100</v>
      </c>
      <c r="DQ9" s="39" t="s">
        <v>101</v>
      </c>
      <c r="DR9" s="39" t="s">
        <v>102</v>
      </c>
      <c r="DS9" s="39" t="s">
        <v>103</v>
      </c>
      <c r="DT9" s="41" t="s">
        <v>104</v>
      </c>
      <c r="DU9" s="41" t="s">
        <v>105</v>
      </c>
      <c r="DV9" s="41" t="s">
        <v>106</v>
      </c>
      <c r="DW9" s="41" t="s">
        <v>107</v>
      </c>
      <c r="DX9" s="41" t="s">
        <v>108</v>
      </c>
      <c r="DY9" s="41" t="s">
        <v>109</v>
      </c>
      <c r="DZ9" s="43" t="s">
        <v>110</v>
      </c>
      <c r="EA9" s="43" t="s">
        <v>111</v>
      </c>
      <c r="EB9" s="43" t="s">
        <v>112</v>
      </c>
      <c r="EC9" s="43" t="s">
        <v>113</v>
      </c>
      <c r="ED9" s="43" t="s">
        <v>114</v>
      </c>
      <c r="EE9" s="43" t="s">
        <v>115</v>
      </c>
      <c r="EF9" s="43" t="s">
        <v>116</v>
      </c>
      <c r="EG9" s="25" t="s">
        <v>35</v>
      </c>
      <c r="EH9" s="25" t="s">
        <v>36</v>
      </c>
      <c r="EI9" s="25" t="s">
        <v>37</v>
      </c>
      <c r="EJ9" s="25" t="s">
        <v>38</v>
      </c>
      <c r="EK9" s="25" t="s">
        <v>39</v>
      </c>
      <c r="EL9" s="25" t="s">
        <v>40</v>
      </c>
      <c r="EM9" s="25" t="s">
        <v>41</v>
      </c>
      <c r="EN9" s="25" t="s">
        <v>42</v>
      </c>
      <c r="EO9" s="25" t="s">
        <v>43</v>
      </c>
      <c r="EP9" s="25" t="s">
        <v>206</v>
      </c>
      <c r="EQ9" s="25" t="s">
        <v>207</v>
      </c>
      <c r="ER9" s="25" t="s">
        <v>44</v>
      </c>
      <c r="ES9" s="25" t="s">
        <v>45</v>
      </c>
      <c r="ET9" s="25" t="s">
        <v>225</v>
      </c>
      <c r="EU9" s="25" t="s">
        <v>46</v>
      </c>
      <c r="EV9" s="20" t="s">
        <v>208</v>
      </c>
      <c r="EW9" s="20" t="s">
        <v>65</v>
      </c>
      <c r="EX9" s="20" t="s">
        <v>209</v>
      </c>
      <c r="EY9" s="20" t="s">
        <v>66</v>
      </c>
      <c r="EZ9" s="20" t="s">
        <v>67</v>
      </c>
      <c r="FA9" s="20" t="s">
        <v>68</v>
      </c>
      <c r="FB9" s="20" t="s">
        <v>69</v>
      </c>
      <c r="FC9" s="20" t="s">
        <v>70</v>
      </c>
      <c r="FD9" s="20" t="s">
        <v>226</v>
      </c>
      <c r="FE9" s="20" t="s">
        <v>210</v>
      </c>
      <c r="FF9" s="20" t="s">
        <v>71</v>
      </c>
      <c r="FG9" s="20" t="s">
        <v>211</v>
      </c>
      <c r="FH9" s="20" t="s">
        <v>72</v>
      </c>
      <c r="FI9" s="27" t="s">
        <v>73</v>
      </c>
      <c r="FJ9" s="27" t="s">
        <v>212</v>
      </c>
      <c r="FK9" s="27" t="s">
        <v>74</v>
      </c>
      <c r="FL9" s="27" t="s">
        <v>75</v>
      </c>
      <c r="FM9" s="27" t="s">
        <v>76</v>
      </c>
      <c r="FN9" s="27" t="s">
        <v>77</v>
      </c>
      <c r="FO9" s="27" t="s">
        <v>78</v>
      </c>
      <c r="FP9" s="27" t="s">
        <v>79</v>
      </c>
      <c r="FQ9" s="27" t="s">
        <v>213</v>
      </c>
      <c r="FR9" s="27" t="s">
        <v>214</v>
      </c>
      <c r="FS9" s="27" t="s">
        <v>215</v>
      </c>
      <c r="FT9" s="29" t="s">
        <v>80</v>
      </c>
      <c r="FU9" s="29" t="s">
        <v>81</v>
      </c>
      <c r="FV9" s="29" t="s">
        <v>82</v>
      </c>
      <c r="FW9" s="29" t="s">
        <v>230</v>
      </c>
      <c r="FX9" s="29" t="s">
        <v>216</v>
      </c>
      <c r="FY9" s="31" t="s">
        <v>217</v>
      </c>
      <c r="FZ9" s="31" t="s">
        <v>83</v>
      </c>
      <c r="GA9" s="31" t="s">
        <v>84</v>
      </c>
      <c r="GB9" s="31" t="s">
        <v>85</v>
      </c>
      <c r="GC9" s="31" t="s">
        <v>86</v>
      </c>
      <c r="GD9" s="31" t="s">
        <v>87</v>
      </c>
      <c r="GE9" s="31" t="s">
        <v>88</v>
      </c>
      <c r="GF9" s="31" t="s">
        <v>218</v>
      </c>
      <c r="GG9" s="31" t="s">
        <v>89</v>
      </c>
      <c r="GH9" s="31" t="s">
        <v>90</v>
      </c>
      <c r="GI9" s="31" t="s">
        <v>91</v>
      </c>
      <c r="GJ9" s="31" t="s">
        <v>92</v>
      </c>
      <c r="GK9" s="31" t="s">
        <v>93</v>
      </c>
      <c r="GL9" s="31" t="s">
        <v>94</v>
      </c>
      <c r="GM9" s="31" t="s">
        <v>95</v>
      </c>
      <c r="GN9" s="33" t="s">
        <v>117</v>
      </c>
      <c r="GO9" s="33" t="s">
        <v>118</v>
      </c>
      <c r="GP9" s="33" t="s">
        <v>119</v>
      </c>
      <c r="GQ9" s="33" t="s">
        <v>120</v>
      </c>
      <c r="GR9" s="33" t="s">
        <v>121</v>
      </c>
      <c r="GS9" s="33" t="s">
        <v>122</v>
      </c>
      <c r="GT9" s="33" t="s">
        <v>123</v>
      </c>
      <c r="GU9" s="33" t="s">
        <v>124</v>
      </c>
      <c r="GV9" s="33" t="s">
        <v>125</v>
      </c>
      <c r="GW9" s="33" t="s">
        <v>126</v>
      </c>
      <c r="GX9" s="33" t="s">
        <v>127</v>
      </c>
      <c r="GY9" s="33" t="s">
        <v>128</v>
      </c>
      <c r="GZ9" s="33" t="s">
        <v>129</v>
      </c>
      <c r="HA9" s="33" t="s">
        <v>130</v>
      </c>
      <c r="HB9" s="33" t="s">
        <v>131</v>
      </c>
      <c r="HC9" s="33" t="s">
        <v>132</v>
      </c>
      <c r="HD9" s="14" t="s">
        <v>133</v>
      </c>
      <c r="HE9" s="14" t="s">
        <v>134</v>
      </c>
      <c r="HF9" s="14" t="s">
        <v>135</v>
      </c>
      <c r="HG9" s="14" t="s">
        <v>136</v>
      </c>
      <c r="HH9" s="14" t="s">
        <v>137</v>
      </c>
      <c r="HI9" s="14" t="s">
        <v>138</v>
      </c>
      <c r="HJ9" s="14" t="s">
        <v>139</v>
      </c>
      <c r="HK9" s="14" t="s">
        <v>140</v>
      </c>
      <c r="HL9" s="14" t="s">
        <v>141</v>
      </c>
      <c r="HM9" s="14" t="s">
        <v>142</v>
      </c>
      <c r="HN9" s="14" t="s">
        <v>143</v>
      </c>
      <c r="HO9" s="14" t="s">
        <v>144</v>
      </c>
      <c r="HP9" s="14" t="s">
        <v>145</v>
      </c>
      <c r="HQ9" s="37" t="s">
        <v>96</v>
      </c>
      <c r="HR9" s="37" t="s">
        <v>229</v>
      </c>
      <c r="HS9" s="37" t="s">
        <v>98</v>
      </c>
      <c r="HT9" s="37" t="s">
        <v>99</v>
      </c>
      <c r="HU9" s="39" t="s">
        <v>100</v>
      </c>
      <c r="HV9" s="39" t="s">
        <v>101</v>
      </c>
      <c r="HW9" s="39" t="s">
        <v>102</v>
      </c>
      <c r="HX9" s="39" t="s">
        <v>103</v>
      </c>
      <c r="HY9" s="41" t="s">
        <v>104</v>
      </c>
      <c r="HZ9" s="41" t="s">
        <v>105</v>
      </c>
      <c r="IA9" s="41" t="s">
        <v>106</v>
      </c>
      <c r="IB9" s="41" t="s">
        <v>107</v>
      </c>
      <c r="IC9" s="41" t="s">
        <v>108</v>
      </c>
      <c r="ID9" s="41" t="s">
        <v>109</v>
      </c>
      <c r="IE9" s="43" t="s">
        <v>110</v>
      </c>
      <c r="IF9" s="43" t="s">
        <v>111</v>
      </c>
      <c r="IG9" s="43" t="s">
        <v>112</v>
      </c>
      <c r="IH9" s="43" t="s">
        <v>113</v>
      </c>
      <c r="II9" s="43" t="s">
        <v>114</v>
      </c>
      <c r="IJ9" s="43" t="s">
        <v>115</v>
      </c>
      <c r="IK9" s="43" t="s">
        <v>116</v>
      </c>
      <c r="IL9" s="25" t="s">
        <v>35</v>
      </c>
      <c r="IM9" s="25" t="s">
        <v>36</v>
      </c>
      <c r="IN9" s="25" t="s">
        <v>37</v>
      </c>
      <c r="IO9" s="25" t="s">
        <v>38</v>
      </c>
      <c r="IP9" s="25" t="s">
        <v>39</v>
      </c>
      <c r="IQ9" s="25" t="s">
        <v>40</v>
      </c>
      <c r="IR9" s="25" t="s">
        <v>41</v>
      </c>
      <c r="IS9" s="25" t="s">
        <v>42</v>
      </c>
      <c r="IT9" s="25" t="s">
        <v>43</v>
      </c>
      <c r="IU9" s="25" t="s">
        <v>206</v>
      </c>
      <c r="IV9" s="25" t="s">
        <v>207</v>
      </c>
      <c r="IW9" s="25" t="s">
        <v>44</v>
      </c>
      <c r="IX9" s="25" t="s">
        <v>45</v>
      </c>
      <c r="IY9" s="25" t="s">
        <v>225</v>
      </c>
      <c r="IZ9" s="25" t="s">
        <v>46</v>
      </c>
      <c r="JA9" s="20" t="s">
        <v>208</v>
      </c>
      <c r="JB9" s="20" t="s">
        <v>65</v>
      </c>
      <c r="JC9" s="20" t="s">
        <v>209</v>
      </c>
      <c r="JD9" s="20" t="s">
        <v>66</v>
      </c>
      <c r="JE9" s="20" t="s">
        <v>67</v>
      </c>
      <c r="JF9" s="20" t="s">
        <v>68</v>
      </c>
      <c r="JG9" s="20" t="s">
        <v>69</v>
      </c>
      <c r="JH9" s="20" t="s">
        <v>70</v>
      </c>
      <c r="JI9" s="20" t="s">
        <v>227</v>
      </c>
      <c r="JJ9" s="20" t="s">
        <v>210</v>
      </c>
      <c r="JK9" s="20" t="s">
        <v>71</v>
      </c>
      <c r="JL9" s="20" t="s">
        <v>211</v>
      </c>
      <c r="JM9" s="20" t="s">
        <v>72</v>
      </c>
      <c r="JN9" s="27" t="s">
        <v>73</v>
      </c>
      <c r="JO9" s="27" t="s">
        <v>212</v>
      </c>
      <c r="JP9" s="27" t="s">
        <v>74</v>
      </c>
      <c r="JQ9" s="27" t="s">
        <v>75</v>
      </c>
      <c r="JR9" s="27" t="s">
        <v>76</v>
      </c>
      <c r="JS9" s="27" t="s">
        <v>77</v>
      </c>
      <c r="JT9" s="27" t="s">
        <v>78</v>
      </c>
      <c r="JU9" s="27" t="s">
        <v>79</v>
      </c>
      <c r="JV9" s="27" t="s">
        <v>213</v>
      </c>
      <c r="JW9" s="27" t="s">
        <v>214</v>
      </c>
      <c r="JX9" s="27" t="s">
        <v>215</v>
      </c>
      <c r="JY9" s="29" t="s">
        <v>80</v>
      </c>
      <c r="JZ9" s="29" t="s">
        <v>81</v>
      </c>
      <c r="KA9" s="29" t="s">
        <v>82</v>
      </c>
      <c r="KB9" s="29" t="s">
        <v>230</v>
      </c>
      <c r="KC9" s="29" t="s">
        <v>216</v>
      </c>
      <c r="KD9" s="31" t="s">
        <v>217</v>
      </c>
      <c r="KE9" s="31" t="s">
        <v>83</v>
      </c>
      <c r="KF9" s="31" t="s">
        <v>84</v>
      </c>
      <c r="KG9" s="31" t="s">
        <v>85</v>
      </c>
      <c r="KH9" s="31" t="s">
        <v>86</v>
      </c>
      <c r="KI9" s="31" t="s">
        <v>87</v>
      </c>
      <c r="KJ9" s="31" t="s">
        <v>88</v>
      </c>
      <c r="KK9" s="31" t="s">
        <v>218</v>
      </c>
      <c r="KL9" s="31" t="s">
        <v>89</v>
      </c>
      <c r="KM9" s="31" t="s">
        <v>90</v>
      </c>
      <c r="KN9" s="31" t="s">
        <v>91</v>
      </c>
      <c r="KO9" s="31" t="s">
        <v>92</v>
      </c>
      <c r="KP9" s="31" t="s">
        <v>93</v>
      </c>
      <c r="KQ9" s="31" t="s">
        <v>94</v>
      </c>
      <c r="KR9" s="31" t="s">
        <v>95</v>
      </c>
      <c r="KS9" s="33" t="s">
        <v>117</v>
      </c>
      <c r="KT9" s="33" t="s">
        <v>118</v>
      </c>
      <c r="KU9" s="33" t="s">
        <v>119</v>
      </c>
      <c r="KV9" s="33" t="s">
        <v>120</v>
      </c>
      <c r="KW9" s="33" t="s">
        <v>121</v>
      </c>
      <c r="KX9" s="33" t="s">
        <v>122</v>
      </c>
      <c r="KY9" s="33" t="s">
        <v>123</v>
      </c>
      <c r="KZ9" s="33" t="s">
        <v>124</v>
      </c>
      <c r="LA9" s="33" t="s">
        <v>125</v>
      </c>
      <c r="LB9" s="33" t="s">
        <v>126</v>
      </c>
      <c r="LC9" s="33" t="s">
        <v>127</v>
      </c>
      <c r="LD9" s="33" t="s">
        <v>128</v>
      </c>
      <c r="LE9" s="33" t="s">
        <v>129</v>
      </c>
      <c r="LF9" s="33" t="s">
        <v>130</v>
      </c>
      <c r="LG9" s="33" t="s">
        <v>131</v>
      </c>
      <c r="LH9" s="33" t="s">
        <v>132</v>
      </c>
      <c r="LI9" s="14" t="s">
        <v>133</v>
      </c>
      <c r="LJ9" s="14" t="s">
        <v>134</v>
      </c>
      <c r="LK9" s="14" t="s">
        <v>135</v>
      </c>
      <c r="LL9" s="14" t="s">
        <v>136</v>
      </c>
      <c r="LM9" s="14" t="s">
        <v>137</v>
      </c>
      <c r="LN9" s="14" t="s">
        <v>138</v>
      </c>
      <c r="LO9" s="14" t="s">
        <v>139</v>
      </c>
      <c r="LP9" s="14" t="s">
        <v>140</v>
      </c>
      <c r="LQ9" s="14" t="s">
        <v>141</v>
      </c>
      <c r="LR9" s="14" t="s">
        <v>142</v>
      </c>
      <c r="LS9" s="14" t="s">
        <v>143</v>
      </c>
      <c r="LT9" s="14" t="s">
        <v>144</v>
      </c>
      <c r="LU9" s="14" t="s">
        <v>145</v>
      </c>
      <c r="LV9" s="37" t="s">
        <v>96</v>
      </c>
      <c r="LW9" s="37" t="s">
        <v>229</v>
      </c>
      <c r="LX9" s="37" t="s">
        <v>98</v>
      </c>
      <c r="LY9" s="37" t="s">
        <v>99</v>
      </c>
      <c r="LZ9" s="39" t="s">
        <v>100</v>
      </c>
      <c r="MA9" s="39" t="s">
        <v>101</v>
      </c>
      <c r="MB9" s="39" t="s">
        <v>102</v>
      </c>
      <c r="MC9" s="39" t="s">
        <v>103</v>
      </c>
      <c r="MD9" s="41" t="s">
        <v>104</v>
      </c>
      <c r="ME9" s="41" t="s">
        <v>105</v>
      </c>
      <c r="MF9" s="41" t="s">
        <v>106</v>
      </c>
      <c r="MG9" s="41" t="s">
        <v>107</v>
      </c>
      <c r="MH9" s="41" t="s">
        <v>108</v>
      </c>
      <c r="MI9" s="41" t="s">
        <v>109</v>
      </c>
      <c r="MJ9" s="43" t="s">
        <v>110</v>
      </c>
      <c r="MK9" s="43" t="s">
        <v>111</v>
      </c>
      <c r="ML9" s="43" t="s">
        <v>112</v>
      </c>
      <c r="MM9" s="43" t="s">
        <v>113</v>
      </c>
      <c r="MN9" s="43" t="s">
        <v>114</v>
      </c>
      <c r="MO9" s="43" t="s">
        <v>115</v>
      </c>
      <c r="MP9" s="43" t="s">
        <v>116</v>
      </c>
      <c r="MQ9" s="50" t="s">
        <v>64</v>
      </c>
      <c r="MR9" s="18" t="s">
        <v>54</v>
      </c>
      <c r="MS9" s="18" t="s">
        <v>56</v>
      </c>
      <c r="MT9" s="18" t="s">
        <v>57</v>
      </c>
      <c r="MU9" s="18" t="s">
        <v>58</v>
      </c>
      <c r="MV9" s="18" t="s">
        <v>55</v>
      </c>
      <c r="MW9" s="18" t="s">
        <v>56</v>
      </c>
      <c r="MX9" s="18" t="s">
        <v>57</v>
      </c>
      <c r="MY9" s="18" t="s">
        <v>58</v>
      </c>
      <c r="MZ9" s="18" t="s">
        <v>59</v>
      </c>
      <c r="NA9" s="18" t="s">
        <v>56</v>
      </c>
      <c r="NB9" s="18" t="s">
        <v>57</v>
      </c>
      <c r="NC9" s="18" t="s">
        <v>58</v>
      </c>
      <c r="ND9" s="18" t="s">
        <v>60</v>
      </c>
      <c r="NE9" s="18" t="s">
        <v>56</v>
      </c>
      <c r="NF9" s="18" t="s">
        <v>57</v>
      </c>
      <c r="NG9" s="18" t="s">
        <v>58</v>
      </c>
      <c r="NH9" s="18" t="s">
        <v>61</v>
      </c>
      <c r="NI9" s="18" t="s">
        <v>56</v>
      </c>
      <c r="NJ9" s="18" t="s">
        <v>57</v>
      </c>
      <c r="NK9" s="18" t="s">
        <v>58</v>
      </c>
      <c r="NL9" s="18" t="s">
        <v>62</v>
      </c>
      <c r="NM9" s="18" t="s">
        <v>56</v>
      </c>
      <c r="NN9" s="18" t="s">
        <v>57</v>
      </c>
      <c r="NO9" s="18" t="s">
        <v>58</v>
      </c>
      <c r="NP9" s="21" t="s">
        <v>32</v>
      </c>
      <c r="NQ9" s="47" t="s">
        <v>33</v>
      </c>
      <c r="NR9" s="48" t="s">
        <v>34</v>
      </c>
      <c r="NS9" s="22" t="s">
        <v>2</v>
      </c>
      <c r="NT9" s="23" t="s">
        <v>167</v>
      </c>
    </row>
    <row r="10" spans="1:386" ht="120" customHeight="1" x14ac:dyDescent="0.25">
      <c r="A10" s="54">
        <f>+Registro!E1</f>
        <v>0</v>
      </c>
      <c r="B10" s="54">
        <f>+Registro!I1</f>
        <v>0</v>
      </c>
      <c r="C10" s="20">
        <f>+Registro!M1</f>
        <v>0</v>
      </c>
      <c r="D10" s="54" t="str">
        <f>+Registro!A4</f>
        <v/>
      </c>
      <c r="E10" s="54" t="str">
        <f>+Registro!F4</f>
        <v/>
      </c>
      <c r="F10" s="54" t="str">
        <f>+Registro!Q4</f>
        <v/>
      </c>
      <c r="G10" s="54" t="str">
        <f>+Registro!A6</f>
        <v/>
      </c>
      <c r="H10" s="54" t="str">
        <f>+Registro!J6</f>
        <v/>
      </c>
      <c r="I10" s="54" t="str">
        <f>+Registro!A8</f>
        <v/>
      </c>
      <c r="J10" s="54" t="str">
        <f>+Registro!J8</f>
        <v/>
      </c>
      <c r="K10" s="54" t="str">
        <f>+Registro!P8</f>
        <v/>
      </c>
      <c r="L10" s="54" t="str">
        <f>+Registro!A10</f>
        <v/>
      </c>
      <c r="M10" s="54" t="str">
        <f>+Registro!H10</f>
        <v/>
      </c>
      <c r="N10" s="55" t="str">
        <f>+Registro!M10</f>
        <v/>
      </c>
      <c r="O10" s="54" t="str">
        <f>+Registro!A13</f>
        <v/>
      </c>
      <c r="P10" s="54" t="str">
        <f>+Registro!C13</f>
        <v/>
      </c>
      <c r="Q10" s="54" t="str">
        <f>+Registro!J13</f>
        <v/>
      </c>
      <c r="R10" s="54" t="str">
        <f>+Registro!M13</f>
        <v/>
      </c>
      <c r="S10" s="54" t="str">
        <f>+Registro!Q13</f>
        <v/>
      </c>
      <c r="T10" s="54" t="str">
        <f>+Registro!A15</f>
        <v/>
      </c>
      <c r="U10" s="54" t="str">
        <f>+Registro!F15</f>
        <v/>
      </c>
      <c r="V10" s="54" t="str">
        <f>+Registro!I15</f>
        <v/>
      </c>
      <c r="W10" s="54" t="str">
        <f>+Registro!N15</f>
        <v/>
      </c>
      <c r="X10" s="54" t="str">
        <f>+Registro!N15</f>
        <v/>
      </c>
      <c r="Y10" s="56" t="str">
        <f>+Registro!A17</f>
        <v/>
      </c>
      <c r="Z10" s="54" t="str">
        <f>+Registro!F17</f>
        <v/>
      </c>
      <c r="AA10" s="54" t="str">
        <f>+Registro!P17</f>
        <v/>
      </c>
      <c r="AB10" s="25">
        <f>+Registro!I20</f>
        <v>0</v>
      </c>
      <c r="AC10" s="25">
        <f>+Registro!I21</f>
        <v>0</v>
      </c>
      <c r="AD10" s="25">
        <f>+Registro!I22</f>
        <v>0</v>
      </c>
      <c r="AE10" s="25">
        <f>+Registro!I23</f>
        <v>0</v>
      </c>
      <c r="AF10" s="25">
        <f>+Registro!I24</f>
        <v>0</v>
      </c>
      <c r="AG10" s="25">
        <f>+Registro!I25</f>
        <v>0</v>
      </c>
      <c r="AH10" s="25">
        <f>+Registro!I26</f>
        <v>0</v>
      </c>
      <c r="AI10" s="25">
        <f>+Registro!I27</f>
        <v>0</v>
      </c>
      <c r="AJ10" s="25">
        <f>+Registro!I28</f>
        <v>0</v>
      </c>
      <c r="AK10" s="25">
        <f>+Registro!I29</f>
        <v>0</v>
      </c>
      <c r="AL10" s="25">
        <f>+Registro!I30</f>
        <v>0</v>
      </c>
      <c r="AM10" s="25">
        <f>+Registro!I31</f>
        <v>0</v>
      </c>
      <c r="AN10" s="25">
        <f>+Registro!I32</f>
        <v>0</v>
      </c>
      <c r="AO10" s="25">
        <f>+Registro!I33</f>
        <v>0</v>
      </c>
      <c r="AP10" s="25">
        <f>+Registro!I34</f>
        <v>0</v>
      </c>
      <c r="AQ10" s="20">
        <f>+Registro!I37</f>
        <v>0</v>
      </c>
      <c r="AR10" s="20">
        <f>+Registro!I38</f>
        <v>0</v>
      </c>
      <c r="AS10" s="20">
        <f>+Registro!I39</f>
        <v>0</v>
      </c>
      <c r="AT10" s="20">
        <f>+Registro!I40</f>
        <v>0</v>
      </c>
      <c r="AU10" s="20">
        <f>+Registro!I41</f>
        <v>0</v>
      </c>
      <c r="AV10" s="20">
        <f>+Registro!I42</f>
        <v>0</v>
      </c>
      <c r="AW10" s="20">
        <f>+Registro!I43</f>
        <v>0</v>
      </c>
      <c r="AX10" s="20">
        <f>+Registro!I44</f>
        <v>0</v>
      </c>
      <c r="AY10" s="20">
        <f>+Registro!I45</f>
        <v>0</v>
      </c>
      <c r="AZ10" s="20">
        <f>+Registro!I46</f>
        <v>0</v>
      </c>
      <c r="BA10" s="20">
        <f>+Registro!I47</f>
        <v>0</v>
      </c>
      <c r="BB10" s="20">
        <f>+Registro!I48</f>
        <v>0</v>
      </c>
      <c r="BC10" s="20">
        <f>+Registro!I49</f>
        <v>0</v>
      </c>
      <c r="BD10" s="27">
        <f>+Registro!I52</f>
        <v>0</v>
      </c>
      <c r="BE10" s="27">
        <f>+Registro!I53</f>
        <v>0</v>
      </c>
      <c r="BF10" s="27">
        <f>+Registro!I54</f>
        <v>0</v>
      </c>
      <c r="BG10" s="27">
        <f>+Registro!I55</f>
        <v>0</v>
      </c>
      <c r="BH10" s="27">
        <f>+Registro!I56</f>
        <v>0</v>
      </c>
      <c r="BI10" s="27">
        <f>+Registro!I57</f>
        <v>0</v>
      </c>
      <c r="BJ10" s="27">
        <f>+Registro!I58</f>
        <v>0</v>
      </c>
      <c r="BK10" s="27">
        <f>+Registro!I59</f>
        <v>0</v>
      </c>
      <c r="BL10" s="44">
        <f>+Registro!I60</f>
        <v>0</v>
      </c>
      <c r="BM10" s="44">
        <f>+Registro!I61</f>
        <v>0</v>
      </c>
      <c r="BN10" s="27">
        <f>+Registro!I62</f>
        <v>0</v>
      </c>
      <c r="BO10" s="29">
        <f>+Registro!I65</f>
        <v>0</v>
      </c>
      <c r="BP10" s="29">
        <f>+Registro!I66</f>
        <v>0</v>
      </c>
      <c r="BQ10" s="29">
        <f>+Registro!I67</f>
        <v>0</v>
      </c>
      <c r="BR10" s="45">
        <f>+Registro!I68</f>
        <v>0</v>
      </c>
      <c r="BS10" s="29">
        <f>+Registro!I69</f>
        <v>0</v>
      </c>
      <c r="BT10" s="31">
        <f>+Registro!I72</f>
        <v>0</v>
      </c>
      <c r="BU10" s="31">
        <f>+Registro!I73</f>
        <v>0</v>
      </c>
      <c r="BV10" s="31">
        <f>+Registro!I74</f>
        <v>0</v>
      </c>
      <c r="BW10" s="31">
        <f>+Registro!I75</f>
        <v>0</v>
      </c>
      <c r="BX10" s="31">
        <f>+Registro!I76</f>
        <v>0</v>
      </c>
      <c r="BY10" s="31">
        <f>+Registro!I77</f>
        <v>0</v>
      </c>
      <c r="BZ10" s="31">
        <f>+Registro!I78</f>
        <v>0</v>
      </c>
      <c r="CA10" s="31">
        <f>+Registro!I79</f>
        <v>0</v>
      </c>
      <c r="CB10" s="31">
        <f>+Registro!I80</f>
        <v>0</v>
      </c>
      <c r="CC10" s="31">
        <f>+Registro!I81</f>
        <v>0</v>
      </c>
      <c r="CD10" s="31">
        <f>+Registro!I82</f>
        <v>0</v>
      </c>
      <c r="CE10" s="31">
        <f>+Registro!I83</f>
        <v>0</v>
      </c>
      <c r="CF10" s="31">
        <f>+Registro!I84</f>
        <v>0</v>
      </c>
      <c r="CG10" s="46">
        <f>+Registro!I85</f>
        <v>0</v>
      </c>
      <c r="CH10" s="31">
        <f>+Registro!I86</f>
        <v>0</v>
      </c>
      <c r="CI10" s="33">
        <f>+Registro!I89</f>
        <v>0</v>
      </c>
      <c r="CJ10" s="33">
        <f>+Registro!I90</f>
        <v>0</v>
      </c>
      <c r="CK10" s="33">
        <f>+Registro!I91</f>
        <v>0</v>
      </c>
      <c r="CL10" s="33">
        <f>+Registro!I92</f>
        <v>0</v>
      </c>
      <c r="CM10" s="33">
        <f>+Registro!I93</f>
        <v>0</v>
      </c>
      <c r="CN10" s="33">
        <f>+Registro!I94</f>
        <v>0</v>
      </c>
      <c r="CO10" s="33">
        <f>+Registro!I95</f>
        <v>0</v>
      </c>
      <c r="CP10" s="33">
        <f>+Registro!I96</f>
        <v>0</v>
      </c>
      <c r="CQ10" s="33">
        <f>+Registro!I97</f>
        <v>0</v>
      </c>
      <c r="CR10" s="33">
        <f>+Registro!I98</f>
        <v>0</v>
      </c>
      <c r="CS10" s="33">
        <f>+Registro!I99</f>
        <v>0</v>
      </c>
      <c r="CT10" s="33">
        <f>+Registro!I100</f>
        <v>0</v>
      </c>
      <c r="CU10" s="33">
        <f>+Registro!I101</f>
        <v>0</v>
      </c>
      <c r="CV10" s="33">
        <f>+Registro!I102</f>
        <v>0</v>
      </c>
      <c r="CW10" s="33">
        <f>+Registro!I103</f>
        <v>0</v>
      </c>
      <c r="CX10" s="33">
        <f>+Registro!I104</f>
        <v>0</v>
      </c>
      <c r="CY10" s="14">
        <f>+Registro!I107</f>
        <v>0</v>
      </c>
      <c r="CZ10" s="14">
        <f>+Registro!I108</f>
        <v>0</v>
      </c>
      <c r="DA10" s="14">
        <f>+Registro!I109</f>
        <v>0</v>
      </c>
      <c r="DB10" s="14">
        <f>+Registro!I110</f>
        <v>0</v>
      </c>
      <c r="DC10" s="14">
        <f>+Registro!I111</f>
        <v>0</v>
      </c>
      <c r="DD10" s="14">
        <f>+Registro!I112</f>
        <v>0</v>
      </c>
      <c r="DE10" s="14">
        <f>+Registro!I113</f>
        <v>0</v>
      </c>
      <c r="DF10" s="14">
        <f>+Registro!I114</f>
        <v>0</v>
      </c>
      <c r="DG10" s="14">
        <f>+Registro!I115</f>
        <v>0</v>
      </c>
      <c r="DH10" s="14">
        <f>+Registro!I116</f>
        <v>0</v>
      </c>
      <c r="DI10" s="14">
        <f>+Registro!I117</f>
        <v>0</v>
      </c>
      <c r="DJ10" s="14">
        <f>+Registro!I118</f>
        <v>0</v>
      </c>
      <c r="DK10" s="14">
        <f>+Registro!I119</f>
        <v>0</v>
      </c>
      <c r="DL10" s="37">
        <f>+Registro!I122</f>
        <v>0</v>
      </c>
      <c r="DM10" s="37">
        <f>+Registro!I123</f>
        <v>0</v>
      </c>
      <c r="DN10" s="37">
        <f>+Registro!I124</f>
        <v>0</v>
      </c>
      <c r="DO10" s="37">
        <f>+Registro!I125</f>
        <v>0</v>
      </c>
      <c r="DP10" s="39">
        <f>+Registro!I128</f>
        <v>0</v>
      </c>
      <c r="DQ10" s="39">
        <f>+Registro!I129</f>
        <v>0</v>
      </c>
      <c r="DR10" s="39">
        <f>+Registro!I130</f>
        <v>0</v>
      </c>
      <c r="DS10" s="39">
        <f>+Registro!I131</f>
        <v>0</v>
      </c>
      <c r="DT10" s="41">
        <f>+Registro!I134</f>
        <v>0</v>
      </c>
      <c r="DU10" s="41">
        <f>+Registro!I135</f>
        <v>0</v>
      </c>
      <c r="DV10" s="41">
        <f>+Registro!I136</f>
        <v>0</v>
      </c>
      <c r="DW10" s="41">
        <f>+Registro!I137</f>
        <v>0</v>
      </c>
      <c r="DX10" s="41">
        <f>+Registro!I138</f>
        <v>0</v>
      </c>
      <c r="DY10" s="41">
        <f>+Registro!I139</f>
        <v>0</v>
      </c>
      <c r="DZ10" s="43">
        <f>+Registro!I142</f>
        <v>0</v>
      </c>
      <c r="EA10" s="43">
        <f>+Registro!I143</f>
        <v>0</v>
      </c>
      <c r="EB10" s="43">
        <f>+Registro!I144</f>
        <v>0</v>
      </c>
      <c r="EC10" s="43">
        <f>+Registro!I145</f>
        <v>0</v>
      </c>
      <c r="ED10" s="43">
        <f>+Registro!I146</f>
        <v>0</v>
      </c>
      <c r="EE10" s="43">
        <f>+Registro!I147</f>
        <v>0</v>
      </c>
      <c r="EF10" s="43">
        <f>+Registro!I148</f>
        <v>0</v>
      </c>
      <c r="EG10" s="25">
        <f>+Registro!L20</f>
        <v>0</v>
      </c>
      <c r="EH10" s="25">
        <f>+Registro!L21</f>
        <v>0</v>
      </c>
      <c r="EI10" s="25">
        <f>+Registro!L22</f>
        <v>0</v>
      </c>
      <c r="EJ10" s="25">
        <f>+Registro!L23</f>
        <v>0</v>
      </c>
      <c r="EK10" s="25">
        <f>+Registro!L24</f>
        <v>0</v>
      </c>
      <c r="EL10" s="25">
        <f>+Registro!L25</f>
        <v>0</v>
      </c>
      <c r="EM10" s="25">
        <f>+Registro!L26</f>
        <v>0</v>
      </c>
      <c r="EN10" s="25">
        <f>+Registro!L27</f>
        <v>0</v>
      </c>
      <c r="EO10" s="25">
        <f>+Registro!L28</f>
        <v>0</v>
      </c>
      <c r="EP10" s="25">
        <f>+Registro!L29</f>
        <v>0</v>
      </c>
      <c r="EQ10" s="25">
        <f>+Registro!L30</f>
        <v>0</v>
      </c>
      <c r="ER10" s="25">
        <f>+Registro!L31</f>
        <v>0</v>
      </c>
      <c r="ES10" s="25">
        <f>+Registro!L32</f>
        <v>0</v>
      </c>
      <c r="ET10" s="25">
        <f>+Registro!L33</f>
        <v>0</v>
      </c>
      <c r="EU10" s="25">
        <f>+Registro!L34</f>
        <v>0</v>
      </c>
      <c r="EV10" s="20">
        <f>+Registro!L37</f>
        <v>0</v>
      </c>
      <c r="EW10" s="20">
        <f>+Registro!L38</f>
        <v>0</v>
      </c>
      <c r="EX10" s="20">
        <f>+Registro!L39</f>
        <v>0</v>
      </c>
      <c r="EY10" s="20">
        <f>+Registro!L40</f>
        <v>0</v>
      </c>
      <c r="EZ10" s="20">
        <f>+Registro!L41</f>
        <v>0</v>
      </c>
      <c r="FA10" s="20">
        <f>+Registro!L42</f>
        <v>0</v>
      </c>
      <c r="FB10" s="20">
        <f>+Registro!L43</f>
        <v>0</v>
      </c>
      <c r="FC10" s="20">
        <f>+Registro!L44</f>
        <v>0</v>
      </c>
      <c r="FD10" s="20">
        <f>+Registro!L45</f>
        <v>0</v>
      </c>
      <c r="FE10" s="20">
        <f>+Registro!L46</f>
        <v>0</v>
      </c>
      <c r="FF10" s="20">
        <f>+Registro!L47</f>
        <v>0</v>
      </c>
      <c r="FG10" s="20">
        <f>+Registro!L48</f>
        <v>0</v>
      </c>
      <c r="FH10" s="20">
        <f>+Registro!L49</f>
        <v>0</v>
      </c>
      <c r="FI10" s="27">
        <f>+Registro!L52</f>
        <v>0</v>
      </c>
      <c r="FJ10" s="27">
        <f>+Registro!L53</f>
        <v>0</v>
      </c>
      <c r="FK10" s="27">
        <f>+Registro!L54</f>
        <v>0</v>
      </c>
      <c r="FL10" s="27">
        <f>+Registro!L55</f>
        <v>0</v>
      </c>
      <c r="FM10" s="27">
        <f>+Registro!L56</f>
        <v>0</v>
      </c>
      <c r="FN10" s="27">
        <f>+Registro!L57</f>
        <v>0</v>
      </c>
      <c r="FO10" s="27">
        <f>+Registro!L58</f>
        <v>0</v>
      </c>
      <c r="FP10" s="27">
        <f>+Registro!L59</f>
        <v>0</v>
      </c>
      <c r="FQ10" s="27">
        <f>+Registro!L60</f>
        <v>0</v>
      </c>
      <c r="FR10" s="27">
        <f>+Registro!L61</f>
        <v>0</v>
      </c>
      <c r="FS10" s="27">
        <f>+Registro!L62</f>
        <v>0</v>
      </c>
      <c r="FT10" s="29">
        <f>+Registro!L65</f>
        <v>0</v>
      </c>
      <c r="FU10" s="29">
        <f>+Registro!L66</f>
        <v>0</v>
      </c>
      <c r="FV10" s="29">
        <f>+Registro!L67</f>
        <v>0</v>
      </c>
      <c r="FW10" s="29">
        <f>+Registro!L68</f>
        <v>0</v>
      </c>
      <c r="FX10" s="29">
        <f>+Registro!L69</f>
        <v>0</v>
      </c>
      <c r="FY10" s="31">
        <f>+Registro!L72</f>
        <v>0</v>
      </c>
      <c r="FZ10" s="31">
        <f>+Registro!L73</f>
        <v>0</v>
      </c>
      <c r="GA10" s="31">
        <f>+Registro!L74</f>
        <v>0</v>
      </c>
      <c r="GB10" s="31">
        <f>+Registro!L75</f>
        <v>0</v>
      </c>
      <c r="GC10" s="31">
        <f>+Registro!L76</f>
        <v>0</v>
      </c>
      <c r="GD10" s="31">
        <f>+Registro!L77</f>
        <v>0</v>
      </c>
      <c r="GE10" s="31">
        <f>+Registro!L78</f>
        <v>0</v>
      </c>
      <c r="GF10" s="31">
        <f>+Registro!L79</f>
        <v>0</v>
      </c>
      <c r="GG10" s="31">
        <f>+Registro!L80</f>
        <v>0</v>
      </c>
      <c r="GH10" s="31">
        <f>+Registro!L81</f>
        <v>0</v>
      </c>
      <c r="GI10" s="31">
        <f>+Registro!L82</f>
        <v>0</v>
      </c>
      <c r="GJ10" s="31">
        <f>+Registro!L83</f>
        <v>0</v>
      </c>
      <c r="GK10" s="31">
        <f>+Registro!L84</f>
        <v>0</v>
      </c>
      <c r="GL10" s="31">
        <f>+Registro!L85</f>
        <v>0</v>
      </c>
      <c r="GM10" s="31">
        <f>+Registro!L86</f>
        <v>0</v>
      </c>
      <c r="GN10" s="33">
        <f>+Registro!L89</f>
        <v>0</v>
      </c>
      <c r="GO10" s="33">
        <f>+Registro!L90</f>
        <v>0</v>
      </c>
      <c r="GP10" s="33">
        <f>+Registro!L91</f>
        <v>0</v>
      </c>
      <c r="GQ10" s="33">
        <f>+Registro!L92</f>
        <v>0</v>
      </c>
      <c r="GR10" s="33">
        <f>+Registro!L93</f>
        <v>0</v>
      </c>
      <c r="GS10" s="33">
        <f>+Registro!L94</f>
        <v>0</v>
      </c>
      <c r="GT10" s="33">
        <f>+Registro!L95</f>
        <v>0</v>
      </c>
      <c r="GU10" s="33">
        <f>+Registro!L96</f>
        <v>0</v>
      </c>
      <c r="GV10" s="33">
        <f>+Registro!L97</f>
        <v>0</v>
      </c>
      <c r="GW10" s="33">
        <f>+Registro!L98</f>
        <v>0</v>
      </c>
      <c r="GX10" s="33">
        <f>+Registro!L99</f>
        <v>0</v>
      </c>
      <c r="GY10" s="33">
        <f>+Registro!L100</f>
        <v>0</v>
      </c>
      <c r="GZ10" s="33">
        <f>+Registro!L101</f>
        <v>0</v>
      </c>
      <c r="HA10" s="33">
        <f>+Registro!L102</f>
        <v>0</v>
      </c>
      <c r="HB10" s="33">
        <f>+Registro!L103</f>
        <v>0</v>
      </c>
      <c r="HC10" s="33">
        <f>+Registro!L104</f>
        <v>0</v>
      </c>
      <c r="HD10" s="14">
        <f>+Registro!L107</f>
        <v>0</v>
      </c>
      <c r="HE10" s="14">
        <f>+Registro!L108</f>
        <v>0</v>
      </c>
      <c r="HF10" s="14">
        <f>+Registro!L109</f>
        <v>0</v>
      </c>
      <c r="HG10" s="14">
        <f>+Registro!L110</f>
        <v>0</v>
      </c>
      <c r="HH10" s="14">
        <f>+Registro!L111</f>
        <v>0</v>
      </c>
      <c r="HI10" s="14">
        <f>+Registro!L112</f>
        <v>0</v>
      </c>
      <c r="HJ10" s="14">
        <f>+Registro!L113</f>
        <v>0</v>
      </c>
      <c r="HK10" s="14">
        <f>+Registro!L114</f>
        <v>0</v>
      </c>
      <c r="HL10" s="14">
        <f>+Registro!L115</f>
        <v>0</v>
      </c>
      <c r="HM10" s="14">
        <f>+Registro!L116</f>
        <v>0</v>
      </c>
      <c r="HN10" s="14">
        <f>+Registro!L117</f>
        <v>0</v>
      </c>
      <c r="HO10" s="14">
        <f>+Registro!L118</f>
        <v>0</v>
      </c>
      <c r="HP10" s="14">
        <f>+Registro!L119</f>
        <v>0</v>
      </c>
      <c r="HQ10" s="37">
        <f>+Registro!L122</f>
        <v>0</v>
      </c>
      <c r="HR10" s="37">
        <f>+Registro!L123</f>
        <v>0</v>
      </c>
      <c r="HS10" s="37">
        <f>+Registro!L124</f>
        <v>0</v>
      </c>
      <c r="HT10" s="37">
        <f>+Registro!L125</f>
        <v>0</v>
      </c>
      <c r="HU10" s="39">
        <f>+Registro!L128</f>
        <v>0</v>
      </c>
      <c r="HV10" s="39">
        <f>+Registro!L129</f>
        <v>0</v>
      </c>
      <c r="HW10" s="39">
        <f>+Registro!L130</f>
        <v>0</v>
      </c>
      <c r="HX10" s="39">
        <f>+Registro!L131</f>
        <v>0</v>
      </c>
      <c r="HY10" s="41">
        <f>+Registro!L134</f>
        <v>0</v>
      </c>
      <c r="HZ10" s="41">
        <f>+Registro!L135</f>
        <v>0</v>
      </c>
      <c r="IA10" s="41">
        <f>+Registro!L136</f>
        <v>0</v>
      </c>
      <c r="IB10" s="41">
        <f>+Registro!L137</f>
        <v>0</v>
      </c>
      <c r="IC10" s="41">
        <f>+Registro!L138</f>
        <v>0</v>
      </c>
      <c r="ID10" s="41">
        <f>+Registro!L139</f>
        <v>0</v>
      </c>
      <c r="IE10" s="43">
        <f>+Registro!L142</f>
        <v>0</v>
      </c>
      <c r="IF10" s="43">
        <f>+Registro!L143</f>
        <v>0</v>
      </c>
      <c r="IG10" s="43">
        <f>+Registro!L144</f>
        <v>0</v>
      </c>
      <c r="IH10" s="43">
        <f>+Registro!L145</f>
        <v>0</v>
      </c>
      <c r="II10" s="43">
        <f>+Registro!L146</f>
        <v>0</v>
      </c>
      <c r="IJ10" s="43">
        <f>+Registro!L147</f>
        <v>0</v>
      </c>
      <c r="IK10" s="43">
        <f>+Registro!L148</f>
        <v>0</v>
      </c>
      <c r="IL10" s="25">
        <f>+Registro!R20</f>
        <v>0</v>
      </c>
      <c r="IM10" s="25">
        <f>+Registro!R21</f>
        <v>0</v>
      </c>
      <c r="IN10" s="25">
        <f>+Registro!R22</f>
        <v>0</v>
      </c>
      <c r="IO10" s="25">
        <f>+Registro!R23</f>
        <v>0</v>
      </c>
      <c r="IP10" s="25">
        <f>+Registro!R24</f>
        <v>0</v>
      </c>
      <c r="IQ10" s="25">
        <f>+Registro!R25</f>
        <v>0</v>
      </c>
      <c r="IR10" s="25">
        <f>+Registro!R26</f>
        <v>0</v>
      </c>
      <c r="IS10" s="25">
        <f>+Registro!R27</f>
        <v>0</v>
      </c>
      <c r="IT10" s="25">
        <f>+Registro!R28</f>
        <v>0</v>
      </c>
      <c r="IU10" s="25">
        <f>+Registro!R29</f>
        <v>0</v>
      </c>
      <c r="IV10" s="25">
        <f>+Registro!R30</f>
        <v>0</v>
      </c>
      <c r="IW10" s="25">
        <f>+Registro!R31</f>
        <v>0</v>
      </c>
      <c r="IX10" s="25">
        <f>+Registro!R32</f>
        <v>0</v>
      </c>
      <c r="IY10" s="25">
        <f>+Registro!R33</f>
        <v>0</v>
      </c>
      <c r="IZ10" s="25">
        <f>+Registro!R34</f>
        <v>0</v>
      </c>
      <c r="JA10" s="20">
        <f>+Registro!R37</f>
        <v>0</v>
      </c>
      <c r="JB10" s="20">
        <f>+Registro!R38</f>
        <v>0</v>
      </c>
      <c r="JC10" s="20">
        <f>+Registro!R39</f>
        <v>0</v>
      </c>
      <c r="JD10" s="20">
        <f>+Registro!R40</f>
        <v>0</v>
      </c>
      <c r="JE10" s="20">
        <f>+Registro!R41</f>
        <v>0</v>
      </c>
      <c r="JF10" s="20">
        <f>+Registro!R42</f>
        <v>0</v>
      </c>
      <c r="JG10" s="20">
        <f>+Registro!R43</f>
        <v>0</v>
      </c>
      <c r="JH10" s="20">
        <f>+Registro!R44</f>
        <v>0</v>
      </c>
      <c r="JI10" s="20">
        <f>+Registro!R45</f>
        <v>0</v>
      </c>
      <c r="JJ10" s="20">
        <f>+Registro!R46</f>
        <v>0</v>
      </c>
      <c r="JK10" s="20">
        <f>+Registro!R47</f>
        <v>0</v>
      </c>
      <c r="JL10" s="20">
        <f>+Registro!R48</f>
        <v>0</v>
      </c>
      <c r="JM10" s="20">
        <f>+Registro!R49</f>
        <v>0</v>
      </c>
      <c r="JN10" s="27">
        <f>+Registro!R52</f>
        <v>0</v>
      </c>
      <c r="JO10" s="27">
        <f>+Registro!R53</f>
        <v>0</v>
      </c>
      <c r="JP10" s="27">
        <f>+Registro!R54</f>
        <v>0</v>
      </c>
      <c r="JQ10" s="27">
        <f>+Registro!R55</f>
        <v>0</v>
      </c>
      <c r="JR10" s="27">
        <f>+Registro!R56</f>
        <v>0</v>
      </c>
      <c r="JS10" s="27">
        <f>+Registro!R57</f>
        <v>0</v>
      </c>
      <c r="JT10" s="27">
        <f>+Registro!R58</f>
        <v>0</v>
      </c>
      <c r="JU10" s="27">
        <f>+Registro!R59</f>
        <v>0</v>
      </c>
      <c r="JV10" s="27">
        <f>+Registro!R60</f>
        <v>0</v>
      </c>
      <c r="JW10" s="27">
        <f>+Registro!R61</f>
        <v>0</v>
      </c>
      <c r="JX10" s="27">
        <f>+Registro!R62</f>
        <v>0</v>
      </c>
      <c r="JY10" s="29">
        <f>+Registro!R65</f>
        <v>0</v>
      </c>
      <c r="JZ10" s="29">
        <f>+Registro!R66</f>
        <v>0</v>
      </c>
      <c r="KA10" s="29">
        <f>+Registro!R67</f>
        <v>0</v>
      </c>
      <c r="KB10" s="29">
        <f>+Registro!R68</f>
        <v>0</v>
      </c>
      <c r="KC10" s="29">
        <f>+Registro!R69</f>
        <v>0</v>
      </c>
      <c r="KD10" s="31">
        <f>+Registro!R72</f>
        <v>0</v>
      </c>
      <c r="KE10" s="31">
        <f>+Registro!R73</f>
        <v>0</v>
      </c>
      <c r="KF10" s="31">
        <f>+Registro!R74</f>
        <v>0</v>
      </c>
      <c r="KG10" s="31">
        <f>+Registro!R75</f>
        <v>0</v>
      </c>
      <c r="KH10" s="31">
        <f>+Registro!R76</f>
        <v>0</v>
      </c>
      <c r="KI10" s="31">
        <f>+Registro!R77</f>
        <v>0</v>
      </c>
      <c r="KJ10" s="31">
        <f>+Registro!R78</f>
        <v>0</v>
      </c>
      <c r="KK10" s="31">
        <f>+Registro!R79</f>
        <v>0</v>
      </c>
      <c r="KL10" s="31">
        <f>+Registro!R80</f>
        <v>0</v>
      </c>
      <c r="KM10" s="31">
        <f>+Registro!R81</f>
        <v>0</v>
      </c>
      <c r="KN10" s="31">
        <f>+Registro!R82</f>
        <v>0</v>
      </c>
      <c r="KO10" s="31">
        <f>+Registro!R83</f>
        <v>0</v>
      </c>
      <c r="KP10" s="31">
        <f>+Registro!R84</f>
        <v>0</v>
      </c>
      <c r="KQ10" s="31">
        <f>+Registro!R85</f>
        <v>0</v>
      </c>
      <c r="KR10" s="31">
        <f>+Registro!R86</f>
        <v>0</v>
      </c>
      <c r="KS10" s="33">
        <f>+Registro!R89</f>
        <v>0</v>
      </c>
      <c r="KT10" s="33">
        <f>+Registro!R90</f>
        <v>0</v>
      </c>
      <c r="KU10" s="33">
        <f>+Registro!R91</f>
        <v>0</v>
      </c>
      <c r="KV10" s="33">
        <f>+Registro!R92</f>
        <v>0</v>
      </c>
      <c r="KW10" s="33">
        <f>+Registro!R93</f>
        <v>0</v>
      </c>
      <c r="KX10" s="33">
        <f>+Registro!R94</f>
        <v>0</v>
      </c>
      <c r="KY10" s="33">
        <f>+Registro!R95</f>
        <v>0</v>
      </c>
      <c r="KZ10" s="33">
        <f>+Registro!R96</f>
        <v>0</v>
      </c>
      <c r="LA10" s="33">
        <f>+Registro!R97</f>
        <v>0</v>
      </c>
      <c r="LB10" s="33">
        <f>+Registro!R98</f>
        <v>0</v>
      </c>
      <c r="LC10" s="33">
        <f>+Registro!R99</f>
        <v>0</v>
      </c>
      <c r="LD10" s="33">
        <f>+Registro!R100</f>
        <v>0</v>
      </c>
      <c r="LE10" s="33">
        <f>+Registro!R101</f>
        <v>0</v>
      </c>
      <c r="LF10" s="33">
        <f>+Registro!R102</f>
        <v>0</v>
      </c>
      <c r="LG10" s="33">
        <f>+Registro!R103</f>
        <v>0</v>
      </c>
      <c r="LH10" s="33">
        <f>+Registro!R104</f>
        <v>0</v>
      </c>
      <c r="LI10" s="14">
        <f>+Registro!R107</f>
        <v>0</v>
      </c>
      <c r="LJ10" s="14">
        <f>+Registro!R108</f>
        <v>0</v>
      </c>
      <c r="LK10" s="14">
        <f>+Registro!R109</f>
        <v>0</v>
      </c>
      <c r="LL10" s="14">
        <f>+Registro!R110</f>
        <v>0</v>
      </c>
      <c r="LM10" s="14">
        <f>+Registro!R111</f>
        <v>0</v>
      </c>
      <c r="LN10" s="14">
        <f>+Registro!R112</f>
        <v>0</v>
      </c>
      <c r="LO10" s="14">
        <f>+Registro!R113</f>
        <v>0</v>
      </c>
      <c r="LP10" s="14">
        <f>+Registro!R114</f>
        <v>0</v>
      </c>
      <c r="LQ10" s="14">
        <f>+Registro!R115</f>
        <v>0</v>
      </c>
      <c r="LR10" s="14">
        <f>+Registro!R116</f>
        <v>0</v>
      </c>
      <c r="LS10" s="14">
        <f>+Registro!R117</f>
        <v>0</v>
      </c>
      <c r="LT10" s="14">
        <f>+Registro!R118</f>
        <v>0</v>
      </c>
      <c r="LU10" s="14">
        <f>+Registro!R119</f>
        <v>0</v>
      </c>
      <c r="LV10" s="37">
        <f>+Registro!R122</f>
        <v>0</v>
      </c>
      <c r="LW10" s="37">
        <f>+Registro!R123</f>
        <v>0</v>
      </c>
      <c r="LX10" s="37">
        <f>+Registro!R124</f>
        <v>0</v>
      </c>
      <c r="LY10" s="37">
        <f>+Registro!R125</f>
        <v>0</v>
      </c>
      <c r="LZ10" s="39">
        <f>+Registro!R128</f>
        <v>0</v>
      </c>
      <c r="MA10" s="39">
        <f>+Registro!R129</f>
        <v>0</v>
      </c>
      <c r="MB10" s="39">
        <f>+Registro!R130</f>
        <v>0</v>
      </c>
      <c r="MC10" s="39">
        <f>+Registro!R131</f>
        <v>0</v>
      </c>
      <c r="MD10" s="41">
        <f>+Registro!R134</f>
        <v>0</v>
      </c>
      <c r="ME10" s="41">
        <f>+Registro!R135</f>
        <v>0</v>
      </c>
      <c r="MF10" s="41">
        <f>+Registro!R136</f>
        <v>0</v>
      </c>
      <c r="MG10" s="41">
        <f>+Registro!R137</f>
        <v>0</v>
      </c>
      <c r="MH10" s="41">
        <f>+Registro!R138</f>
        <v>0</v>
      </c>
      <c r="MI10" s="41">
        <f>+Registro!R139</f>
        <v>0</v>
      </c>
      <c r="MJ10" s="43">
        <f>+Registro!R142</f>
        <v>0</v>
      </c>
      <c r="MK10" s="43">
        <f>+Registro!R143</f>
        <v>0</v>
      </c>
      <c r="ML10" s="43">
        <f>+Registro!R144</f>
        <v>0</v>
      </c>
      <c r="MM10" s="43">
        <f>+Registro!R145</f>
        <v>0</v>
      </c>
      <c r="MN10" s="43">
        <f>+Registro!R146</f>
        <v>0</v>
      </c>
      <c r="MO10" s="43">
        <f>+Registro!R147</f>
        <v>0</v>
      </c>
      <c r="MP10" s="43">
        <f>+Registro!R148</f>
        <v>0</v>
      </c>
      <c r="MQ10" s="57">
        <f>+Registro!A150</f>
        <v>0</v>
      </c>
      <c r="MR10" s="54">
        <f>+Registro!C152</f>
        <v>0</v>
      </c>
      <c r="MS10" s="54">
        <f>+Registro!C153</f>
        <v>0</v>
      </c>
      <c r="MT10" s="54">
        <f>+Registro!C154</f>
        <v>0</v>
      </c>
      <c r="MU10" s="54">
        <f>+Registro!C155</f>
        <v>0</v>
      </c>
      <c r="MV10" s="54">
        <f>+Registro!O152</f>
        <v>0</v>
      </c>
      <c r="MW10" s="54">
        <f>+Registro!O153</f>
        <v>0</v>
      </c>
      <c r="MX10" s="54">
        <f>+Registro!O154</f>
        <v>0</v>
      </c>
      <c r="MY10" s="54">
        <f>+Registro!O155</f>
        <v>0</v>
      </c>
      <c r="MZ10" s="54">
        <f>+Registro!C157</f>
        <v>0</v>
      </c>
      <c r="NA10" s="54">
        <f>+Registro!C158</f>
        <v>0</v>
      </c>
      <c r="NB10" s="54">
        <f>+Registro!C159</f>
        <v>0</v>
      </c>
      <c r="NC10" s="54">
        <f>+Registro!C160</f>
        <v>0</v>
      </c>
      <c r="ND10" s="54">
        <f>+Registro!O157</f>
        <v>0</v>
      </c>
      <c r="NE10" s="54">
        <f>+Registro!O158</f>
        <v>0</v>
      </c>
      <c r="NF10" s="54">
        <f>+Registro!O159</f>
        <v>0</v>
      </c>
      <c r="NG10" s="54">
        <f>+Registro!O160</f>
        <v>0</v>
      </c>
      <c r="NH10" s="54">
        <f>+Registro!C162</f>
        <v>0</v>
      </c>
      <c r="NI10" s="54">
        <f>+Registro!C163</f>
        <v>0</v>
      </c>
      <c r="NJ10" s="54">
        <f>+Registro!C164</f>
        <v>0</v>
      </c>
      <c r="NK10" s="54">
        <f>+Registro!C165</f>
        <v>0</v>
      </c>
      <c r="NL10" s="54">
        <f>+Registro!O162</f>
        <v>0</v>
      </c>
      <c r="NM10" s="54">
        <f>+Registro!O163</f>
        <v>0</v>
      </c>
      <c r="NN10" s="54">
        <f>+Registro!O164</f>
        <v>0</v>
      </c>
      <c r="NO10" s="54">
        <f>+Registro!O165</f>
        <v>0</v>
      </c>
      <c r="NP10" s="58">
        <f>+COUNTIF(AB10:EF10,"Cumple obligación")</f>
        <v>0</v>
      </c>
      <c r="NQ10" s="59">
        <f>+COUNTIF(AB10:EF10,"No cumple obligación")</f>
        <v>0</v>
      </c>
      <c r="NR10" s="60">
        <f>+COUNTIF(AB10:EF10,"Obligación no aplica")</f>
        <v>0</v>
      </c>
      <c r="NS10" s="61" t="e">
        <f>+NP10/(NP10+NQ10)</f>
        <v>#DIV/0!</v>
      </c>
      <c r="NT10" s="61" t="e">
        <f>+IF(NS10=1,"100%",IF(AND(NS10&lt;1,NS10&gt;=0.9),"90%-99%",IF(AND(NS10&lt;0.9,NS10&gt;=0.8),"80%-89%",IF(AND(NS10&lt;8,NS10&gt;=0.7),"70%-79%","&lt;70"))))</f>
        <v>#DIV/0!</v>
      </c>
    </row>
    <row r="14" spans="1:386" ht="15" customHeight="1" x14ac:dyDescent="0.25">
      <c r="AB14" s="9" t="s">
        <v>35</v>
      </c>
    </row>
    <row r="15" spans="1:386" ht="15" customHeight="1" x14ac:dyDescent="0.25">
      <c r="AB15" s="9" t="s">
        <v>36</v>
      </c>
    </row>
    <row r="16" spans="1:386" ht="15" customHeight="1" x14ac:dyDescent="0.25">
      <c r="AB16" s="9" t="s">
        <v>37</v>
      </c>
    </row>
    <row r="17" spans="28:28" ht="15" customHeight="1" x14ac:dyDescent="0.25">
      <c r="AB17" s="9" t="s">
        <v>38</v>
      </c>
    </row>
    <row r="18" spans="28:28" ht="15" customHeight="1" x14ac:dyDescent="0.25">
      <c r="AB18" s="9" t="s">
        <v>39</v>
      </c>
    </row>
    <row r="19" spans="28:28" ht="15" customHeight="1" x14ac:dyDescent="0.25">
      <c r="AB19" s="9" t="s">
        <v>40</v>
      </c>
    </row>
    <row r="20" spans="28:28" ht="15" customHeight="1" x14ac:dyDescent="0.25">
      <c r="AB20" s="9" t="s">
        <v>41</v>
      </c>
    </row>
    <row r="21" spans="28:28" ht="15" customHeight="1" x14ac:dyDescent="0.25">
      <c r="AB21" s="9" t="s">
        <v>42</v>
      </c>
    </row>
    <row r="22" spans="28:28" ht="15" customHeight="1" x14ac:dyDescent="0.25">
      <c r="AB22" s="9" t="s">
        <v>43</v>
      </c>
    </row>
    <row r="23" spans="28:28" ht="15" customHeight="1" x14ac:dyDescent="0.25">
      <c r="AB23" s="9" t="s">
        <v>206</v>
      </c>
    </row>
    <row r="24" spans="28:28" ht="15" customHeight="1" x14ac:dyDescent="0.25">
      <c r="AB24" s="9" t="s">
        <v>207</v>
      </c>
    </row>
    <row r="25" spans="28:28" ht="15" customHeight="1" x14ac:dyDescent="0.25">
      <c r="AB25" s="9" t="s">
        <v>44</v>
      </c>
    </row>
    <row r="26" spans="28:28" ht="15" customHeight="1" x14ac:dyDescent="0.25">
      <c r="AB26" s="9" t="s">
        <v>45</v>
      </c>
    </row>
    <row r="27" spans="28:28" ht="15" customHeight="1" x14ac:dyDescent="0.25">
      <c r="AB27" s="9" t="s">
        <v>225</v>
      </c>
    </row>
    <row r="28" spans="28:28" ht="15" customHeight="1" x14ac:dyDescent="0.25">
      <c r="AB28" s="9" t="s">
        <v>46</v>
      </c>
    </row>
  </sheetData>
  <sheetProtection algorithmName="SHA-512" hashValue="S5L1+M2QF0xwlRm76LMMnaxgWi0hIdhuZvgAoRM37LVppXi8muzkCu9Iwm5ssRc4vCA2I1AdyJB34k7rgOcAbw==" saltValue="NAyTdGCZP/SyXKdOM0rQ8g==" spinCount="100000" sheet="1" objects="1" scenarios="1"/>
  <mergeCells count="11">
    <mergeCell ref="A1:A3"/>
    <mergeCell ref="NS3:NT3"/>
    <mergeCell ref="D8:N8"/>
    <mergeCell ref="P8:Z8"/>
    <mergeCell ref="NL8:NO8"/>
    <mergeCell ref="B1:NR3"/>
    <mergeCell ref="MR8:MU8"/>
    <mergeCell ref="MV8:MY8"/>
    <mergeCell ref="MZ8:NC8"/>
    <mergeCell ref="ND8:NG8"/>
    <mergeCell ref="NH8:NK8"/>
  </mergeCells>
  <conditionalFormatting sqref="NS10">
    <cfRule type="containsBlanks" priority="1" stopIfTrue="1">
      <formula>LEN(TRIM(NS10))=0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175</v>
      </c>
      <c r="B2" s="4" t="s">
        <v>32</v>
      </c>
    </row>
    <row r="3" spans="1:2" x14ac:dyDescent="0.25">
      <c r="A3" s="2" t="s">
        <v>176</v>
      </c>
      <c r="B3" s="4" t="s">
        <v>33</v>
      </c>
    </row>
    <row r="4" spans="1:2" x14ac:dyDescent="0.25">
      <c r="A4" s="2" t="s">
        <v>177</v>
      </c>
      <c r="B4" s="5" t="s">
        <v>34</v>
      </c>
    </row>
    <row r="5" spans="1:2" x14ac:dyDescent="0.25">
      <c r="A5" s="2" t="s">
        <v>178</v>
      </c>
    </row>
    <row r="6" spans="1:2" x14ac:dyDescent="0.25">
      <c r="A6" s="2" t="s">
        <v>179</v>
      </c>
    </row>
    <row r="7" spans="1:2" x14ac:dyDescent="0.25">
      <c r="A7" s="2" t="s">
        <v>180</v>
      </c>
    </row>
    <row r="8" spans="1:2" x14ac:dyDescent="0.25">
      <c r="A8" s="2" t="s">
        <v>181</v>
      </c>
    </row>
    <row r="9" spans="1:2" x14ac:dyDescent="0.25">
      <c r="A9" s="2" t="s">
        <v>182</v>
      </c>
    </row>
    <row r="10" spans="1:2" x14ac:dyDescent="0.25">
      <c r="A10" s="2" t="s">
        <v>183</v>
      </c>
    </row>
    <row r="11" spans="1:2" x14ac:dyDescent="0.25">
      <c r="A11" s="2" t="s">
        <v>184</v>
      </c>
    </row>
    <row r="12" spans="1:2" x14ac:dyDescent="0.25">
      <c r="A12" s="2" t="s">
        <v>185</v>
      </c>
    </row>
    <row r="13" spans="1:2" x14ac:dyDescent="0.25">
      <c r="A13" s="2" t="s">
        <v>186</v>
      </c>
    </row>
    <row r="14" spans="1:2" x14ac:dyDescent="0.25">
      <c r="A14" s="2" t="s">
        <v>187</v>
      </c>
    </row>
    <row r="15" spans="1:2" x14ac:dyDescent="0.25">
      <c r="A15" s="2" t="s">
        <v>188</v>
      </c>
    </row>
    <row r="16" spans="1:2" x14ac:dyDescent="0.25">
      <c r="A16" s="2" t="s">
        <v>189</v>
      </c>
    </row>
    <row r="17" spans="1:1" x14ac:dyDescent="0.25">
      <c r="A17" s="2" t="s">
        <v>190</v>
      </c>
    </row>
    <row r="18" spans="1:1" x14ac:dyDescent="0.25">
      <c r="A18" s="2" t="s">
        <v>191</v>
      </c>
    </row>
    <row r="19" spans="1:1" x14ac:dyDescent="0.25">
      <c r="A19" s="2" t="s">
        <v>192</v>
      </c>
    </row>
    <row r="20" spans="1:1" x14ac:dyDescent="0.25">
      <c r="A20" s="2" t="s">
        <v>193</v>
      </c>
    </row>
    <row r="21" spans="1:1" x14ac:dyDescent="0.25">
      <c r="A21" s="2" t="s">
        <v>194</v>
      </c>
    </row>
    <row r="22" spans="1:1" x14ac:dyDescent="0.25">
      <c r="A22" s="2" t="s">
        <v>195</v>
      </c>
    </row>
    <row r="23" spans="1:1" x14ac:dyDescent="0.25">
      <c r="A23" s="2" t="s">
        <v>196</v>
      </c>
    </row>
    <row r="24" spans="1:1" x14ac:dyDescent="0.25">
      <c r="A24" s="2" t="s">
        <v>197</v>
      </c>
    </row>
    <row r="25" spans="1:1" x14ac:dyDescent="0.25">
      <c r="A25" s="2" t="s">
        <v>198</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70843-A267-469A-BAF6-A65DB42FC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148DC9-B2E5-471E-95ED-1FD1BC3F5343}">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12204017-2659-4DD3-89B4-7AFD5C0351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2024-06-04T15:02:37Z</cp:lastPrinted>
  <dcterms:created xsi:type="dcterms:W3CDTF">2023-10-11T15:59:24Z</dcterms:created>
  <dcterms:modified xsi:type="dcterms:W3CDTF">2024-06-04T15:03:06Z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