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3C3F9262-9FE2-D24B-8597-AC462B9C5586}" xr6:coauthVersionLast="47" xr6:coauthVersionMax="47" xr10:uidLastSave="{A96EA126-B950-429A-A485-7C6D9B4545E0}"/>
  <bookViews>
    <workbookView xWindow="-120" yWindow="-120" windowWidth="29040" windowHeight="15720" xr2:uid="{00000000-000D-0000-FFFF-FFFF00000000}"/>
  </bookViews>
  <sheets>
    <sheet name="Tasacion" sheetId="1" r:id="rId1"/>
  </sheets>
  <definedNames>
    <definedName name="_xlnm.Print_Area" localSheetId="0">Tasacion!$A$1:$H$44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F25" i="1" l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B31" i="1" l="1"/>
  <c r="B30" i="1"/>
  <c r="B32" i="1" l="1"/>
  <c r="B33" i="1" s="1"/>
  <c r="D30" i="1" s="1"/>
  <c r="B34" i="1" l="1"/>
  <c r="A38" i="1" s="1"/>
</calcChain>
</file>

<file path=xl/sharedStrings.xml><?xml version="1.0" encoding="utf-8"?>
<sst xmlns="http://schemas.openxmlformats.org/spreadsheetml/2006/main" count="81" uniqueCount="49">
  <si>
    <t>Herramienta auxiliar de orientación. No reemplaza la motivación jurídica ni la valoración probatoria del acto administrativo. Las celdas azules son diligenciables; las demás contienen fórmulas o datos de referencia.</t>
  </si>
  <si>
    <t>1. Datos básicos</t>
  </si>
  <si>
    <t>Expediente</t>
  </si>
  <si>
    <t>Investigado</t>
  </si>
  <si>
    <t>Tipo de sujeto</t>
  </si>
  <si>
    <t>SMMLV vigente</t>
  </si>
  <si>
    <t>Mínimo legal SMMLV</t>
  </si>
  <si>
    <t>Máximo legal SMMLV</t>
  </si>
  <si>
    <t>Tipo</t>
  </si>
  <si>
    <t>Criterio</t>
  </si>
  <si>
    <t>Aplica</t>
  </si>
  <si>
    <t>Intensidad</t>
  </si>
  <si>
    <t>Peso máx. SMMLV</t>
  </si>
  <si>
    <t>Factor</t>
  </si>
  <si>
    <t>Ajuste SMMLV</t>
  </si>
  <si>
    <t>Agravante</t>
  </si>
  <si>
    <t>Daño o peligro generado</t>
  </si>
  <si>
    <t>No</t>
  </si>
  <si>
    <t>Ninguna</t>
  </si>
  <si>
    <t>Beneficio económico</t>
  </si>
  <si>
    <t>Reincidencia / antecedentes</t>
  </si>
  <si>
    <t>Obstrucción o resistencia</t>
  </si>
  <si>
    <t>Fraude, ocultamiento o alteración</t>
  </si>
  <si>
    <t>Desacato de órdenes</t>
  </si>
  <si>
    <t>Atenuante</t>
  </si>
  <si>
    <t>Diligencia demostrada</t>
  </si>
  <si>
    <t>Reconocimiento oportuno</t>
  </si>
  <si>
    <t>Medidas correctivas inmediatas</t>
  </si>
  <si>
    <t>Inexistencia de antecedentes</t>
  </si>
  <si>
    <t>Base inicial SMMLV</t>
  </si>
  <si>
    <t>Alerta</t>
  </si>
  <si>
    <t>Total agravantes SMMLV</t>
  </si>
  <si>
    <t>Total atenuantes SMMLV</t>
  </si>
  <si>
    <t>Resultado preliminar SMMLV</t>
  </si>
  <si>
    <t>Sanción final SMMLV</t>
  </si>
  <si>
    <t>Sanción final en pesos</t>
  </si>
  <si>
    <t>2. Agravantes y atenuantes</t>
  </si>
  <si>
    <t>Corrección temprana</t>
  </si>
  <si>
    <t>3. Resultado automático</t>
  </si>
  <si>
    <t>4. Motivación base editable</t>
  </si>
  <si>
    <t>Persona Jurídica</t>
  </si>
  <si>
    <t xml:space="preserve">Por ahora sólo se tendrá en cuenta a las personas jurídicas </t>
  </si>
  <si>
    <t>Salarios Minimos Mensuales vigentes sin tener en cuenta el auxilio de transporte</t>
  </si>
  <si>
    <t xml:space="preserve">Agravante </t>
  </si>
  <si>
    <t>Criterio que hace que la conducta sea mas gravosa</t>
  </si>
  <si>
    <t>Criterios que hace quese pueda aminorar la conducta</t>
  </si>
  <si>
    <t>Intesidad</t>
  </si>
  <si>
    <t>Si se escoge que el criterio Aplica se debe indicar que grado de afectación se causo que varia de baja a alta</t>
  </si>
  <si>
    <t>FORMATO DE MULTA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</si>
</sst>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4DFEC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view="pageLayout" zoomScaleNormal="100" workbookViewId="0">
      <selection activeCell="K6" sqref="K6"/>
    </sheetView>
  </sheetViews>
  <sheetFormatPr baseColWidth="10" defaultColWidth="9.140625" defaultRowHeight="15" x14ac:dyDescent="0.25"/>
  <cols>
    <col min="1" max="1" width="24" customWidth="1"/>
    <col min="2" max="2" width="34" customWidth="1"/>
    <col min="3" max="3" width="14" customWidth="1"/>
    <col min="4" max="4" width="16" customWidth="1"/>
    <col min="5" max="5" width="18" customWidth="1"/>
    <col min="6" max="6" width="12" customWidth="1"/>
    <col min="7" max="7" width="18" customWidth="1"/>
    <col min="8" max="8" width="48" customWidth="1"/>
  </cols>
  <sheetData>
    <row r="1" spans="1:8" ht="29.25" customHeight="1" x14ac:dyDescent="0.25">
      <c r="A1" s="17" t="s">
        <v>48</v>
      </c>
      <c r="B1" s="18"/>
      <c r="C1" s="18"/>
      <c r="D1" s="18"/>
      <c r="E1" s="18"/>
      <c r="F1" s="18"/>
      <c r="G1" s="18"/>
      <c r="H1" s="18"/>
    </row>
    <row r="2" spans="1:8" x14ac:dyDescent="0.25">
      <c r="A2" s="21" t="s">
        <v>0</v>
      </c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5" spans="1:8" x14ac:dyDescent="0.25">
      <c r="A5" s="22" t="s">
        <v>1</v>
      </c>
      <c r="B5" s="16"/>
      <c r="C5" s="16"/>
      <c r="D5" s="16"/>
      <c r="E5" s="16"/>
      <c r="F5" s="16"/>
      <c r="G5" s="16"/>
      <c r="H5" s="16"/>
    </row>
    <row r="6" spans="1:8" x14ac:dyDescent="0.25">
      <c r="A6" s="8" t="s">
        <v>2</v>
      </c>
      <c r="B6" s="6"/>
      <c r="C6" s="7"/>
      <c r="D6" s="7"/>
      <c r="E6" s="7"/>
      <c r="F6" s="7"/>
      <c r="G6" s="7"/>
      <c r="H6" s="7"/>
    </row>
    <row r="7" spans="1:8" x14ac:dyDescent="0.25">
      <c r="A7" s="8" t="s">
        <v>3</v>
      </c>
      <c r="B7" s="6"/>
      <c r="C7" s="7"/>
      <c r="D7" s="7"/>
      <c r="E7" s="7"/>
      <c r="F7" s="7"/>
      <c r="G7" s="7"/>
      <c r="H7" s="7"/>
    </row>
    <row r="8" spans="1:8" x14ac:dyDescent="0.25">
      <c r="A8" s="8" t="s">
        <v>4</v>
      </c>
      <c r="B8" s="6" t="s">
        <v>40</v>
      </c>
      <c r="C8" s="7"/>
      <c r="D8" s="7"/>
      <c r="E8" s="7"/>
      <c r="F8" s="7"/>
      <c r="G8" s="7"/>
      <c r="H8" s="7"/>
    </row>
    <row r="9" spans="1:8" x14ac:dyDescent="0.25">
      <c r="A9" s="9" t="s">
        <v>5</v>
      </c>
      <c r="B9" s="10">
        <v>1750000</v>
      </c>
      <c r="C9" s="7"/>
      <c r="D9" s="7"/>
      <c r="E9" s="7"/>
      <c r="F9" s="7"/>
      <c r="G9" s="7"/>
      <c r="H9" s="7"/>
    </row>
    <row r="10" spans="1:8" x14ac:dyDescent="0.25">
      <c r="A10" s="8" t="s">
        <v>6</v>
      </c>
      <c r="B10" s="5">
        <v>50</v>
      </c>
      <c r="C10" s="7"/>
      <c r="D10" s="7"/>
      <c r="E10" s="7"/>
      <c r="F10" s="7"/>
      <c r="G10" s="7"/>
      <c r="H10" s="7"/>
    </row>
    <row r="11" spans="1:8" x14ac:dyDescent="0.25">
      <c r="A11" s="8" t="s">
        <v>7</v>
      </c>
      <c r="B11" s="5">
        <v>500</v>
      </c>
      <c r="C11" s="7"/>
      <c r="D11" s="7"/>
      <c r="E11" s="7"/>
      <c r="F11" s="7"/>
      <c r="G11" s="7"/>
      <c r="H11" s="7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9" t="s">
        <v>36</v>
      </c>
      <c r="B13" s="20"/>
      <c r="C13" s="20"/>
      <c r="D13" s="20"/>
      <c r="E13" s="20"/>
      <c r="F13" s="20"/>
      <c r="G13" s="20"/>
      <c r="H13" s="20"/>
    </row>
    <row r="14" spans="1:8" x14ac:dyDescent="0.25">
      <c r="A14" s="2" t="s">
        <v>8</v>
      </c>
      <c r="B14" s="2" t="s">
        <v>9</v>
      </c>
      <c r="C14" s="2" t="s">
        <v>10</v>
      </c>
      <c r="D14" s="2" t="s">
        <v>11</v>
      </c>
      <c r="E14" s="2" t="s">
        <v>12</v>
      </c>
      <c r="F14" s="2" t="s">
        <v>13</v>
      </c>
      <c r="G14" s="2" t="s">
        <v>14</v>
      </c>
      <c r="H14" s="2"/>
    </row>
    <row r="15" spans="1:8" ht="26.1" customHeight="1" x14ac:dyDescent="0.25">
      <c r="A15" s="3" t="s">
        <v>15</v>
      </c>
      <c r="B15" s="3" t="s">
        <v>16</v>
      </c>
      <c r="C15" s="4" t="s">
        <v>17</v>
      </c>
      <c r="D15" s="4" t="s">
        <v>18</v>
      </c>
      <c r="E15" s="3">
        <v>70</v>
      </c>
      <c r="F15" s="3">
        <f t="shared" ref="F15:F25" si="0">IF(D15="Baja",0.33,IF(D15="Media",0.66,IF(D15="Alta",1,0)))</f>
        <v>0</v>
      </c>
      <c r="G15" s="3">
        <f t="shared" ref="G15:G25" si="1">IF(C15="Sí",ROUND(E15*F15,0),0)</f>
        <v>0</v>
      </c>
      <c r="H15" s="5"/>
    </row>
    <row r="16" spans="1:8" ht="26.1" customHeight="1" x14ac:dyDescent="0.25">
      <c r="A16" s="3" t="s">
        <v>15</v>
      </c>
      <c r="B16" s="3" t="s">
        <v>19</v>
      </c>
      <c r="C16" s="4" t="s">
        <v>17</v>
      </c>
      <c r="D16" s="4" t="s">
        <v>18</v>
      </c>
      <c r="E16" s="3">
        <v>70</v>
      </c>
      <c r="F16" s="3">
        <f t="shared" si="0"/>
        <v>0</v>
      </c>
      <c r="G16" s="3">
        <f t="shared" si="1"/>
        <v>0</v>
      </c>
      <c r="H16" s="5"/>
    </row>
    <row r="17" spans="1:8" ht="26.1" customHeight="1" x14ac:dyDescent="0.25">
      <c r="A17" s="3" t="s">
        <v>15</v>
      </c>
      <c r="B17" s="3" t="s">
        <v>20</v>
      </c>
      <c r="C17" s="4" t="s">
        <v>17</v>
      </c>
      <c r="D17" s="4" t="s">
        <v>18</v>
      </c>
      <c r="E17" s="3">
        <v>100</v>
      </c>
      <c r="F17" s="3">
        <f t="shared" si="0"/>
        <v>0</v>
      </c>
      <c r="G17" s="3">
        <f t="shared" si="1"/>
        <v>0</v>
      </c>
      <c r="H17" s="5"/>
    </row>
    <row r="18" spans="1:8" ht="26.1" customHeight="1" x14ac:dyDescent="0.25">
      <c r="A18" s="3" t="s">
        <v>15</v>
      </c>
      <c r="B18" s="3" t="s">
        <v>21</v>
      </c>
      <c r="C18" s="4" t="s">
        <v>17</v>
      </c>
      <c r="D18" s="4" t="s">
        <v>18</v>
      </c>
      <c r="E18" s="3">
        <v>60</v>
      </c>
      <c r="F18" s="3">
        <f t="shared" si="0"/>
        <v>0</v>
      </c>
      <c r="G18" s="3">
        <f t="shared" si="1"/>
        <v>0</v>
      </c>
      <c r="H18" s="5"/>
    </row>
    <row r="19" spans="1:8" ht="26.1" customHeight="1" x14ac:dyDescent="0.25">
      <c r="A19" s="3" t="s">
        <v>15</v>
      </c>
      <c r="B19" s="3" t="s">
        <v>22</v>
      </c>
      <c r="C19" s="4" t="s">
        <v>17</v>
      </c>
      <c r="D19" s="4" t="s">
        <v>18</v>
      </c>
      <c r="E19" s="3">
        <v>80</v>
      </c>
      <c r="F19" s="3">
        <f t="shared" si="0"/>
        <v>0</v>
      </c>
      <c r="G19" s="3">
        <f t="shared" si="1"/>
        <v>0</v>
      </c>
      <c r="H19" s="5"/>
    </row>
    <row r="20" spans="1:8" ht="26.1" customHeight="1" x14ac:dyDescent="0.25">
      <c r="A20" s="3" t="s">
        <v>15</v>
      </c>
      <c r="B20" s="3" t="s">
        <v>23</v>
      </c>
      <c r="C20" s="4" t="s">
        <v>17</v>
      </c>
      <c r="D20" s="4" t="s">
        <v>18</v>
      </c>
      <c r="E20" s="3">
        <v>70</v>
      </c>
      <c r="F20" s="3">
        <f t="shared" si="0"/>
        <v>0</v>
      </c>
      <c r="G20" s="3">
        <f t="shared" si="1"/>
        <v>0</v>
      </c>
      <c r="H20" s="5"/>
    </row>
    <row r="21" spans="1:8" ht="26.1" customHeight="1" x14ac:dyDescent="0.25">
      <c r="A21" s="3" t="s">
        <v>24</v>
      </c>
      <c r="B21" s="3" t="s">
        <v>37</v>
      </c>
      <c r="C21" s="4" t="s">
        <v>17</v>
      </c>
      <c r="D21" s="4" t="s">
        <v>18</v>
      </c>
      <c r="E21" s="3">
        <v>35</v>
      </c>
      <c r="F21" s="3">
        <f t="shared" si="0"/>
        <v>0</v>
      </c>
      <c r="G21" s="3">
        <f t="shared" si="1"/>
        <v>0</v>
      </c>
      <c r="H21" s="5"/>
    </row>
    <row r="22" spans="1:8" ht="26.1" customHeight="1" x14ac:dyDescent="0.25">
      <c r="A22" s="3" t="s">
        <v>24</v>
      </c>
      <c r="B22" s="3" t="s">
        <v>25</v>
      </c>
      <c r="C22" s="4" t="s">
        <v>17</v>
      </c>
      <c r="D22" s="4" t="s">
        <v>18</v>
      </c>
      <c r="E22" s="3">
        <v>25</v>
      </c>
      <c r="F22" s="3">
        <f t="shared" si="0"/>
        <v>0</v>
      </c>
      <c r="G22" s="3">
        <f t="shared" si="1"/>
        <v>0</v>
      </c>
      <c r="H22" s="5"/>
    </row>
    <row r="23" spans="1:8" ht="26.1" customHeight="1" x14ac:dyDescent="0.25">
      <c r="A23" s="3" t="s">
        <v>24</v>
      </c>
      <c r="B23" s="3" t="s">
        <v>26</v>
      </c>
      <c r="C23" s="4" t="s">
        <v>17</v>
      </c>
      <c r="D23" s="4" t="s">
        <v>18</v>
      </c>
      <c r="E23" s="3">
        <v>25</v>
      </c>
      <c r="F23" s="3">
        <f t="shared" si="0"/>
        <v>0</v>
      </c>
      <c r="G23" s="3">
        <f t="shared" si="1"/>
        <v>0</v>
      </c>
      <c r="H23" s="5"/>
    </row>
    <row r="24" spans="1:8" ht="26.1" customHeight="1" x14ac:dyDescent="0.25">
      <c r="A24" s="3" t="s">
        <v>24</v>
      </c>
      <c r="B24" s="3" t="s">
        <v>27</v>
      </c>
      <c r="C24" s="4" t="s">
        <v>17</v>
      </c>
      <c r="D24" s="4" t="s">
        <v>18</v>
      </c>
      <c r="E24" s="3">
        <v>30</v>
      </c>
      <c r="F24" s="3">
        <f t="shared" si="0"/>
        <v>0</v>
      </c>
      <c r="G24" s="3">
        <f t="shared" si="1"/>
        <v>0</v>
      </c>
      <c r="H24" s="5"/>
    </row>
    <row r="25" spans="1:8" ht="26.1" customHeight="1" x14ac:dyDescent="0.25">
      <c r="A25" s="3" t="s">
        <v>24</v>
      </c>
      <c r="B25" s="3" t="s">
        <v>28</v>
      </c>
      <c r="C25" s="4" t="s">
        <v>17</v>
      </c>
      <c r="D25" s="4" t="s">
        <v>18</v>
      </c>
      <c r="E25" s="3">
        <v>25</v>
      </c>
      <c r="F25" s="3">
        <f t="shared" si="0"/>
        <v>0</v>
      </c>
      <c r="G25" s="3">
        <f t="shared" si="1"/>
        <v>0</v>
      </c>
      <c r="H25" s="5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9" t="s">
        <v>38</v>
      </c>
      <c r="B28" s="20"/>
      <c r="C28" s="20"/>
      <c r="D28" s="20"/>
      <c r="E28" s="20"/>
      <c r="F28" s="20"/>
      <c r="G28" s="20"/>
      <c r="H28" s="20"/>
    </row>
    <row r="29" spans="1:8" x14ac:dyDescent="0.25">
      <c r="A29" s="8" t="s">
        <v>29</v>
      </c>
      <c r="B29" s="11">
        <f>B10</f>
        <v>50</v>
      </c>
      <c r="C29" s="1"/>
      <c r="D29" s="2" t="s">
        <v>30</v>
      </c>
      <c r="E29" s="1"/>
      <c r="F29" s="1"/>
      <c r="G29" s="1"/>
      <c r="H29" s="1"/>
    </row>
    <row r="30" spans="1:8" x14ac:dyDescent="0.25">
      <c r="A30" s="8" t="s">
        <v>31</v>
      </c>
      <c r="B30" s="11">
        <f>SUMIF(A15:A25,"Agravante",G15:G25)</f>
        <v>0</v>
      </c>
      <c r="C30" s="1"/>
      <c r="D30" s="23" t="str">
        <f>IF(B33=B10,"Resultado ajustado al mínimo legal",IF(B33=B11,"Resultado ajustado al máximo legal","Resultado dentro del rango legal"))</f>
        <v>Resultado ajustado al mínimo legal</v>
      </c>
      <c r="E30" s="20"/>
      <c r="F30" s="20"/>
      <c r="G30" s="20"/>
      <c r="H30" s="20"/>
    </row>
    <row r="31" spans="1:8" x14ac:dyDescent="0.25">
      <c r="A31" s="8" t="s">
        <v>32</v>
      </c>
      <c r="B31" s="11">
        <f>SUMIF(A15:A25,"Atenuante",G15:G25)</f>
        <v>0</v>
      </c>
      <c r="C31" s="1"/>
      <c r="D31" s="20"/>
      <c r="E31" s="20"/>
      <c r="F31" s="20"/>
      <c r="G31" s="20"/>
      <c r="H31" s="20"/>
    </row>
    <row r="32" spans="1:8" ht="30" x14ac:dyDescent="0.25">
      <c r="A32" s="8" t="s">
        <v>33</v>
      </c>
      <c r="B32" s="11">
        <f>B29+B30-B31</f>
        <v>50</v>
      </c>
      <c r="C32" s="1"/>
      <c r="D32" s="20"/>
      <c r="E32" s="20"/>
      <c r="F32" s="20"/>
      <c r="G32" s="20"/>
      <c r="H32" s="20"/>
    </row>
    <row r="33" spans="1:8" x14ac:dyDescent="0.25">
      <c r="A33" s="8" t="s">
        <v>34</v>
      </c>
      <c r="B33" s="11">
        <f>MIN(MAX(B32,$B$10),$B$11)</f>
        <v>50</v>
      </c>
      <c r="C33" s="1"/>
      <c r="D33" s="20"/>
      <c r="E33" s="20"/>
      <c r="F33" s="20"/>
      <c r="G33" s="20"/>
      <c r="H33" s="20"/>
    </row>
    <row r="34" spans="1:8" x14ac:dyDescent="0.25">
      <c r="A34" s="8" t="s">
        <v>35</v>
      </c>
      <c r="B34" s="12">
        <f>B33*$B$9</f>
        <v>87500000</v>
      </c>
      <c r="C34" s="1"/>
      <c r="D34" s="20"/>
      <c r="E34" s="20"/>
      <c r="F34" s="20"/>
      <c r="G34" s="20"/>
      <c r="H34" s="20"/>
    </row>
    <row r="35" spans="1:8" ht="35.2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9" t="s">
        <v>39</v>
      </c>
      <c r="B37" s="20"/>
      <c r="C37" s="20"/>
      <c r="D37" s="20"/>
      <c r="E37" s="20"/>
      <c r="F37" s="20"/>
      <c r="G37" s="20"/>
      <c r="H37" s="20"/>
    </row>
    <row r="38" spans="1:8" ht="53.25" customHeight="1" x14ac:dyDescent="0.25">
      <c r="A38" s="15" t="str">
        <f>"La sanción se individualiza dentro del rango legal de "&amp;$B$10&amp;" a "&amp;$B$11&amp;" SMMLV. La base inicial sugerida corresponde a "&amp;B29&amp;" SMMLV, determinada a partir de la capacidad económica valorada. A dicha base se adicionan "&amp;B30&amp;" SMMLV por agravantes y se descuentan "&amp;B31&amp;" SMMLV por atenuantes. En consecuencia, respetados los límites legales, la multa sugerida corresponde a "&amp;B33&amp;" SMMLV, equivalente a "&amp;TEXT(B34,"$ #,##0")&amp;". Este resultado deberá ser motivado con fundamento en las pruebas obrantes en el expediente y en los criterios del artículo 50 de la Ley 1437 de 2011."</f>
        <v>La sanción se individualiza dentro del rango legal de 50 a 500 SMMLV. La base inicial sugerida corresponde a 50 SMMLV, determinada a partir de la capacidad económica valorada. A dicha base se adicionan 0 SMMLV por agravantes y se descuentan 0 SMMLV por atenuantes. En consecuencia, respetados los límites legales, la multa sugerida corresponde a 50 SMMLV, equivalente a $ 87500000,0. Este resultado deberá ser motivado con fundamento en las pruebas obrantes en el expediente y en los criterios del artículo 50 de la Ley 1437 de 2011.</v>
      </c>
      <c r="B38" s="16"/>
      <c r="C38" s="16"/>
      <c r="D38" s="16"/>
      <c r="E38" s="16"/>
      <c r="F38" s="16"/>
      <c r="G38" s="16"/>
      <c r="H38" s="16"/>
    </row>
    <row r="40" spans="1:8" x14ac:dyDescent="0.25">
      <c r="A40" s="13" t="s">
        <v>4</v>
      </c>
      <c r="B40" s="14" t="s">
        <v>41</v>
      </c>
      <c r="C40" s="14"/>
      <c r="D40" s="14"/>
      <c r="E40" s="14"/>
      <c r="F40" s="14"/>
      <c r="G40" s="14"/>
      <c r="H40" s="14"/>
    </row>
    <row r="41" spans="1:8" x14ac:dyDescent="0.25">
      <c r="A41" s="13" t="s">
        <v>5</v>
      </c>
      <c r="B41" s="14" t="s">
        <v>42</v>
      </c>
      <c r="C41" s="14"/>
      <c r="D41" s="14"/>
      <c r="E41" s="14"/>
      <c r="F41" s="14"/>
      <c r="G41" s="14"/>
      <c r="H41" s="14"/>
    </row>
    <row r="42" spans="1:8" x14ac:dyDescent="0.25">
      <c r="A42" s="13" t="s">
        <v>43</v>
      </c>
      <c r="B42" s="14" t="s">
        <v>44</v>
      </c>
      <c r="C42" s="14"/>
      <c r="D42" s="14"/>
      <c r="E42" s="14"/>
      <c r="F42" s="14"/>
      <c r="G42" s="14"/>
      <c r="H42" s="14"/>
    </row>
    <row r="43" spans="1:8" x14ac:dyDescent="0.25">
      <c r="A43" s="13" t="s">
        <v>24</v>
      </c>
      <c r="B43" s="14" t="s">
        <v>45</v>
      </c>
      <c r="C43" s="14"/>
      <c r="D43" s="14"/>
      <c r="E43" s="14"/>
      <c r="F43" s="14"/>
      <c r="G43" s="14"/>
      <c r="H43" s="14"/>
    </row>
    <row r="44" spans="1:8" x14ac:dyDescent="0.25">
      <c r="A44" s="13" t="s">
        <v>46</v>
      </c>
      <c r="B44" s="14" t="s">
        <v>47</v>
      </c>
      <c r="C44" s="14"/>
      <c r="D44" s="14"/>
      <c r="E44" s="14"/>
      <c r="F44" s="14"/>
      <c r="G44" s="14"/>
      <c r="H44" s="14"/>
    </row>
  </sheetData>
  <sheetProtection algorithmName="SHA-512" hashValue="2JsddbUe/eEmbMDoszbi4WcNKPOOjtFIr0TSDGQ0PyPYaBKDK0Bf96Eb8aD7tacBEMmqyVy4k/90S5sSI1QlIA==" saltValue="TMh5n6x47REU6MUfhNuURA==" spinCount="100000" sheet="1" objects="1" scenarios="1" formatRows="0"/>
  <mergeCells count="8">
    <mergeCell ref="A38:H38"/>
    <mergeCell ref="A1:H1"/>
    <mergeCell ref="A37:H37"/>
    <mergeCell ref="A2:H3"/>
    <mergeCell ref="A28:H28"/>
    <mergeCell ref="A5:H5"/>
    <mergeCell ref="A13:H13"/>
    <mergeCell ref="D30:H34"/>
  </mergeCells>
  <dataValidations disablePrompts="1" count="3">
    <dataValidation type="list" sqref="B8" xr:uid="{00000000-0002-0000-0000-000000000000}">
      <formula1>"Persona Natural,Persona Jurídica,Entidad Pública"</formula1>
    </dataValidation>
    <dataValidation type="list" sqref="C15 C16 C17 C18 C19 C20 C21 C22 C23 C24 C25" xr:uid="{00000000-0002-0000-0000-000002000000}">
      <formula1>"Sí,No"</formula1>
    </dataValidation>
    <dataValidation type="list" sqref="D15 D16 D17 D18 D19 D20 D21 D22 D23 D24 D25" xr:uid="{00000000-0002-0000-0000-000003000000}">
      <formula1>"Ninguna,Baja,Media,Alta"</formula1>
    </dataValidation>
  </dataValidations>
  <printOptions horizontalCentered="1"/>
  <pageMargins left="0.23622047244094491" right="0.23622047244094491" top="1.1417322834645669" bottom="0.35433070866141736" header="0.31496062992125984" footer="0.31496062992125984"/>
  <pageSetup scale="72" fitToHeight="0" orientation="landscape" r:id="rId1"/>
  <headerFooter>
    <oddHeader>&amp;L&amp;G&amp;CPROCESO DE INSPECCIÓN, VIGILANCIA Y CONTROL
FORMATO DE MULTA ADMINISTRATIVA&amp;RF2.P4.IVC
Versión 1
07/07/2026
Clasificación de la Información
CLASIFICADA</oddHeader>
    <oddFooter>&amp;C&amp;G</oddFooter>
  </headerFooter>
  <legacyDrawingHF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Tasacion</vt:lpstr>
      <vt:lpstr>Tasacion!Área_de_impresión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Cesar Augusto Rodriguez Chaparro</cp:lastModifiedBy>
  <cp:revision/>
  <cp:lastPrinted>2026-06-17T14:06:36Z</cp:lastPrinted>
  <dcterms:created xsi:type="dcterms:W3CDTF">2026-05-08T01:21:02Z</dcterms:created>
  <dcterms:modified xsi:type="dcterms:W3CDTF">2026-07-07T15:50:08Z</dcterms:modified>
  <cp:category/>
  <cp:contentStatus/>
</cp:coreProperties>
</file>