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467FEC2E-7C5D-4602-A598-D23BBD062CB8}" xr6:coauthVersionLast="40" xr6:coauthVersionMax="40" xr10:uidLastSave="{00000000-0000-0000-0000-000000000000}"/>
  <bookViews>
    <workbookView xWindow="-120" yWindow="-120" windowWidth="24240" windowHeight="13140" xr2:uid="{70AF1CFE-1191-4D5B-92FD-EAA56F728FA2}"/>
  </bookViews>
  <sheets>
    <sheet name="DI- MEDIO FAMILI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2" i="1" l="1"/>
  <c r="Z63" i="1" s="1"/>
  <c r="Y57" i="1"/>
  <c r="Z57" i="1" s="1"/>
  <c r="AX62" i="1" s="1"/>
  <c r="AX63" i="1" s="1"/>
  <c r="T57" i="1"/>
  <c r="O57" i="1"/>
  <c r="J57" i="1"/>
  <c r="B57" i="1"/>
  <c r="Y56" i="1"/>
  <c r="Z56" i="1" s="1"/>
  <c r="AW62" i="1" s="1"/>
  <c r="AW63" i="1" s="1"/>
  <c r="T56" i="1"/>
  <c r="O56" i="1"/>
  <c r="B56" i="1" s="1"/>
  <c r="J56" i="1"/>
  <c r="Y55" i="1"/>
  <c r="Z55" i="1" s="1"/>
  <c r="AV62" i="1" s="1"/>
  <c r="AV63" i="1" s="1"/>
  <c r="T55" i="1"/>
  <c r="O55" i="1"/>
  <c r="J55" i="1"/>
  <c r="B55" i="1"/>
  <c r="Y54" i="1"/>
  <c r="Z54" i="1" s="1"/>
  <c r="AU62" i="1" s="1"/>
  <c r="AU63" i="1" s="1"/>
  <c r="T54" i="1"/>
  <c r="O54" i="1"/>
  <c r="B54" i="1" s="1"/>
  <c r="J54" i="1"/>
  <c r="Y53" i="1"/>
  <c r="Z53" i="1" s="1"/>
  <c r="AT62" i="1" s="1"/>
  <c r="AT63" i="1" s="1"/>
  <c r="T53" i="1"/>
  <c r="O53" i="1"/>
  <c r="J53" i="1"/>
  <c r="B53" i="1"/>
  <c r="Y52" i="1"/>
  <c r="Z52" i="1" s="1"/>
  <c r="AS62" i="1" s="1"/>
  <c r="AS63" i="1" s="1"/>
  <c r="T52" i="1"/>
  <c r="O52" i="1"/>
  <c r="B52" i="1" s="1"/>
  <c r="J52" i="1"/>
  <c r="Y51" i="1"/>
  <c r="Z51" i="1" s="1"/>
  <c r="AR62" i="1" s="1"/>
  <c r="AR63" i="1" s="1"/>
  <c r="T51" i="1"/>
  <c r="O51" i="1"/>
  <c r="J51" i="1"/>
  <c r="B51" i="1"/>
  <c r="Y50" i="1"/>
  <c r="Z50" i="1" s="1"/>
  <c r="AQ62" i="1" s="1"/>
  <c r="AQ63" i="1" s="1"/>
  <c r="T50" i="1"/>
  <c r="O50" i="1"/>
  <c r="B50" i="1" s="1"/>
  <c r="J50" i="1"/>
  <c r="Y49" i="1"/>
  <c r="Z49" i="1" s="1"/>
  <c r="AP62" i="1" s="1"/>
  <c r="AP63" i="1" s="1"/>
  <c r="T49" i="1"/>
  <c r="O49" i="1"/>
  <c r="J49" i="1"/>
  <c r="B49" i="1"/>
  <c r="Y48" i="1"/>
  <c r="Z48" i="1" s="1"/>
  <c r="AO62" i="1" s="1"/>
  <c r="AO63" i="1" s="1"/>
  <c r="T48" i="1"/>
  <c r="O48" i="1"/>
  <c r="B48" i="1" s="1"/>
  <c r="J48" i="1"/>
  <c r="Y47" i="1"/>
  <c r="Z47" i="1" s="1"/>
  <c r="AN62" i="1" s="1"/>
  <c r="AN63" i="1" s="1"/>
  <c r="T47" i="1"/>
  <c r="O47" i="1"/>
  <c r="J47" i="1"/>
  <c r="Y46" i="1"/>
  <c r="Z46" i="1" s="1"/>
  <c r="AM62" i="1" s="1"/>
  <c r="AM63" i="1" s="1"/>
  <c r="T46" i="1"/>
  <c r="O46" i="1"/>
  <c r="B46" i="1" s="1"/>
  <c r="J46" i="1"/>
  <c r="Y45" i="1"/>
  <c r="Z45" i="1" s="1"/>
  <c r="AL62" i="1" s="1"/>
  <c r="AL63" i="1" s="1"/>
  <c r="T45" i="1"/>
  <c r="O45" i="1"/>
  <c r="J45" i="1"/>
  <c r="B45" i="1"/>
  <c r="Y44" i="1"/>
  <c r="Z44" i="1" s="1"/>
  <c r="AK62" i="1" s="1"/>
  <c r="AK63" i="1" s="1"/>
  <c r="T44" i="1"/>
  <c r="O44" i="1"/>
  <c r="B44" i="1" s="1"/>
  <c r="J44" i="1"/>
  <c r="Y43" i="1"/>
  <c r="Z43" i="1" s="1"/>
  <c r="AJ62" i="1" s="1"/>
  <c r="AJ63" i="1" s="1"/>
  <c r="T43" i="1"/>
  <c r="O43" i="1"/>
  <c r="J43" i="1"/>
  <c r="B43" i="1"/>
  <c r="Y42" i="1"/>
  <c r="Z42" i="1" s="1"/>
  <c r="AI62" i="1" s="1"/>
  <c r="AI63" i="1" s="1"/>
  <c r="T42" i="1"/>
  <c r="O42" i="1"/>
  <c r="B42" i="1" s="1"/>
  <c r="J42" i="1"/>
  <c r="Y41" i="1"/>
  <c r="Z41" i="1" s="1"/>
  <c r="AH62" i="1" s="1"/>
  <c r="AH63" i="1" s="1"/>
  <c r="T41" i="1"/>
  <c r="O41" i="1"/>
  <c r="J41" i="1"/>
  <c r="B41" i="1"/>
  <c r="Y40" i="1"/>
  <c r="Z40" i="1" s="1"/>
  <c r="AG62" i="1" s="1"/>
  <c r="AG63" i="1" s="1"/>
  <c r="T40" i="1"/>
  <c r="O40" i="1"/>
  <c r="B40" i="1" s="1"/>
  <c r="J40" i="1"/>
  <c r="Y39" i="1"/>
  <c r="Z39" i="1" s="1"/>
  <c r="AF62" i="1" s="1"/>
  <c r="AF63" i="1" s="1"/>
  <c r="T39" i="1"/>
  <c r="O39" i="1"/>
  <c r="J39" i="1"/>
  <c r="B39" i="1"/>
  <c r="Y38" i="1"/>
  <c r="Z38" i="1" s="1"/>
  <c r="AE62" i="1" s="1"/>
  <c r="AE63" i="1" s="1"/>
  <c r="T38" i="1"/>
  <c r="O38" i="1"/>
  <c r="B38" i="1" s="1"/>
  <c r="J38" i="1"/>
  <c r="Y37" i="1"/>
  <c r="Z37" i="1" s="1"/>
  <c r="AD62" i="1" s="1"/>
  <c r="AD63" i="1" s="1"/>
  <c r="T37" i="1"/>
  <c r="O37" i="1"/>
  <c r="J37" i="1"/>
  <c r="B37" i="1"/>
  <c r="Y36" i="1"/>
  <c r="Z36" i="1" s="1"/>
  <c r="AC62" i="1" s="1"/>
  <c r="AC63" i="1" s="1"/>
  <c r="T36" i="1"/>
  <c r="O36" i="1"/>
  <c r="B36" i="1" s="1"/>
  <c r="J36" i="1"/>
  <c r="Y35" i="1"/>
  <c r="Z35" i="1" s="1"/>
  <c r="AB62" i="1" s="1"/>
  <c r="AB63" i="1" s="1"/>
  <c r="T35" i="1"/>
  <c r="O35" i="1"/>
  <c r="J35" i="1"/>
  <c r="Y34" i="1"/>
  <c r="Z34" i="1" s="1"/>
  <c r="AA62" i="1" s="1"/>
  <c r="AA63" i="1" s="1"/>
  <c r="T34" i="1"/>
  <c r="O34" i="1"/>
  <c r="B34" i="1" s="1"/>
  <c r="J34" i="1"/>
  <c r="Y33" i="1"/>
  <c r="Z33" i="1" s="1"/>
  <c r="T33" i="1"/>
  <c r="O33" i="1"/>
  <c r="J33" i="1"/>
  <c r="B33" i="1"/>
  <c r="Y32" i="1"/>
  <c r="Z32" i="1" s="1"/>
  <c r="Y62" i="1" s="1"/>
  <c r="Y63" i="1" s="1"/>
  <c r="T32" i="1"/>
  <c r="O32" i="1"/>
  <c r="B32" i="1" s="1"/>
  <c r="J32" i="1"/>
  <c r="Y31" i="1"/>
  <c r="Z31" i="1" s="1"/>
  <c r="X62" i="1" s="1"/>
  <c r="X63" i="1" s="1"/>
  <c r="T31" i="1"/>
  <c r="O31" i="1"/>
  <c r="J31" i="1"/>
  <c r="B31" i="1"/>
  <c r="Y30" i="1"/>
  <c r="Z30" i="1" s="1"/>
  <c r="W62" i="1" s="1"/>
  <c r="W63" i="1" s="1"/>
  <c r="T30" i="1"/>
  <c r="O30" i="1"/>
  <c r="B30" i="1" s="1"/>
  <c r="J30" i="1"/>
  <c r="Y29" i="1"/>
  <c r="Z29" i="1" s="1"/>
  <c r="V62" i="1" s="1"/>
  <c r="V63" i="1" s="1"/>
  <c r="T29" i="1"/>
  <c r="O29" i="1"/>
  <c r="J29" i="1"/>
  <c r="Y28" i="1"/>
  <c r="Z28" i="1" s="1"/>
  <c r="U62" i="1" s="1"/>
  <c r="U63" i="1" s="1"/>
  <c r="T28" i="1"/>
  <c r="O28" i="1"/>
  <c r="B28" i="1" s="1"/>
  <c r="J28" i="1"/>
  <c r="Y27" i="1"/>
  <c r="Z27" i="1" s="1"/>
  <c r="T62" i="1" s="1"/>
  <c r="T63" i="1" s="1"/>
  <c r="T27" i="1"/>
  <c r="O27" i="1"/>
  <c r="J27" i="1"/>
  <c r="Y26" i="1"/>
  <c r="Z26" i="1" s="1"/>
  <c r="S62" i="1" s="1"/>
  <c r="S63" i="1" s="1"/>
  <c r="T26" i="1"/>
  <c r="O26" i="1"/>
  <c r="B26" i="1" s="1"/>
  <c r="J26" i="1"/>
  <c r="Y25" i="1"/>
  <c r="Z25" i="1" s="1"/>
  <c r="R62" i="1" s="1"/>
  <c r="R63" i="1" s="1"/>
  <c r="T25" i="1"/>
  <c r="O25" i="1"/>
  <c r="J25" i="1"/>
  <c r="B25" i="1"/>
  <c r="Y24" i="1"/>
  <c r="Z24" i="1" s="1"/>
  <c r="Q62" i="1" s="1"/>
  <c r="Q63" i="1" s="1"/>
  <c r="T24" i="1"/>
  <c r="O24" i="1"/>
  <c r="B24" i="1" s="1"/>
  <c r="J24" i="1"/>
  <c r="Y23" i="1"/>
  <c r="Z23" i="1" s="1"/>
  <c r="P62" i="1" s="1"/>
  <c r="P63" i="1" s="1"/>
  <c r="T23" i="1"/>
  <c r="O23" i="1"/>
  <c r="J23" i="1"/>
  <c r="Y22" i="1"/>
  <c r="Z22" i="1" s="1"/>
  <c r="O62" i="1" s="1"/>
  <c r="O63" i="1" s="1"/>
  <c r="T22" i="1"/>
  <c r="O22" i="1"/>
  <c r="B22" i="1" s="1"/>
  <c r="J22" i="1"/>
  <c r="Y21" i="1"/>
  <c r="B21" i="1" s="1"/>
  <c r="T21" i="1"/>
  <c r="O21" i="1"/>
  <c r="J21" i="1"/>
  <c r="Y20" i="1"/>
  <c r="Z20" i="1" s="1"/>
  <c r="M62" i="1" s="1"/>
  <c r="M63" i="1" s="1"/>
  <c r="T20" i="1"/>
  <c r="O20" i="1"/>
  <c r="B20" i="1" s="1"/>
  <c r="J20" i="1"/>
  <c r="Y19" i="1"/>
  <c r="B19" i="1" s="1"/>
  <c r="T19" i="1"/>
  <c r="O19" i="1"/>
  <c r="J19" i="1"/>
  <c r="Y18" i="1"/>
  <c r="Z18" i="1" s="1"/>
  <c r="K62" i="1" s="1"/>
  <c r="K63" i="1" s="1"/>
  <c r="T18" i="1"/>
  <c r="O18" i="1"/>
  <c r="B18" i="1" s="1"/>
  <c r="J18" i="1"/>
  <c r="Y17" i="1"/>
  <c r="Z17" i="1" s="1"/>
  <c r="J62" i="1" s="1"/>
  <c r="J63" i="1" s="1"/>
  <c r="T17" i="1"/>
  <c r="O17" i="1"/>
  <c r="J17" i="1"/>
  <c r="Y16" i="1"/>
  <c r="Z16" i="1" s="1"/>
  <c r="I62" i="1" s="1"/>
  <c r="I63" i="1" s="1"/>
  <c r="T16" i="1"/>
  <c r="O16" i="1"/>
  <c r="B16" i="1" s="1"/>
  <c r="J16" i="1"/>
  <c r="Y15" i="1"/>
  <c r="B15" i="1" s="1"/>
  <c r="T15" i="1"/>
  <c r="O15" i="1"/>
  <c r="J15" i="1"/>
  <c r="Y14" i="1"/>
  <c r="Z14" i="1" s="1"/>
  <c r="G62" i="1" s="1"/>
  <c r="G63" i="1" s="1"/>
  <c r="T14" i="1"/>
  <c r="O14" i="1"/>
  <c r="B14" i="1" s="1"/>
  <c r="J14" i="1"/>
  <c r="Y13" i="1"/>
  <c r="B13" i="1" s="1"/>
  <c r="T13" i="1"/>
  <c r="O13" i="1"/>
  <c r="J13" i="1"/>
  <c r="B17" i="1" l="1"/>
  <c r="B23" i="1"/>
  <c r="B27" i="1"/>
  <c r="B29" i="1"/>
  <c r="B35" i="1"/>
  <c r="B47" i="1"/>
  <c r="Z13" i="1"/>
  <c r="F62" i="1" s="1"/>
  <c r="F63" i="1" s="1"/>
  <c r="Z15" i="1"/>
  <c r="H62" i="1" s="1"/>
  <c r="H63" i="1" s="1"/>
  <c r="Z19" i="1"/>
  <c r="L62" i="1" s="1"/>
  <c r="L63" i="1" s="1"/>
  <c r="Z21" i="1"/>
  <c r="N62" i="1" s="1"/>
  <c r="N63" i="1" s="1"/>
</calcChain>
</file>

<file path=xl/sharedStrings.xml><?xml version="1.0" encoding="utf-8"?>
<sst xmlns="http://schemas.openxmlformats.org/spreadsheetml/2006/main" count="229" uniqueCount="88">
  <si>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
 </t>
    </r>
    <r>
      <rPr>
        <b/>
        <sz val="14"/>
        <color rgb="FFFFFF00"/>
        <rFont val="Calibri"/>
        <family val="2"/>
        <scheme val="minor"/>
      </rPr>
      <t>DESARROLLO INFANTIL EN MEDIO FAMILIAR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</si>
  <si>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</si>
  <si>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niños entre 6 meses y 8, 11 meses, 29 días</t>
  </si>
  <si>
    <t>Número de niños entre 1 año y  2 años,11 meses, 29 días</t>
  </si>
  <si>
    <t>Número de niños entre3 años y 5 años,11 meses, 29 días</t>
  </si>
  <si>
    <t>Adultos: mujeres gestantes y madres lactantes</t>
  </si>
  <si>
    <t>TIPO DE ALIMENTO A SUMINISTRAR</t>
  </si>
  <si>
    <t xml:space="preserve">TOTAL NECESIDAD MENSUAL  </t>
  </si>
  <si>
    <t>UNIDAD DE MEDIDA</t>
  </si>
  <si>
    <t>CDI- FAMILIAR</t>
  </si>
  <si>
    <t>TOTAL ESTIMADO POR CUPO ASIGNADO (g/cc/unid)</t>
  </si>
  <si>
    <t>Rango etario</t>
  </si>
  <si>
    <t>6-11 meses</t>
  </si>
  <si>
    <t>1 AÑO A 2 AÑOS 11 MESES</t>
  </si>
  <si>
    <t>3 AÑOS A 5 AÑOS 11 MESES</t>
  </si>
  <si>
    <t>ADULTOS- MUJERES GESTANTES Y MADRES LACTANTES</t>
  </si>
  <si>
    <t>Participación % de beneficiarios del rango etario en la ocupación de cupos asignados</t>
  </si>
  <si>
    <t>ALIMENTO A SUMINISTRAR</t>
  </si>
  <si>
    <t>REFRIGERIO DIA DE ATENCIÓN</t>
  </si>
  <si>
    <t>RACIÓN PARA PREPARAR</t>
  </si>
  <si>
    <t>TOTAL/MES-CUPO</t>
  </si>
  <si>
    <t>Ración</t>
  </si>
  <si>
    <t>Frec/mes</t>
  </si>
  <si>
    <t>ACEITES Y GRASAS</t>
  </si>
  <si>
    <t>Lts</t>
  </si>
  <si>
    <t>ACEITES (ml)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</si>
  <si>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</si>
  <si>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</si>
  <si>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</si>
  <si>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</si>
  <si>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</si>
  <si>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</si>
  <si>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</si>
  <si>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</si>
  <si>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</si>
  <si>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</si>
  <si>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</si>
  <si>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</si>
  <si>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</si>
  <si>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</si>
  <si>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</si>
  <si>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</si>
  <si>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</si>
  <si>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FRIJOL EMPACADO</t>
  </si>
  <si>
    <t>FRUTOS SECOS Y SEMILLAS</t>
  </si>
  <si>
    <t xml:space="preserve">FRUTOS </t>
  </si>
  <si>
    <t xml:space="preserve">FRUTA </t>
  </si>
  <si>
    <t>FRUTA ENTERA</t>
  </si>
  <si>
    <t>GALLETERÍA</t>
  </si>
  <si>
    <t>GELATINA</t>
  </si>
  <si>
    <t xml:space="preserve">HARINA DE MAIZ </t>
  </si>
  <si>
    <t>HARINA DE TRIGO</t>
  </si>
  <si>
    <t>HARINA DE PLÁTANO</t>
  </si>
  <si>
    <t>HIGADO</t>
  </si>
  <si>
    <t>HUEVO (unid)</t>
  </si>
  <si>
    <t>Un.</t>
  </si>
  <si>
    <t xml:space="preserve">KUMIS, Yogourt  </t>
  </si>
  <si>
    <t>KUMIS, Yogourt  (ml)</t>
  </si>
  <si>
    <t xml:space="preserve">LECHE CONTINUACIÓN FORTIFICADA CON Fe </t>
  </si>
  <si>
    <t>LECHE CONTINUACIÓN FORTIFICADA CON Fe (g)</t>
  </si>
  <si>
    <t>LECHE ENTERA EN POLVO</t>
  </si>
  <si>
    <t>LECHE LIQUIDA O EN POLVO (se calcula líquida)</t>
  </si>
  <si>
    <t>LECHE LIQUIDA O EN POLVO (se calcula líquida)(ml)</t>
  </si>
  <si>
    <t>LEGUMINOSA SECA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</si>
  <si>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</si>
  <si>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</si>
  <si>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</si>
  <si>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</si>
  <si>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</si>
  <si>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</si>
  <si>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</si>
  <si>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</si>
  <si>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</si>
  <si>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</si>
  <si>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</si>
  <si>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</si>
  <si>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</si>
  <si>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</si>
  <si>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</si>
  <si>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FRUTA</t>
  </si>
  <si>
    <t>HÍGADO</t>
  </si>
  <si>
    <t xml:space="preserve">HUEVO </t>
  </si>
  <si>
    <t>KUMIS, Yogourt</t>
  </si>
  <si>
    <t>LECHE CONTINUACIÓN</t>
  </si>
  <si>
    <t>LECHE LIQUIDA O EN POLVO (se calcula liquida ml)</t>
  </si>
  <si>
    <t>LEGUMINOSAS FRESCAS O SECAS</t>
  </si>
  <si>
    <t>CONSUMO EN GRAMOS, ML O UNIDADES</t>
  </si>
  <si>
    <t>CONSUMO EN KG, L O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</si>
</sst>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justify" vertical="top" wrapText="1"/>
    </xf>
    <xf numFmtId="0" fontId="5" fillId="3" borderId="3" xfId="0" applyFont="1" applyFill="1" applyBorder="1" applyAlignment="1">
      <alignment horizontal="justify" vertical="top" wrapText="1"/>
    </xf>
    <xf numFmtId="0" fontId="0" fillId="4" borderId="4" xfId="0" applyFill="1" applyBorder="1"/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4" borderId="7" xfId="0" applyFill="1" applyBorder="1"/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8" fillId="4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vertical="center" wrapText="1"/>
    </xf>
    <xf numFmtId="164" fontId="10" fillId="4" borderId="8" xfId="1" applyNumberFormat="1" applyFont="1" applyFill="1" applyBorder="1" applyAlignment="1">
      <alignment horizontal="center" vertical="center"/>
    </xf>
    <xf numFmtId="164" fontId="10" fillId="4" borderId="20" xfId="1" applyNumberFormat="1" applyFont="1" applyFill="1" applyBorder="1" applyAlignment="1">
      <alignment horizontal="center" vertical="center"/>
    </xf>
    <xf numFmtId="164" fontId="10" fillId="4" borderId="21" xfId="1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/>
    </xf>
    <xf numFmtId="0" fontId="0" fillId="0" borderId="4" xfId="0" applyBorder="1"/>
    <xf numFmtId="0" fontId="0" fillId="4" borderId="31" xfId="0" applyFill="1" applyBorder="1" applyProtection="1">
      <protection hidden="1"/>
    </xf>
    <xf numFmtId="0" fontId="0" fillId="0" borderId="32" xfId="0" applyBorder="1"/>
    <xf numFmtId="0" fontId="0" fillId="0" borderId="30" xfId="0" applyBorder="1"/>
    <xf numFmtId="0" fontId="0" fillId="5" borderId="25" xfId="0" applyFill="1" applyBorder="1"/>
    <xf numFmtId="0" fontId="0" fillId="0" borderId="25" xfId="0" applyBorder="1"/>
    <xf numFmtId="0" fontId="11" fillId="5" borderId="25" xfId="0" applyFont="1" applyFill="1" applyBorder="1"/>
    <xf numFmtId="0" fontId="0" fillId="6" borderId="25" xfId="0" applyFill="1" applyBorder="1"/>
    <xf numFmtId="0" fontId="0" fillId="0" borderId="7" xfId="0" applyBorder="1" applyAlignment="1">
      <alignment wrapText="1"/>
    </xf>
    <xf numFmtId="0" fontId="0" fillId="4" borderId="25" xfId="0" applyFill="1" applyBorder="1" applyProtection="1">
      <protection hidden="1"/>
    </xf>
    <xf numFmtId="0" fontId="0" fillId="0" borderId="33" xfId="0" applyBorder="1"/>
    <xf numFmtId="0" fontId="0" fillId="0" borderId="25" xfId="0" applyBorder="1" applyAlignment="1">
      <alignment wrapText="1"/>
    </xf>
    <xf numFmtId="0" fontId="0" fillId="0" borderId="7" xfId="0" applyBorder="1"/>
    <xf numFmtId="0" fontId="0" fillId="4" borderId="25" xfId="0" applyFill="1" applyBorder="1"/>
    <xf numFmtId="0" fontId="0" fillId="0" borderId="34" xfId="0" applyBorder="1" applyAlignment="1">
      <alignment wrapText="1"/>
    </xf>
    <xf numFmtId="0" fontId="0" fillId="4" borderId="35" xfId="0" applyFill="1" applyBorder="1"/>
    <xf numFmtId="0" fontId="0" fillId="0" borderId="36" xfId="0" applyBorder="1"/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9" fontId="12" fillId="0" borderId="25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5FF5-E60A-4328-A218-3C5A494919CF}">
  <sheetPr>
    <tabColor theme="4" tint="-0.499984740745262"/>
    <pageSetUpPr fitToPage="1"/>
  </sheetPr>
  <dimension ref="A1:AX63"/>
  <sheetViews>
    <sheetView tabSelected="1" view="pageBreakPreview" zoomScale="60" zoomScaleNormal="100" workbookViewId="0">
      <selection activeCell="B16" sqref="B16"/>
    </sheetView>
  </sheetViews>
  <sheetFormatPr baseColWidth="10" defaultRowHeight="15" x14ac:dyDescent="0.25"/>
  <cols>
    <col min="1" max="1" width="62.7109375" customWidth="1"/>
    <col min="2" max="2" width="17.5703125" customWidth="1"/>
    <col min="3" max="3" width="14.7109375" customWidth="1"/>
    <col min="4" max="4" width="11.42578125" hidden="1" customWidth="1"/>
    <col min="5" max="5" width="45.7109375" hidden="1" customWidth="1"/>
    <col min="6" max="9" width="11.42578125" hidden="1" customWidth="1"/>
    <col min="10" max="10" width="19.140625" hidden="1" customWidth="1"/>
    <col min="11" max="14" width="11.42578125" hidden="1" customWidth="1"/>
    <col min="15" max="15" width="18.85546875" hidden="1" customWidth="1"/>
    <col min="16" max="16" width="11.28515625" hidden="1" customWidth="1"/>
    <col min="17" max="17" width="11.5703125" hidden="1" customWidth="1"/>
    <col min="18" max="18" width="11.140625" hidden="1" customWidth="1"/>
    <col min="19" max="19" width="11.5703125" hidden="1" customWidth="1"/>
    <col min="20" max="20" width="18.7109375" hidden="1" customWidth="1"/>
    <col min="21" max="24" width="11.42578125" hidden="1" customWidth="1"/>
    <col min="25" max="25" width="18.42578125" hidden="1" customWidth="1"/>
    <col min="26" max="26" width="16.42578125" hidden="1" customWidth="1"/>
    <col min="27" max="50" width="11.42578125" hidden="1" customWidth="1"/>
    <col min="51" max="51" width="0" hidden="1" customWidth="1"/>
  </cols>
  <sheetData>
    <row r="1" spans="1:26" ht="85.5" customHeight="1" thickBot="1" x14ac:dyDescent="0.35">
      <c r="A1" s="1" t="s">
        <v>0</v>
      </c>
      <c r="B1" s="2"/>
      <c r="C1" s="3"/>
    </row>
    <row r="2" spans="1:26" ht="197.25" customHeight="1" thickBot="1" x14ac:dyDescent="0.3">
      <c r="A2" s="4" t="s">
        <v>1</v>
      </c>
      <c r="B2" s="5"/>
      <c r="C2" s="6"/>
    </row>
    <row r="3" spans="1:26" x14ac:dyDescent="0.25">
      <c r="A3" s="7" t="s">
        <v>2</v>
      </c>
      <c r="B3" s="8">
        <v>0</v>
      </c>
      <c r="C3" s="9"/>
    </row>
    <row r="4" spans="1:26" x14ac:dyDescent="0.25">
      <c r="A4" s="10" t="s">
        <v>3</v>
      </c>
      <c r="B4" s="11">
        <v>0</v>
      </c>
      <c r="C4" s="12"/>
    </row>
    <row r="5" spans="1:26" x14ac:dyDescent="0.25">
      <c r="A5" s="10" t="s">
        <v>4</v>
      </c>
      <c r="B5" s="11">
        <v>0</v>
      </c>
      <c r="C5" s="12"/>
    </row>
    <row r="6" spans="1:26" ht="15.75" thickBot="1" x14ac:dyDescent="0.3">
      <c r="A6" s="10" t="s">
        <v>5</v>
      </c>
      <c r="B6" s="13">
        <v>0</v>
      </c>
      <c r="C6" s="14"/>
    </row>
    <row r="7" spans="1:26" ht="15" customHeight="1" x14ac:dyDescent="0.25">
      <c r="A7" s="15" t="s">
        <v>6</v>
      </c>
      <c r="B7" s="16" t="s">
        <v>7</v>
      </c>
      <c r="C7" s="17" t="s">
        <v>8</v>
      </c>
      <c r="E7" s="18" t="s">
        <v>9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6" ht="15" customHeight="1" x14ac:dyDescent="0.25">
      <c r="A8" s="19"/>
      <c r="B8" s="20"/>
      <c r="C8" s="21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2" t="s">
        <v>10</v>
      </c>
    </row>
    <row r="9" spans="1:26" ht="15.75" x14ac:dyDescent="0.25">
      <c r="A9" s="19"/>
      <c r="B9" s="20"/>
      <c r="C9" s="21"/>
      <c r="E9" s="23" t="s">
        <v>11</v>
      </c>
      <c r="F9" s="24" t="s">
        <v>12</v>
      </c>
      <c r="G9" s="25"/>
      <c r="H9" s="25"/>
      <c r="I9" s="25"/>
      <c r="J9" s="26"/>
      <c r="K9" s="27" t="s">
        <v>13</v>
      </c>
      <c r="L9" s="28"/>
      <c r="M9" s="28"/>
      <c r="N9" s="28"/>
      <c r="O9" s="29"/>
      <c r="P9" s="27" t="s">
        <v>14</v>
      </c>
      <c r="Q9" s="28"/>
      <c r="R9" s="28"/>
      <c r="S9" s="28"/>
      <c r="T9" s="29"/>
      <c r="U9" s="30" t="s">
        <v>15</v>
      </c>
      <c r="V9" s="31"/>
      <c r="W9" s="31"/>
      <c r="X9" s="31"/>
      <c r="Y9" s="31"/>
      <c r="Z9" s="32"/>
    </row>
    <row r="10" spans="1:26" ht="32.25" customHeight="1" x14ac:dyDescent="0.25">
      <c r="A10" s="19"/>
      <c r="B10" s="20"/>
      <c r="C10" s="21"/>
      <c r="E10" s="33" t="s">
        <v>16</v>
      </c>
      <c r="F10" s="34">
        <v>1</v>
      </c>
      <c r="G10" s="35"/>
      <c r="H10" s="35"/>
      <c r="I10" s="35"/>
      <c r="J10" s="36"/>
      <c r="K10" s="34">
        <v>1</v>
      </c>
      <c r="L10" s="35"/>
      <c r="M10" s="35"/>
      <c r="N10" s="35"/>
      <c r="O10" s="36"/>
      <c r="P10" s="34">
        <v>1</v>
      </c>
      <c r="Q10" s="35"/>
      <c r="R10" s="35"/>
      <c r="S10" s="35"/>
      <c r="T10" s="36"/>
      <c r="U10" s="34">
        <v>1</v>
      </c>
      <c r="V10" s="35"/>
      <c r="W10" s="35"/>
      <c r="X10" s="35"/>
      <c r="Y10" s="36"/>
      <c r="Z10" s="32"/>
    </row>
    <row r="11" spans="1:26" ht="55.5" customHeight="1" x14ac:dyDescent="0.25">
      <c r="A11" s="19"/>
      <c r="B11" s="20"/>
      <c r="C11" s="21"/>
      <c r="E11" s="37" t="s">
        <v>17</v>
      </c>
      <c r="F11" s="38" t="s">
        <v>18</v>
      </c>
      <c r="G11" s="38"/>
      <c r="H11" s="38" t="s">
        <v>19</v>
      </c>
      <c r="I11" s="38"/>
      <c r="J11" s="39" t="s">
        <v>20</v>
      </c>
      <c r="K11" s="38" t="s">
        <v>18</v>
      </c>
      <c r="L11" s="38"/>
      <c r="M11" s="38" t="s">
        <v>19</v>
      </c>
      <c r="N11" s="38"/>
      <c r="O11" s="40" t="s">
        <v>20</v>
      </c>
      <c r="P11" s="38" t="s">
        <v>18</v>
      </c>
      <c r="Q11" s="38"/>
      <c r="R11" s="38" t="s">
        <v>19</v>
      </c>
      <c r="S11" s="38"/>
      <c r="T11" s="39" t="s">
        <v>20</v>
      </c>
      <c r="U11" s="38" t="s">
        <v>18</v>
      </c>
      <c r="V11" s="38"/>
      <c r="W11" s="38" t="s">
        <v>19</v>
      </c>
      <c r="X11" s="38"/>
      <c r="Y11" s="39" t="s">
        <v>20</v>
      </c>
      <c r="Z11" s="32"/>
    </row>
    <row r="12" spans="1:26" ht="21.75" customHeight="1" thickBot="1" x14ac:dyDescent="0.3">
      <c r="A12" s="41"/>
      <c r="B12" s="42"/>
      <c r="C12" s="43"/>
      <c r="E12" s="37"/>
      <c r="F12" s="37" t="s">
        <v>21</v>
      </c>
      <c r="G12" s="37" t="s">
        <v>22</v>
      </c>
      <c r="H12" s="37" t="s">
        <v>21</v>
      </c>
      <c r="I12" s="37" t="s">
        <v>22</v>
      </c>
      <c r="J12" s="44"/>
      <c r="K12" s="37" t="s">
        <v>21</v>
      </c>
      <c r="L12" s="37" t="s">
        <v>22</v>
      </c>
      <c r="M12" s="37" t="s">
        <v>21</v>
      </c>
      <c r="N12" s="37" t="s">
        <v>22</v>
      </c>
      <c r="O12" s="40"/>
      <c r="P12" s="37" t="s">
        <v>21</v>
      </c>
      <c r="Q12" s="37" t="s">
        <v>22</v>
      </c>
      <c r="R12" s="37" t="s">
        <v>21</v>
      </c>
      <c r="S12" s="37" t="s">
        <v>22</v>
      </c>
      <c r="T12" s="44"/>
      <c r="U12" s="37" t="s">
        <v>21</v>
      </c>
      <c r="V12" s="37" t="s">
        <v>22</v>
      </c>
      <c r="W12" s="37" t="s">
        <v>21</v>
      </c>
      <c r="X12" s="37" t="s">
        <v>22</v>
      </c>
      <c r="Y12" s="44"/>
      <c r="Z12" s="32"/>
    </row>
    <row r="13" spans="1:26" x14ac:dyDescent="0.25">
      <c r="A13" s="45" t="s">
        <v>23</v>
      </c>
      <c r="B13" s="46">
        <f>ROUNDUP((+B$3*J13+B$4*O13+B$5*T13+B$6*Y13)/1000,1)</f>
        <v>0</v>
      </c>
      <c r="C13" s="47" t="s">
        <v>24</v>
      </c>
      <c r="E13" s="48" t="s">
        <v>25</v>
      </c>
      <c r="F13" s="49"/>
      <c r="G13" s="49"/>
      <c r="H13" s="49">
        <v>500</v>
      </c>
      <c r="I13" s="49">
        <v>1</v>
      </c>
      <c r="J13" s="49">
        <f>(+F13*G13+H13*I13)*F$10</f>
        <v>500</v>
      </c>
      <c r="K13" s="50"/>
      <c r="L13" s="50"/>
      <c r="M13" s="50">
        <v>500</v>
      </c>
      <c r="N13" s="50">
        <v>1</v>
      </c>
      <c r="O13" s="50">
        <f>(+K13*L13+M13*N13)*K$10</f>
        <v>500</v>
      </c>
      <c r="P13" s="51"/>
      <c r="Q13" s="51"/>
      <c r="R13" s="51">
        <v>1000</v>
      </c>
      <c r="S13" s="51">
        <v>1</v>
      </c>
      <c r="T13" s="49">
        <f>(+P13*Q13+R13*S13)*P$10</f>
        <v>1000</v>
      </c>
      <c r="U13" s="50"/>
      <c r="V13" s="50"/>
      <c r="W13" s="50">
        <v>1000</v>
      </c>
      <c r="X13" s="50">
        <v>1</v>
      </c>
      <c r="Y13" s="50">
        <f>(+U13*V13+W13*X13)*U$10</f>
        <v>1000</v>
      </c>
      <c r="Z13" s="52">
        <f>+Y13+T13+O13+J13</f>
        <v>3000</v>
      </c>
    </row>
    <row r="14" spans="1:26" hidden="1" x14ac:dyDescent="0.25">
      <c r="A14" s="53" t="s">
        <v>26</v>
      </c>
      <c r="B14" s="54">
        <f t="shared" ref="B14:B57" si="0">ROUNDUP((+B$3*J14+B$4*O14+B$5*T14+B$6*Y14)/1000,1)</f>
        <v>0</v>
      </c>
      <c r="C14" s="55" t="s">
        <v>27</v>
      </c>
      <c r="E14" s="56" t="s">
        <v>26</v>
      </c>
      <c r="F14" s="49"/>
      <c r="G14" s="49"/>
      <c r="H14" s="49"/>
      <c r="I14" s="49"/>
      <c r="J14" s="49">
        <f t="shared" ref="J14:J57" si="1">(+F14*G14+H14*I14)*F$10</f>
        <v>0</v>
      </c>
      <c r="K14" s="50"/>
      <c r="L14" s="50"/>
      <c r="M14" s="50"/>
      <c r="N14" s="50"/>
      <c r="O14" s="50">
        <f t="shared" ref="O14:O57" si="2">(+K14*L14+M14*N14)*K$10</f>
        <v>0</v>
      </c>
      <c r="P14" s="51"/>
      <c r="Q14" s="51"/>
      <c r="R14" s="51"/>
      <c r="S14" s="51"/>
      <c r="T14" s="49">
        <f t="shared" ref="T14:T57" si="3">(+P14*Q14+R14*S14)*P$10</f>
        <v>0</v>
      </c>
      <c r="U14" s="50"/>
      <c r="V14" s="50"/>
      <c r="W14" s="50"/>
      <c r="X14" s="50"/>
      <c r="Y14" s="50">
        <f t="shared" ref="Y14:Y57" si="4">(+U14*V14+W14*X14)*U$10</f>
        <v>0</v>
      </c>
      <c r="Z14" s="52">
        <f t="shared" ref="Z14:Z57" si="5">+Y14+T14+O14+J14</f>
        <v>0</v>
      </c>
    </row>
    <row r="15" spans="1:26" ht="15.75" hidden="1" customHeight="1" x14ac:dyDescent="0.25">
      <c r="A15" s="53" t="s">
        <v>28</v>
      </c>
      <c r="B15" s="54">
        <f t="shared" si="0"/>
        <v>0</v>
      </c>
      <c r="C15" s="55" t="s">
        <v>27</v>
      </c>
      <c r="E15" s="56" t="s">
        <v>28</v>
      </c>
      <c r="F15" s="49"/>
      <c r="G15" s="49"/>
      <c r="H15" s="49"/>
      <c r="I15" s="49"/>
      <c r="J15" s="49">
        <f t="shared" si="1"/>
        <v>0</v>
      </c>
      <c r="K15" s="50"/>
      <c r="L15" s="50"/>
      <c r="M15" s="50"/>
      <c r="N15" s="50"/>
      <c r="O15" s="50">
        <f t="shared" si="2"/>
        <v>0</v>
      </c>
      <c r="P15" s="51"/>
      <c r="Q15" s="51"/>
      <c r="R15" s="51"/>
      <c r="S15" s="51"/>
      <c r="T15" s="49">
        <f t="shared" si="3"/>
        <v>0</v>
      </c>
      <c r="U15" s="50"/>
      <c r="V15" s="50"/>
      <c r="W15" s="50"/>
      <c r="X15" s="50"/>
      <c r="Y15" s="50">
        <f t="shared" si="4"/>
        <v>0</v>
      </c>
      <c r="Z15" s="52">
        <f t="shared" si="5"/>
        <v>0</v>
      </c>
    </row>
    <row r="16" spans="1:26" x14ac:dyDescent="0.25">
      <c r="A16" s="57" t="s">
        <v>29</v>
      </c>
      <c r="B16" s="54">
        <f t="shared" si="0"/>
        <v>0</v>
      </c>
      <c r="C16" s="55" t="s">
        <v>27</v>
      </c>
      <c r="E16" s="50" t="s">
        <v>29</v>
      </c>
      <c r="F16" s="49"/>
      <c r="G16" s="49"/>
      <c r="H16" s="49">
        <v>500</v>
      </c>
      <c r="I16" s="49">
        <v>1</v>
      </c>
      <c r="J16" s="49">
        <f t="shared" si="1"/>
        <v>500</v>
      </c>
      <c r="K16" s="50"/>
      <c r="L16" s="50"/>
      <c r="M16" s="50">
        <v>500</v>
      </c>
      <c r="N16" s="50">
        <v>1</v>
      </c>
      <c r="O16" s="50">
        <f t="shared" si="2"/>
        <v>500</v>
      </c>
      <c r="P16" s="51"/>
      <c r="Q16" s="51"/>
      <c r="R16" s="51">
        <v>1000</v>
      </c>
      <c r="S16" s="51">
        <v>1</v>
      </c>
      <c r="T16" s="49">
        <f t="shared" si="3"/>
        <v>1000</v>
      </c>
      <c r="U16" s="50"/>
      <c r="V16" s="50"/>
      <c r="W16" s="50">
        <v>1500</v>
      </c>
      <c r="X16" s="50">
        <v>1</v>
      </c>
      <c r="Y16" s="50">
        <f t="shared" si="4"/>
        <v>1500</v>
      </c>
      <c r="Z16" s="52">
        <f t="shared" si="5"/>
        <v>3500</v>
      </c>
    </row>
    <row r="17" spans="1:26" hidden="1" x14ac:dyDescent="0.25">
      <c r="A17" s="57" t="s">
        <v>30</v>
      </c>
      <c r="B17" s="54">
        <f t="shared" si="0"/>
        <v>0</v>
      </c>
      <c r="C17" s="55" t="s">
        <v>27</v>
      </c>
      <c r="E17" s="50" t="s">
        <v>30</v>
      </c>
      <c r="F17" s="49"/>
      <c r="G17" s="49"/>
      <c r="H17" s="49"/>
      <c r="I17" s="49"/>
      <c r="J17" s="49">
        <f t="shared" si="1"/>
        <v>0</v>
      </c>
      <c r="K17" s="50"/>
      <c r="L17" s="50"/>
      <c r="M17" s="50"/>
      <c r="N17" s="50"/>
      <c r="O17" s="50">
        <f t="shared" si="2"/>
        <v>0</v>
      </c>
      <c r="P17" s="51"/>
      <c r="Q17" s="51"/>
      <c r="R17" s="51"/>
      <c r="S17" s="51"/>
      <c r="T17" s="49">
        <f t="shared" si="3"/>
        <v>0</v>
      </c>
      <c r="U17" s="50"/>
      <c r="V17" s="50"/>
      <c r="W17" s="50"/>
      <c r="X17" s="50"/>
      <c r="Y17" s="50">
        <f t="shared" si="4"/>
        <v>0</v>
      </c>
      <c r="Z17" s="52">
        <f t="shared" si="5"/>
        <v>0</v>
      </c>
    </row>
    <row r="18" spans="1:26" ht="16.5" customHeight="1" x14ac:dyDescent="0.25">
      <c r="A18" s="53" t="s">
        <v>31</v>
      </c>
      <c r="B18" s="54">
        <f t="shared" si="0"/>
        <v>0</v>
      </c>
      <c r="C18" s="55" t="s">
        <v>27</v>
      </c>
      <c r="E18" s="56" t="s">
        <v>31</v>
      </c>
      <c r="F18" s="49"/>
      <c r="G18" s="49"/>
      <c r="H18" s="49"/>
      <c r="I18" s="49"/>
      <c r="J18" s="49">
        <f t="shared" si="1"/>
        <v>0</v>
      </c>
      <c r="K18" s="50"/>
      <c r="L18" s="50"/>
      <c r="M18" s="50"/>
      <c r="N18" s="50"/>
      <c r="O18" s="50">
        <f t="shared" si="2"/>
        <v>0</v>
      </c>
      <c r="P18" s="51"/>
      <c r="Q18" s="51"/>
      <c r="R18" s="51">
        <v>525</v>
      </c>
      <c r="S18" s="51">
        <v>1</v>
      </c>
      <c r="T18" s="49">
        <f t="shared" si="3"/>
        <v>525</v>
      </c>
      <c r="U18" s="50"/>
      <c r="V18" s="50"/>
      <c r="W18" s="50">
        <v>1050</v>
      </c>
      <c r="X18" s="50">
        <v>1</v>
      </c>
      <c r="Y18" s="50">
        <f t="shared" si="4"/>
        <v>1050</v>
      </c>
      <c r="Z18" s="52">
        <f t="shared" si="5"/>
        <v>1575</v>
      </c>
    </row>
    <row r="19" spans="1:26" hidden="1" x14ac:dyDescent="0.25">
      <c r="A19" s="57" t="s">
        <v>32</v>
      </c>
      <c r="B19" s="54">
        <f t="shared" si="0"/>
        <v>0</v>
      </c>
      <c r="C19" s="55" t="s">
        <v>27</v>
      </c>
      <c r="E19" s="50" t="s">
        <v>32</v>
      </c>
      <c r="F19" s="49"/>
      <c r="G19" s="49"/>
      <c r="H19" s="49"/>
      <c r="I19" s="49"/>
      <c r="J19" s="49">
        <f t="shared" si="1"/>
        <v>0</v>
      </c>
      <c r="K19" s="50"/>
      <c r="L19" s="50"/>
      <c r="M19" s="50"/>
      <c r="N19" s="50"/>
      <c r="O19" s="50">
        <f t="shared" si="2"/>
        <v>0</v>
      </c>
      <c r="P19" s="51"/>
      <c r="Q19" s="51"/>
      <c r="R19" s="51"/>
      <c r="S19" s="51"/>
      <c r="T19" s="49">
        <f t="shared" si="3"/>
        <v>0</v>
      </c>
      <c r="U19" s="50"/>
      <c r="V19" s="50"/>
      <c r="W19" s="50"/>
      <c r="X19" s="50"/>
      <c r="Y19" s="50">
        <f t="shared" si="4"/>
        <v>0</v>
      </c>
      <c r="Z19" s="52">
        <f t="shared" si="5"/>
        <v>0</v>
      </c>
    </row>
    <row r="20" spans="1:26" x14ac:dyDescent="0.25">
      <c r="A20" s="57" t="s">
        <v>33</v>
      </c>
      <c r="B20" s="54">
        <f t="shared" si="0"/>
        <v>0</v>
      </c>
      <c r="C20" s="55" t="s">
        <v>27</v>
      </c>
      <c r="E20" s="50" t="s">
        <v>33</v>
      </c>
      <c r="F20" s="49"/>
      <c r="G20" s="49"/>
      <c r="H20" s="49"/>
      <c r="I20" s="49"/>
      <c r="J20" s="49">
        <f t="shared" si="1"/>
        <v>0</v>
      </c>
      <c r="K20" s="50"/>
      <c r="L20" s="50"/>
      <c r="M20" s="50">
        <v>500</v>
      </c>
      <c r="N20" s="50">
        <v>1</v>
      </c>
      <c r="O20" s="50">
        <f t="shared" si="2"/>
        <v>500</v>
      </c>
      <c r="P20" s="51"/>
      <c r="Q20" s="51"/>
      <c r="R20" s="51">
        <v>500</v>
      </c>
      <c r="S20" s="51">
        <v>1</v>
      </c>
      <c r="T20" s="49">
        <f t="shared" si="3"/>
        <v>500</v>
      </c>
      <c r="U20" s="50"/>
      <c r="V20" s="50"/>
      <c r="W20" s="50"/>
      <c r="X20" s="50"/>
      <c r="Y20" s="50">
        <f t="shared" si="4"/>
        <v>0</v>
      </c>
      <c r="Z20" s="52">
        <f t="shared" si="5"/>
        <v>1000</v>
      </c>
    </row>
    <row r="21" spans="1:26" ht="15" hidden="1" customHeight="1" x14ac:dyDescent="0.25">
      <c r="A21" s="53" t="s">
        <v>34</v>
      </c>
      <c r="B21" s="54">
        <f t="shared" si="0"/>
        <v>0</v>
      </c>
      <c r="C21" s="55" t="s">
        <v>27</v>
      </c>
      <c r="E21" s="56" t="s">
        <v>34</v>
      </c>
      <c r="F21" s="49"/>
      <c r="G21" s="49"/>
      <c r="H21" s="49"/>
      <c r="I21" s="49"/>
      <c r="J21" s="49">
        <f t="shared" si="1"/>
        <v>0</v>
      </c>
      <c r="K21" s="50"/>
      <c r="L21" s="50"/>
      <c r="M21" s="50"/>
      <c r="N21" s="50"/>
      <c r="O21" s="50">
        <f t="shared" si="2"/>
        <v>0</v>
      </c>
      <c r="P21" s="51"/>
      <c r="Q21" s="51"/>
      <c r="R21" s="51"/>
      <c r="S21" s="51"/>
      <c r="T21" s="49">
        <f t="shared" si="3"/>
        <v>0</v>
      </c>
      <c r="U21" s="50"/>
      <c r="V21" s="50"/>
      <c r="W21" s="50"/>
      <c r="X21" s="50"/>
      <c r="Y21" s="50">
        <f t="shared" si="4"/>
        <v>0</v>
      </c>
      <c r="Z21" s="52">
        <f t="shared" si="5"/>
        <v>0</v>
      </c>
    </row>
    <row r="22" spans="1:26" hidden="1" x14ac:dyDescent="0.25">
      <c r="A22" s="53" t="s">
        <v>35</v>
      </c>
      <c r="B22" s="54">
        <f t="shared" si="0"/>
        <v>0</v>
      </c>
      <c r="C22" s="55" t="s">
        <v>27</v>
      </c>
      <c r="E22" s="56" t="s">
        <v>35</v>
      </c>
      <c r="F22" s="49"/>
      <c r="G22" s="49"/>
      <c r="H22" s="49"/>
      <c r="I22" s="49"/>
      <c r="J22" s="49">
        <f t="shared" si="1"/>
        <v>0</v>
      </c>
      <c r="K22" s="50"/>
      <c r="L22" s="50"/>
      <c r="M22" s="50"/>
      <c r="N22" s="50"/>
      <c r="O22" s="50">
        <f t="shared" si="2"/>
        <v>0</v>
      </c>
      <c r="P22" s="51"/>
      <c r="Q22" s="51"/>
      <c r="R22" s="51"/>
      <c r="S22" s="51"/>
      <c r="T22" s="49">
        <f t="shared" si="3"/>
        <v>0</v>
      </c>
      <c r="U22" s="50"/>
      <c r="V22" s="50"/>
      <c r="W22" s="50"/>
      <c r="X22" s="50"/>
      <c r="Y22" s="50">
        <f t="shared" si="4"/>
        <v>0</v>
      </c>
      <c r="Z22" s="52">
        <f t="shared" si="5"/>
        <v>0</v>
      </c>
    </row>
    <row r="23" spans="1:26" hidden="1" x14ac:dyDescent="0.25">
      <c r="A23" s="53" t="s">
        <v>36</v>
      </c>
      <c r="B23" s="54">
        <f t="shared" si="0"/>
        <v>0</v>
      </c>
      <c r="C23" s="55" t="s">
        <v>27</v>
      </c>
      <c r="E23" s="56" t="s">
        <v>36</v>
      </c>
      <c r="F23" s="49"/>
      <c r="G23" s="49"/>
      <c r="H23" s="49"/>
      <c r="I23" s="49"/>
      <c r="J23" s="49">
        <f t="shared" si="1"/>
        <v>0</v>
      </c>
      <c r="K23" s="50"/>
      <c r="L23" s="50"/>
      <c r="M23" s="50"/>
      <c r="N23" s="50"/>
      <c r="O23" s="50">
        <f t="shared" si="2"/>
        <v>0</v>
      </c>
      <c r="P23" s="51"/>
      <c r="Q23" s="51"/>
      <c r="R23" s="51"/>
      <c r="S23" s="51"/>
      <c r="T23" s="49">
        <f t="shared" si="3"/>
        <v>0</v>
      </c>
      <c r="U23" s="50"/>
      <c r="V23" s="50"/>
      <c r="W23" s="50"/>
      <c r="X23" s="50"/>
      <c r="Y23" s="50">
        <f t="shared" si="4"/>
        <v>0</v>
      </c>
      <c r="Z23" s="52">
        <f t="shared" si="5"/>
        <v>0</v>
      </c>
    </row>
    <row r="24" spans="1:26" hidden="1" x14ac:dyDescent="0.25">
      <c r="A24" s="57" t="s">
        <v>37</v>
      </c>
      <c r="B24" s="54">
        <f t="shared" si="0"/>
        <v>0</v>
      </c>
      <c r="C24" s="55" t="s">
        <v>27</v>
      </c>
      <c r="E24" s="50" t="s">
        <v>37</v>
      </c>
      <c r="F24" s="49"/>
      <c r="G24" s="49"/>
      <c r="H24" s="49"/>
      <c r="I24" s="49"/>
      <c r="J24" s="49">
        <f t="shared" si="1"/>
        <v>0</v>
      </c>
      <c r="K24" s="50"/>
      <c r="L24" s="50"/>
      <c r="M24" s="50"/>
      <c r="N24" s="50"/>
      <c r="O24" s="50">
        <f t="shared" si="2"/>
        <v>0</v>
      </c>
      <c r="P24" s="51"/>
      <c r="Q24" s="51"/>
      <c r="R24" s="51"/>
      <c r="S24" s="51"/>
      <c r="T24" s="49">
        <f t="shared" si="3"/>
        <v>0</v>
      </c>
      <c r="U24" s="50"/>
      <c r="V24" s="50"/>
      <c r="W24" s="50"/>
      <c r="X24" s="50"/>
      <c r="Y24" s="50">
        <f t="shared" si="4"/>
        <v>0</v>
      </c>
      <c r="Z24" s="52">
        <f t="shared" si="5"/>
        <v>0</v>
      </c>
    </row>
    <row r="25" spans="1:26" ht="15" hidden="1" customHeight="1" x14ac:dyDescent="0.25">
      <c r="A25" s="53" t="s">
        <v>38</v>
      </c>
      <c r="B25" s="54">
        <f t="shared" si="0"/>
        <v>0</v>
      </c>
      <c r="C25" s="55" t="s">
        <v>27</v>
      </c>
      <c r="E25" s="56" t="s">
        <v>38</v>
      </c>
      <c r="F25" s="49"/>
      <c r="G25" s="49"/>
      <c r="H25" s="49"/>
      <c r="I25" s="49"/>
      <c r="J25" s="49">
        <f t="shared" si="1"/>
        <v>0</v>
      </c>
      <c r="K25" s="50"/>
      <c r="L25" s="50"/>
      <c r="M25" s="50"/>
      <c r="N25" s="50"/>
      <c r="O25" s="50">
        <f t="shared" si="2"/>
        <v>0</v>
      </c>
      <c r="P25" s="51"/>
      <c r="Q25" s="51"/>
      <c r="R25" s="51"/>
      <c r="S25" s="51"/>
      <c r="T25" s="49">
        <f t="shared" si="3"/>
        <v>0</v>
      </c>
      <c r="U25" s="50"/>
      <c r="V25" s="50"/>
      <c r="W25" s="50"/>
      <c r="X25" s="50"/>
      <c r="Y25" s="50">
        <f t="shared" si="4"/>
        <v>0</v>
      </c>
      <c r="Z25" s="52">
        <f t="shared" si="5"/>
        <v>0</v>
      </c>
    </row>
    <row r="26" spans="1:26" hidden="1" x14ac:dyDescent="0.25">
      <c r="A26" s="57" t="s">
        <v>39</v>
      </c>
      <c r="B26" s="54">
        <f t="shared" si="0"/>
        <v>0</v>
      </c>
      <c r="C26" s="55" t="s">
        <v>27</v>
      </c>
      <c r="E26" s="50" t="s">
        <v>39</v>
      </c>
      <c r="F26" s="49"/>
      <c r="G26" s="49"/>
      <c r="H26" s="49"/>
      <c r="I26" s="49"/>
      <c r="J26" s="49">
        <f t="shared" si="1"/>
        <v>0</v>
      </c>
      <c r="K26" s="50"/>
      <c r="L26" s="50"/>
      <c r="M26" s="50"/>
      <c r="N26" s="50"/>
      <c r="O26" s="50">
        <f t="shared" si="2"/>
        <v>0</v>
      </c>
      <c r="P26" s="51"/>
      <c r="Q26" s="51"/>
      <c r="R26" s="51"/>
      <c r="S26" s="51"/>
      <c r="T26" s="49">
        <f t="shared" si="3"/>
        <v>0</v>
      </c>
      <c r="U26" s="50"/>
      <c r="V26" s="50"/>
      <c r="W26" s="50"/>
      <c r="X26" s="50"/>
      <c r="Y26" s="50">
        <f t="shared" si="4"/>
        <v>0</v>
      </c>
      <c r="Z26" s="52">
        <f t="shared" si="5"/>
        <v>0</v>
      </c>
    </row>
    <row r="27" spans="1:26" hidden="1" x14ac:dyDescent="0.25">
      <c r="A27" s="53" t="s">
        <v>40</v>
      </c>
      <c r="B27" s="54">
        <f t="shared" si="0"/>
        <v>0</v>
      </c>
      <c r="C27" s="55" t="s">
        <v>27</v>
      </c>
      <c r="E27" s="56" t="s">
        <v>40</v>
      </c>
      <c r="F27" s="49"/>
      <c r="G27" s="49"/>
      <c r="H27" s="49"/>
      <c r="I27" s="49"/>
      <c r="J27" s="49">
        <f t="shared" si="1"/>
        <v>0</v>
      </c>
      <c r="K27" s="50"/>
      <c r="L27" s="50"/>
      <c r="M27" s="50"/>
      <c r="N27" s="50"/>
      <c r="O27" s="50">
        <f t="shared" si="2"/>
        <v>0</v>
      </c>
      <c r="P27" s="51"/>
      <c r="Q27" s="51"/>
      <c r="R27" s="51"/>
      <c r="S27" s="51"/>
      <c r="T27" s="49">
        <f t="shared" si="3"/>
        <v>0</v>
      </c>
      <c r="U27" s="50"/>
      <c r="V27" s="50"/>
      <c r="W27" s="50"/>
      <c r="X27" s="50"/>
      <c r="Y27" s="50">
        <f t="shared" si="4"/>
        <v>0</v>
      </c>
      <c r="Z27" s="52">
        <f t="shared" si="5"/>
        <v>0</v>
      </c>
    </row>
    <row r="28" spans="1:26" hidden="1" x14ac:dyDescent="0.25">
      <c r="A28" s="57" t="s">
        <v>41</v>
      </c>
      <c r="B28" s="54">
        <f t="shared" si="0"/>
        <v>0</v>
      </c>
      <c r="C28" s="55" t="s">
        <v>27</v>
      </c>
      <c r="E28" s="50" t="s">
        <v>41</v>
      </c>
      <c r="F28" s="49"/>
      <c r="G28" s="49"/>
      <c r="H28" s="49"/>
      <c r="I28" s="49"/>
      <c r="J28" s="49">
        <f t="shared" si="1"/>
        <v>0</v>
      </c>
      <c r="K28" s="50"/>
      <c r="L28" s="50"/>
      <c r="M28" s="50"/>
      <c r="N28" s="50"/>
      <c r="O28" s="50">
        <f t="shared" si="2"/>
        <v>0</v>
      </c>
      <c r="P28" s="51"/>
      <c r="Q28" s="51"/>
      <c r="R28" s="51"/>
      <c r="S28" s="51"/>
      <c r="T28" s="49">
        <f t="shared" si="3"/>
        <v>0</v>
      </c>
      <c r="U28" s="50"/>
      <c r="V28" s="50"/>
      <c r="W28" s="50"/>
      <c r="X28" s="50"/>
      <c r="Y28" s="50">
        <f t="shared" si="4"/>
        <v>0</v>
      </c>
      <c r="Z28" s="52">
        <f t="shared" si="5"/>
        <v>0</v>
      </c>
    </row>
    <row r="29" spans="1:26" hidden="1" x14ac:dyDescent="0.25">
      <c r="A29" s="57" t="s">
        <v>42</v>
      </c>
      <c r="B29" s="54">
        <f t="shared" si="0"/>
        <v>0</v>
      </c>
      <c r="C29" s="55" t="s">
        <v>27</v>
      </c>
      <c r="E29" s="50" t="s">
        <v>42</v>
      </c>
      <c r="F29" s="49"/>
      <c r="G29" s="49"/>
      <c r="H29" s="49"/>
      <c r="I29" s="49"/>
      <c r="J29" s="49">
        <f t="shared" si="1"/>
        <v>0</v>
      </c>
      <c r="K29" s="50"/>
      <c r="L29" s="50"/>
      <c r="M29" s="50"/>
      <c r="N29" s="50"/>
      <c r="O29" s="50">
        <f t="shared" si="2"/>
        <v>0</v>
      </c>
      <c r="P29" s="51"/>
      <c r="Q29" s="51"/>
      <c r="R29" s="51"/>
      <c r="S29" s="51"/>
      <c r="T29" s="49">
        <f t="shared" si="3"/>
        <v>0</v>
      </c>
      <c r="U29" s="50"/>
      <c r="V29" s="50"/>
      <c r="W29" s="50"/>
      <c r="X29" s="50"/>
      <c r="Y29" s="50">
        <f t="shared" si="4"/>
        <v>0</v>
      </c>
      <c r="Z29" s="52">
        <f t="shared" si="5"/>
        <v>0</v>
      </c>
    </row>
    <row r="30" spans="1:26" x14ac:dyDescent="0.25">
      <c r="A30" s="53" t="s">
        <v>43</v>
      </c>
      <c r="B30" s="54">
        <f t="shared" si="0"/>
        <v>0</v>
      </c>
      <c r="C30" s="55" t="s">
        <v>27</v>
      </c>
      <c r="E30" s="56" t="s">
        <v>43</v>
      </c>
      <c r="F30" s="49"/>
      <c r="G30" s="49"/>
      <c r="H30" s="49">
        <v>1000</v>
      </c>
      <c r="I30" s="49">
        <v>1</v>
      </c>
      <c r="J30" s="49">
        <f t="shared" si="1"/>
        <v>1000</v>
      </c>
      <c r="K30" s="50"/>
      <c r="L30" s="50"/>
      <c r="M30" s="50">
        <v>1000</v>
      </c>
      <c r="N30" s="50">
        <v>1</v>
      </c>
      <c r="O30" s="50">
        <f t="shared" si="2"/>
        <v>1000</v>
      </c>
      <c r="P30" s="51"/>
      <c r="Q30" s="51"/>
      <c r="R30" s="51">
        <v>1000</v>
      </c>
      <c r="S30" s="51">
        <v>1</v>
      </c>
      <c r="T30" s="49">
        <f t="shared" si="3"/>
        <v>1000</v>
      </c>
      <c r="U30" s="50"/>
      <c r="V30" s="50"/>
      <c r="W30" s="50">
        <v>1000</v>
      </c>
      <c r="X30" s="50">
        <v>1</v>
      </c>
      <c r="Y30" s="50">
        <f t="shared" si="4"/>
        <v>1000</v>
      </c>
      <c r="Z30" s="52">
        <f t="shared" si="5"/>
        <v>4000</v>
      </c>
    </row>
    <row r="31" spans="1:26" hidden="1" x14ac:dyDescent="0.25">
      <c r="A31" s="53" t="s">
        <v>44</v>
      </c>
      <c r="B31" s="54">
        <f t="shared" si="0"/>
        <v>0</v>
      </c>
      <c r="C31" s="55" t="s">
        <v>27</v>
      </c>
      <c r="E31" s="56" t="s">
        <v>45</v>
      </c>
      <c r="F31" s="49"/>
      <c r="G31" s="49"/>
      <c r="H31" s="49"/>
      <c r="I31" s="49"/>
      <c r="J31" s="49">
        <f t="shared" si="1"/>
        <v>0</v>
      </c>
      <c r="K31" s="50"/>
      <c r="L31" s="50"/>
      <c r="M31" s="50"/>
      <c r="N31" s="50"/>
      <c r="O31" s="50">
        <f t="shared" si="2"/>
        <v>0</v>
      </c>
      <c r="P31" s="51"/>
      <c r="Q31" s="51"/>
      <c r="R31" s="51"/>
      <c r="S31" s="51"/>
      <c r="T31" s="49">
        <f t="shared" si="3"/>
        <v>0</v>
      </c>
      <c r="U31" s="50"/>
      <c r="V31" s="50"/>
      <c r="W31" s="50"/>
      <c r="X31" s="50"/>
      <c r="Y31" s="50">
        <f t="shared" si="4"/>
        <v>0</v>
      </c>
      <c r="Z31" s="52">
        <f t="shared" si="5"/>
        <v>0</v>
      </c>
    </row>
    <row r="32" spans="1:26" x14ac:dyDescent="0.25">
      <c r="A32" s="57" t="s">
        <v>46</v>
      </c>
      <c r="B32" s="54">
        <f t="shared" si="0"/>
        <v>0</v>
      </c>
      <c r="C32" s="55" t="s">
        <v>27</v>
      </c>
      <c r="E32" s="50" t="s">
        <v>47</v>
      </c>
      <c r="F32" s="49">
        <v>90</v>
      </c>
      <c r="G32" s="49">
        <v>4</v>
      </c>
      <c r="H32" s="49"/>
      <c r="I32" s="49"/>
      <c r="J32" s="49">
        <f t="shared" si="1"/>
        <v>360</v>
      </c>
      <c r="K32" s="50">
        <v>90</v>
      </c>
      <c r="L32" s="50">
        <v>4</v>
      </c>
      <c r="M32" s="50"/>
      <c r="N32" s="50"/>
      <c r="O32" s="50">
        <f t="shared" si="2"/>
        <v>360</v>
      </c>
      <c r="P32" s="51">
        <v>90</v>
      </c>
      <c r="Q32" s="51">
        <v>4</v>
      </c>
      <c r="R32" s="51"/>
      <c r="S32" s="51"/>
      <c r="T32" s="49">
        <f t="shared" si="3"/>
        <v>360</v>
      </c>
      <c r="U32" s="50">
        <v>165</v>
      </c>
      <c r="V32" s="50">
        <v>4</v>
      </c>
      <c r="W32" s="50"/>
      <c r="X32" s="50"/>
      <c r="Y32" s="50">
        <f t="shared" si="4"/>
        <v>660</v>
      </c>
      <c r="Z32" s="52">
        <f t="shared" si="5"/>
        <v>1740</v>
      </c>
    </row>
    <row r="33" spans="1:26" x14ac:dyDescent="0.25">
      <c r="A33" s="57" t="s">
        <v>48</v>
      </c>
      <c r="B33" s="54">
        <f t="shared" si="0"/>
        <v>0</v>
      </c>
      <c r="C33" s="55" t="s">
        <v>27</v>
      </c>
      <c r="E33" s="50" t="s">
        <v>48</v>
      </c>
      <c r="F33" s="49"/>
      <c r="G33" s="49"/>
      <c r="H33" s="49"/>
      <c r="I33" s="49"/>
      <c r="J33" s="49">
        <f t="shared" si="1"/>
        <v>0</v>
      </c>
      <c r="K33" s="50">
        <v>14</v>
      </c>
      <c r="L33" s="50">
        <v>2</v>
      </c>
      <c r="M33" s="50"/>
      <c r="N33" s="50"/>
      <c r="O33" s="50">
        <f t="shared" si="2"/>
        <v>28</v>
      </c>
      <c r="P33" s="51">
        <v>14</v>
      </c>
      <c r="Q33" s="51">
        <v>2</v>
      </c>
      <c r="R33" s="51"/>
      <c r="S33" s="51"/>
      <c r="T33" s="49">
        <f t="shared" si="3"/>
        <v>28</v>
      </c>
      <c r="U33" s="50">
        <v>30</v>
      </c>
      <c r="V33" s="50">
        <v>2</v>
      </c>
      <c r="W33" s="50"/>
      <c r="X33" s="50"/>
      <c r="Y33" s="50">
        <f t="shared" si="4"/>
        <v>60</v>
      </c>
      <c r="Z33" s="52">
        <f t="shared" si="5"/>
        <v>116</v>
      </c>
    </row>
    <row r="34" spans="1:26" hidden="1" x14ac:dyDescent="0.25">
      <c r="A34" s="57" t="s">
        <v>49</v>
      </c>
      <c r="B34" s="54">
        <f t="shared" si="0"/>
        <v>0</v>
      </c>
      <c r="C34" s="55" t="s">
        <v>27</v>
      </c>
      <c r="E34" s="50" t="s">
        <v>49</v>
      </c>
      <c r="F34" s="49"/>
      <c r="G34" s="49"/>
      <c r="H34" s="49"/>
      <c r="I34" s="49"/>
      <c r="J34" s="49">
        <f t="shared" si="1"/>
        <v>0</v>
      </c>
      <c r="K34" s="50"/>
      <c r="L34" s="50"/>
      <c r="M34" s="50"/>
      <c r="N34" s="50"/>
      <c r="O34" s="50">
        <f t="shared" si="2"/>
        <v>0</v>
      </c>
      <c r="P34" s="51"/>
      <c r="Q34" s="51"/>
      <c r="R34" s="51"/>
      <c r="S34" s="51"/>
      <c r="T34" s="49">
        <f t="shared" si="3"/>
        <v>0</v>
      </c>
      <c r="U34" s="50"/>
      <c r="V34" s="50"/>
      <c r="W34" s="50"/>
      <c r="X34" s="50"/>
      <c r="Y34" s="50">
        <f t="shared" si="4"/>
        <v>0</v>
      </c>
      <c r="Z34" s="52">
        <f t="shared" si="5"/>
        <v>0</v>
      </c>
    </row>
    <row r="35" spans="1:26" x14ac:dyDescent="0.25">
      <c r="A35" s="57" t="s">
        <v>50</v>
      </c>
      <c r="B35" s="54">
        <f t="shared" si="0"/>
        <v>0</v>
      </c>
      <c r="C35" s="55" t="s">
        <v>27</v>
      </c>
      <c r="E35" s="50" t="s">
        <v>50</v>
      </c>
      <c r="F35" s="49"/>
      <c r="G35" s="49"/>
      <c r="H35" s="49"/>
      <c r="I35" s="49"/>
      <c r="J35" s="49">
        <f t="shared" si="1"/>
        <v>0</v>
      </c>
      <c r="K35" s="50"/>
      <c r="L35" s="50"/>
      <c r="M35" s="50">
        <v>500</v>
      </c>
      <c r="N35" s="50">
        <v>1</v>
      </c>
      <c r="O35" s="50">
        <f t="shared" si="2"/>
        <v>500</v>
      </c>
      <c r="P35" s="51"/>
      <c r="Q35" s="51"/>
      <c r="R35" s="51">
        <v>500</v>
      </c>
      <c r="S35" s="51">
        <v>1</v>
      </c>
      <c r="T35" s="49">
        <f t="shared" si="3"/>
        <v>500</v>
      </c>
      <c r="U35" s="50"/>
      <c r="V35" s="50"/>
      <c r="W35" s="50">
        <v>2000</v>
      </c>
      <c r="X35" s="50">
        <v>1</v>
      </c>
      <c r="Y35" s="50">
        <f t="shared" si="4"/>
        <v>2000</v>
      </c>
      <c r="Z35" s="52">
        <f t="shared" si="5"/>
        <v>3000</v>
      </c>
    </row>
    <row r="36" spans="1:26" x14ac:dyDescent="0.25">
      <c r="A36" s="57" t="s">
        <v>51</v>
      </c>
      <c r="B36" s="54">
        <f t="shared" si="0"/>
        <v>0</v>
      </c>
      <c r="C36" s="55" t="s">
        <v>27</v>
      </c>
      <c r="E36" s="50" t="s">
        <v>51</v>
      </c>
      <c r="F36" s="49"/>
      <c r="G36" s="49"/>
      <c r="H36" s="49"/>
      <c r="I36" s="49"/>
      <c r="J36" s="49">
        <f t="shared" si="1"/>
        <v>0</v>
      </c>
      <c r="K36" s="50"/>
      <c r="L36" s="50"/>
      <c r="M36" s="50"/>
      <c r="N36" s="50"/>
      <c r="O36" s="50">
        <f t="shared" si="2"/>
        <v>0</v>
      </c>
      <c r="P36" s="51"/>
      <c r="Q36" s="51"/>
      <c r="R36" s="51">
        <v>500</v>
      </c>
      <c r="S36" s="51">
        <v>1</v>
      </c>
      <c r="T36" s="49">
        <f t="shared" si="3"/>
        <v>500</v>
      </c>
      <c r="U36" s="50"/>
      <c r="V36" s="50"/>
      <c r="W36" s="50">
        <v>1000</v>
      </c>
      <c r="X36" s="50">
        <v>1</v>
      </c>
      <c r="Y36" s="50">
        <f t="shared" si="4"/>
        <v>1000</v>
      </c>
      <c r="Z36" s="52">
        <f t="shared" si="5"/>
        <v>1500</v>
      </c>
    </row>
    <row r="37" spans="1:26" hidden="1" x14ac:dyDescent="0.25">
      <c r="A37" s="57" t="s">
        <v>52</v>
      </c>
      <c r="B37" s="54">
        <f t="shared" si="0"/>
        <v>0</v>
      </c>
      <c r="C37" s="55" t="s">
        <v>27</v>
      </c>
      <c r="E37" s="50" t="s">
        <v>52</v>
      </c>
      <c r="F37" s="49"/>
      <c r="G37" s="49"/>
      <c r="H37" s="49"/>
      <c r="I37" s="49"/>
      <c r="J37" s="49">
        <f t="shared" si="1"/>
        <v>0</v>
      </c>
      <c r="K37" s="50"/>
      <c r="L37" s="50"/>
      <c r="M37" s="50"/>
      <c r="N37" s="50"/>
      <c r="O37" s="50">
        <f t="shared" si="2"/>
        <v>0</v>
      </c>
      <c r="P37" s="51"/>
      <c r="Q37" s="51"/>
      <c r="R37" s="51"/>
      <c r="S37" s="51"/>
      <c r="T37" s="49">
        <f t="shared" si="3"/>
        <v>0</v>
      </c>
      <c r="U37" s="50"/>
      <c r="V37" s="50"/>
      <c r="W37" s="50"/>
      <c r="X37" s="50"/>
      <c r="Y37" s="50">
        <f t="shared" si="4"/>
        <v>0</v>
      </c>
      <c r="Z37" s="52">
        <f t="shared" si="5"/>
        <v>0</v>
      </c>
    </row>
    <row r="38" spans="1:26" hidden="1" x14ac:dyDescent="0.25">
      <c r="A38" s="53" t="s">
        <v>53</v>
      </c>
      <c r="B38" s="54">
        <f t="shared" si="0"/>
        <v>0</v>
      </c>
      <c r="C38" s="55" t="s">
        <v>27</v>
      </c>
      <c r="E38" s="56" t="s">
        <v>53</v>
      </c>
      <c r="F38" s="49"/>
      <c r="G38" s="49"/>
      <c r="H38" s="49"/>
      <c r="I38" s="49"/>
      <c r="J38" s="49">
        <f t="shared" si="1"/>
        <v>0</v>
      </c>
      <c r="K38" s="50"/>
      <c r="L38" s="50"/>
      <c r="M38" s="50"/>
      <c r="N38" s="50"/>
      <c r="O38" s="50">
        <f t="shared" si="2"/>
        <v>0</v>
      </c>
      <c r="P38" s="51"/>
      <c r="Q38" s="51"/>
      <c r="R38" s="51"/>
      <c r="S38" s="51"/>
      <c r="T38" s="49">
        <f t="shared" si="3"/>
        <v>0</v>
      </c>
      <c r="U38" s="50"/>
      <c r="V38" s="50"/>
      <c r="W38" s="50"/>
      <c r="X38" s="50"/>
      <c r="Y38" s="50">
        <f t="shared" si="4"/>
        <v>0</v>
      </c>
      <c r="Z38" s="52">
        <f t="shared" si="5"/>
        <v>0</v>
      </c>
    </row>
    <row r="39" spans="1:26" x14ac:dyDescent="0.25">
      <c r="A39" s="53" t="s">
        <v>54</v>
      </c>
      <c r="B39" s="54">
        <f>ROUNDUP((+B$3*J39+B$4*O39+B$5*T39+B$6*Y39),0)</f>
        <v>0</v>
      </c>
      <c r="C39" s="55" t="s">
        <v>55</v>
      </c>
      <c r="E39" s="56" t="s">
        <v>54</v>
      </c>
      <c r="F39" s="49"/>
      <c r="G39" s="49"/>
      <c r="H39" s="49">
        <v>15</v>
      </c>
      <c r="I39" s="49">
        <v>1</v>
      </c>
      <c r="J39" s="49">
        <f t="shared" si="1"/>
        <v>15</v>
      </c>
      <c r="K39" s="50"/>
      <c r="L39" s="50"/>
      <c r="M39" s="50">
        <v>30</v>
      </c>
      <c r="N39" s="50">
        <v>1</v>
      </c>
      <c r="O39" s="50">
        <f t="shared" si="2"/>
        <v>30</v>
      </c>
      <c r="P39" s="51"/>
      <c r="Q39" s="51"/>
      <c r="R39" s="51">
        <v>30</v>
      </c>
      <c r="S39" s="51"/>
      <c r="T39" s="49">
        <f t="shared" si="3"/>
        <v>0</v>
      </c>
      <c r="U39" s="50"/>
      <c r="V39" s="50"/>
      <c r="W39" s="50">
        <v>30</v>
      </c>
      <c r="X39" s="50">
        <v>1</v>
      </c>
      <c r="Y39" s="50">
        <f t="shared" si="4"/>
        <v>30</v>
      </c>
      <c r="Z39" s="52">
        <f t="shared" si="5"/>
        <v>75</v>
      </c>
    </row>
    <row r="40" spans="1:26" x14ac:dyDescent="0.25">
      <c r="A40" s="53" t="s">
        <v>56</v>
      </c>
      <c r="B40" s="54">
        <f t="shared" si="0"/>
        <v>0</v>
      </c>
      <c r="C40" s="55" t="s">
        <v>24</v>
      </c>
      <c r="E40" s="56" t="s">
        <v>57</v>
      </c>
      <c r="F40" s="49"/>
      <c r="G40" s="49"/>
      <c r="H40" s="49"/>
      <c r="I40" s="49"/>
      <c r="J40" s="49">
        <f t="shared" si="1"/>
        <v>0</v>
      </c>
      <c r="K40" s="50">
        <v>200</v>
      </c>
      <c r="L40" s="50">
        <v>2</v>
      </c>
      <c r="M40" s="50"/>
      <c r="N40" s="50"/>
      <c r="O40" s="50">
        <f t="shared" si="2"/>
        <v>400</v>
      </c>
      <c r="P40" s="51">
        <v>200</v>
      </c>
      <c r="Q40" s="51">
        <v>2</v>
      </c>
      <c r="R40" s="51"/>
      <c r="S40" s="51"/>
      <c r="T40" s="49">
        <f t="shared" si="3"/>
        <v>400</v>
      </c>
      <c r="U40" s="50">
        <v>200</v>
      </c>
      <c r="V40" s="50">
        <v>2</v>
      </c>
      <c r="W40" s="50"/>
      <c r="X40" s="50"/>
      <c r="Y40" s="50">
        <f t="shared" si="4"/>
        <v>400</v>
      </c>
      <c r="Z40" s="52">
        <f t="shared" si="5"/>
        <v>1200</v>
      </c>
    </row>
    <row r="41" spans="1:26" hidden="1" x14ac:dyDescent="0.25">
      <c r="A41" s="57" t="s">
        <v>58</v>
      </c>
      <c r="B41" s="54">
        <f t="shared" si="0"/>
        <v>0</v>
      </c>
      <c r="C41" s="55" t="s">
        <v>27</v>
      </c>
      <c r="E41" s="50" t="s">
        <v>59</v>
      </c>
      <c r="F41" s="49"/>
      <c r="G41" s="49"/>
      <c r="H41" s="49"/>
      <c r="I41" s="49"/>
      <c r="J41" s="49">
        <f t="shared" si="1"/>
        <v>0</v>
      </c>
      <c r="K41" s="50"/>
      <c r="L41" s="50"/>
      <c r="M41" s="50"/>
      <c r="N41" s="50"/>
      <c r="O41" s="50">
        <f t="shared" si="2"/>
        <v>0</v>
      </c>
      <c r="P41" s="51"/>
      <c r="Q41" s="51"/>
      <c r="R41" s="51"/>
      <c r="S41" s="51"/>
      <c r="T41" s="49">
        <f t="shared" si="3"/>
        <v>0</v>
      </c>
      <c r="U41" s="50"/>
      <c r="V41" s="50"/>
      <c r="W41" s="50"/>
      <c r="X41" s="50"/>
      <c r="Y41" s="50">
        <f t="shared" si="4"/>
        <v>0</v>
      </c>
      <c r="Z41" s="52">
        <f t="shared" si="5"/>
        <v>0</v>
      </c>
    </row>
    <row r="42" spans="1:26" x14ac:dyDescent="0.25">
      <c r="A42" s="57" t="s">
        <v>60</v>
      </c>
      <c r="B42" s="54">
        <f t="shared" si="0"/>
        <v>0</v>
      </c>
      <c r="C42" s="55" t="s">
        <v>27</v>
      </c>
      <c r="E42" s="50" t="s">
        <v>60</v>
      </c>
      <c r="F42" s="49"/>
      <c r="G42" s="49"/>
      <c r="H42" s="49"/>
      <c r="I42" s="49"/>
      <c r="J42" s="49">
        <f t="shared" si="1"/>
        <v>0</v>
      </c>
      <c r="K42" s="50"/>
      <c r="L42" s="50"/>
      <c r="M42" s="50">
        <v>900</v>
      </c>
      <c r="N42" s="50">
        <v>1</v>
      </c>
      <c r="O42" s="50">
        <f t="shared" si="2"/>
        <v>900</v>
      </c>
      <c r="P42" s="51"/>
      <c r="Q42" s="51"/>
      <c r="R42" s="51">
        <v>900</v>
      </c>
      <c r="S42" s="51">
        <v>1</v>
      </c>
      <c r="T42" s="49">
        <f t="shared" si="3"/>
        <v>900</v>
      </c>
      <c r="U42" s="50"/>
      <c r="V42" s="50"/>
      <c r="W42" s="50">
        <v>2700</v>
      </c>
      <c r="X42" s="50">
        <v>1</v>
      </c>
      <c r="Y42" s="50">
        <f t="shared" si="4"/>
        <v>2700</v>
      </c>
      <c r="Z42" s="52">
        <f t="shared" si="5"/>
        <v>4500</v>
      </c>
    </row>
    <row r="43" spans="1:26" x14ac:dyDescent="0.25">
      <c r="A43" s="57" t="s">
        <v>61</v>
      </c>
      <c r="B43" s="54">
        <f t="shared" si="0"/>
        <v>0</v>
      </c>
      <c r="C43" s="55" t="s">
        <v>24</v>
      </c>
      <c r="E43" s="50" t="s">
        <v>62</v>
      </c>
      <c r="F43" s="49"/>
      <c r="G43" s="49"/>
      <c r="H43" s="49"/>
      <c r="I43" s="49"/>
      <c r="J43" s="49">
        <f t="shared" si="1"/>
        <v>0</v>
      </c>
      <c r="K43" s="50">
        <v>200</v>
      </c>
      <c r="L43" s="50">
        <v>2</v>
      </c>
      <c r="M43" s="50"/>
      <c r="N43" s="50"/>
      <c r="O43" s="50">
        <f t="shared" si="2"/>
        <v>400</v>
      </c>
      <c r="P43" s="51">
        <v>200</v>
      </c>
      <c r="Q43" s="51">
        <v>2</v>
      </c>
      <c r="R43" s="51"/>
      <c r="S43" s="51"/>
      <c r="T43" s="49">
        <f t="shared" si="3"/>
        <v>400</v>
      </c>
      <c r="U43" s="50">
        <v>200</v>
      </c>
      <c r="V43" s="50">
        <v>2</v>
      </c>
      <c r="W43" s="50"/>
      <c r="X43" s="50"/>
      <c r="Y43" s="50">
        <f t="shared" si="4"/>
        <v>400</v>
      </c>
      <c r="Z43" s="52">
        <f t="shared" si="5"/>
        <v>1200</v>
      </c>
    </row>
    <row r="44" spans="1:26" hidden="1" x14ac:dyDescent="0.25">
      <c r="A44" s="53" t="s">
        <v>63</v>
      </c>
      <c r="B44" s="54">
        <f t="shared" si="0"/>
        <v>0</v>
      </c>
      <c r="C44" s="55" t="s">
        <v>27</v>
      </c>
      <c r="E44" s="56" t="s">
        <v>63</v>
      </c>
      <c r="F44" s="49"/>
      <c r="G44" s="49"/>
      <c r="H44" s="49"/>
      <c r="I44" s="49"/>
      <c r="J44" s="49">
        <f t="shared" si="1"/>
        <v>0</v>
      </c>
      <c r="K44" s="50"/>
      <c r="L44" s="50"/>
      <c r="M44" s="50"/>
      <c r="N44" s="50"/>
      <c r="O44" s="50">
        <f t="shared" si="2"/>
        <v>0</v>
      </c>
      <c r="P44" s="51"/>
      <c r="Q44" s="51"/>
      <c r="R44" s="51"/>
      <c r="S44" s="51"/>
      <c r="T44" s="49">
        <f t="shared" si="3"/>
        <v>0</v>
      </c>
      <c r="U44" s="50"/>
      <c r="V44" s="50"/>
      <c r="W44" s="50"/>
      <c r="X44" s="50"/>
      <c r="Y44" s="50">
        <f t="shared" si="4"/>
        <v>0</v>
      </c>
      <c r="Z44" s="52">
        <f t="shared" si="5"/>
        <v>0</v>
      </c>
    </row>
    <row r="45" spans="1:26" x14ac:dyDescent="0.25">
      <c r="A45" s="57" t="s">
        <v>64</v>
      </c>
      <c r="B45" s="54">
        <f t="shared" si="0"/>
        <v>0</v>
      </c>
      <c r="C45" s="55" t="s">
        <v>27</v>
      </c>
      <c r="E45" s="50" t="s">
        <v>64</v>
      </c>
      <c r="F45" s="49"/>
      <c r="G45" s="49"/>
      <c r="H45" s="49"/>
      <c r="I45" s="49"/>
      <c r="J45" s="49">
        <f t="shared" si="1"/>
        <v>0</v>
      </c>
      <c r="K45" s="50"/>
      <c r="L45" s="50"/>
      <c r="M45" s="50"/>
      <c r="N45" s="50"/>
      <c r="O45" s="50">
        <f t="shared" si="2"/>
        <v>0</v>
      </c>
      <c r="P45" s="51"/>
      <c r="Q45" s="51"/>
      <c r="R45" s="51"/>
      <c r="S45" s="51"/>
      <c r="T45" s="49">
        <f t="shared" si="3"/>
        <v>0</v>
      </c>
      <c r="U45" s="50"/>
      <c r="V45" s="50"/>
      <c r="W45" s="50">
        <v>1000</v>
      </c>
      <c r="X45" s="50">
        <v>1</v>
      </c>
      <c r="Y45" s="50">
        <f t="shared" si="4"/>
        <v>1000</v>
      </c>
      <c r="Z45" s="52">
        <f t="shared" si="5"/>
        <v>1000</v>
      </c>
    </row>
    <row r="46" spans="1:26" hidden="1" x14ac:dyDescent="0.25">
      <c r="A46" s="57" t="s">
        <v>65</v>
      </c>
      <c r="B46" s="54">
        <f t="shared" si="0"/>
        <v>0</v>
      </c>
      <c r="C46" s="55" t="s">
        <v>27</v>
      </c>
      <c r="E46" s="50" t="s">
        <v>65</v>
      </c>
      <c r="F46" s="49"/>
      <c r="G46" s="49"/>
      <c r="H46" s="49"/>
      <c r="I46" s="49"/>
      <c r="J46" s="49">
        <f t="shared" si="1"/>
        <v>0</v>
      </c>
      <c r="K46" s="50"/>
      <c r="L46" s="50"/>
      <c r="M46" s="50"/>
      <c r="N46" s="50"/>
      <c r="O46" s="50">
        <f t="shared" si="2"/>
        <v>0</v>
      </c>
      <c r="P46" s="51"/>
      <c r="Q46" s="51"/>
      <c r="R46" s="51"/>
      <c r="S46" s="51"/>
      <c r="T46" s="49">
        <f t="shared" si="3"/>
        <v>0</v>
      </c>
      <c r="U46" s="50"/>
      <c r="V46" s="50"/>
      <c r="W46" s="50"/>
      <c r="X46" s="50"/>
      <c r="Y46" s="50">
        <f t="shared" si="4"/>
        <v>0</v>
      </c>
      <c r="Z46" s="52">
        <f t="shared" si="5"/>
        <v>0</v>
      </c>
    </row>
    <row r="47" spans="1:26" x14ac:dyDescent="0.25">
      <c r="A47" s="57" t="s">
        <v>66</v>
      </c>
      <c r="B47" s="54">
        <f t="shared" si="0"/>
        <v>0</v>
      </c>
      <c r="C47" s="55" t="s">
        <v>27</v>
      </c>
      <c r="E47" s="50" t="s">
        <v>66</v>
      </c>
      <c r="F47" s="49"/>
      <c r="G47" s="49"/>
      <c r="H47" s="49"/>
      <c r="I47" s="49"/>
      <c r="J47" s="49">
        <f t="shared" si="1"/>
        <v>0</v>
      </c>
      <c r="K47" s="50"/>
      <c r="L47" s="50"/>
      <c r="M47" s="50"/>
      <c r="N47" s="50"/>
      <c r="O47" s="50">
        <f t="shared" si="2"/>
        <v>0</v>
      </c>
      <c r="P47" s="51"/>
      <c r="Q47" s="51"/>
      <c r="R47" s="51"/>
      <c r="S47" s="51"/>
      <c r="T47" s="49">
        <f t="shared" si="3"/>
        <v>0</v>
      </c>
      <c r="U47" s="50"/>
      <c r="V47" s="50"/>
      <c r="W47" s="50">
        <v>1000</v>
      </c>
      <c r="X47" s="50">
        <v>1</v>
      </c>
      <c r="Y47" s="50">
        <f t="shared" si="4"/>
        <v>1000</v>
      </c>
      <c r="Z47" s="52">
        <f t="shared" si="5"/>
        <v>1000</v>
      </c>
    </row>
    <row r="48" spans="1:26" hidden="1" x14ac:dyDescent="0.25">
      <c r="A48" s="57" t="s">
        <v>67</v>
      </c>
      <c r="B48" s="54">
        <f t="shared" si="0"/>
        <v>0</v>
      </c>
      <c r="C48" s="55" t="s">
        <v>27</v>
      </c>
      <c r="E48" s="50" t="s">
        <v>67</v>
      </c>
      <c r="F48" s="49"/>
      <c r="G48" s="49"/>
      <c r="H48" s="49"/>
      <c r="I48" s="49"/>
      <c r="J48" s="49">
        <f t="shared" si="1"/>
        <v>0</v>
      </c>
      <c r="K48" s="50"/>
      <c r="L48" s="50"/>
      <c r="M48" s="50"/>
      <c r="N48" s="50"/>
      <c r="O48" s="50">
        <f t="shared" si="2"/>
        <v>0</v>
      </c>
      <c r="P48" s="51"/>
      <c r="Q48" s="51"/>
      <c r="R48" s="51"/>
      <c r="S48" s="51"/>
      <c r="T48" s="49">
        <f t="shared" si="3"/>
        <v>0</v>
      </c>
      <c r="U48" s="50"/>
      <c r="V48" s="50"/>
      <c r="W48" s="50"/>
      <c r="X48" s="50"/>
      <c r="Y48" s="50">
        <f t="shared" si="4"/>
        <v>0</v>
      </c>
      <c r="Z48" s="52">
        <f t="shared" si="5"/>
        <v>0</v>
      </c>
    </row>
    <row r="49" spans="1:50" x14ac:dyDescent="0.25">
      <c r="A49" s="53" t="s">
        <v>68</v>
      </c>
      <c r="B49" s="54">
        <f t="shared" si="0"/>
        <v>0</v>
      </c>
      <c r="C49" s="55" t="s">
        <v>27</v>
      </c>
      <c r="E49" s="56" t="s">
        <v>68</v>
      </c>
      <c r="F49" s="49"/>
      <c r="G49" s="49"/>
      <c r="H49" s="49"/>
      <c r="I49" s="49"/>
      <c r="J49" s="49">
        <f t="shared" si="1"/>
        <v>0</v>
      </c>
      <c r="K49" s="50">
        <v>20</v>
      </c>
      <c r="L49" s="50">
        <v>2</v>
      </c>
      <c r="M49" s="50"/>
      <c r="N49" s="50"/>
      <c r="O49" s="50">
        <f t="shared" si="2"/>
        <v>40</v>
      </c>
      <c r="P49" s="51">
        <v>20</v>
      </c>
      <c r="Q49" s="51">
        <v>2</v>
      </c>
      <c r="R49" s="51"/>
      <c r="S49" s="51"/>
      <c r="T49" s="49">
        <f t="shared" si="3"/>
        <v>40</v>
      </c>
      <c r="U49" s="50">
        <v>40</v>
      </c>
      <c r="V49" s="50">
        <v>2</v>
      </c>
      <c r="W49" s="50"/>
      <c r="X49" s="50"/>
      <c r="Y49" s="50">
        <f t="shared" si="4"/>
        <v>80</v>
      </c>
      <c r="Z49" s="52">
        <f t="shared" si="5"/>
        <v>160</v>
      </c>
    </row>
    <row r="50" spans="1:50" hidden="1" x14ac:dyDescent="0.25">
      <c r="A50" s="57" t="s">
        <v>69</v>
      </c>
      <c r="B50" s="54">
        <f t="shared" si="0"/>
        <v>0</v>
      </c>
      <c r="C50" s="55" t="s">
        <v>27</v>
      </c>
      <c r="E50" s="50" t="s">
        <v>69</v>
      </c>
      <c r="F50" s="49"/>
      <c r="G50" s="49"/>
      <c r="H50" s="49"/>
      <c r="I50" s="49"/>
      <c r="J50" s="49">
        <f t="shared" si="1"/>
        <v>0</v>
      </c>
      <c r="K50" s="50"/>
      <c r="L50" s="50"/>
      <c r="M50" s="50"/>
      <c r="N50" s="50"/>
      <c r="O50" s="50">
        <f t="shared" si="2"/>
        <v>0</v>
      </c>
      <c r="P50" s="51"/>
      <c r="Q50" s="51"/>
      <c r="R50" s="51"/>
      <c r="S50" s="51"/>
      <c r="T50" s="49">
        <f t="shared" si="3"/>
        <v>0</v>
      </c>
      <c r="U50" s="50"/>
      <c r="V50" s="50"/>
      <c r="W50" s="50"/>
      <c r="X50" s="50"/>
      <c r="Y50" s="50">
        <f t="shared" si="4"/>
        <v>0</v>
      </c>
      <c r="Z50" s="52">
        <f t="shared" si="5"/>
        <v>0</v>
      </c>
    </row>
    <row r="51" spans="1:50" x14ac:dyDescent="0.25">
      <c r="A51" s="57" t="s">
        <v>70</v>
      </c>
      <c r="B51" s="54">
        <f t="shared" si="0"/>
        <v>0</v>
      </c>
      <c r="C51" s="55" t="s">
        <v>27</v>
      </c>
      <c r="E51" s="50" t="s">
        <v>70</v>
      </c>
      <c r="F51" s="49"/>
      <c r="G51" s="49"/>
      <c r="H51" s="49">
        <v>1000</v>
      </c>
      <c r="I51" s="49">
        <v>1</v>
      </c>
      <c r="J51" s="49">
        <f t="shared" si="1"/>
        <v>1000</v>
      </c>
      <c r="K51" s="50"/>
      <c r="L51" s="50"/>
      <c r="M51" s="50">
        <v>1000</v>
      </c>
      <c r="N51" s="50">
        <v>1</v>
      </c>
      <c r="O51" s="50">
        <f t="shared" si="2"/>
        <v>1000</v>
      </c>
      <c r="P51" s="51"/>
      <c r="Q51" s="51"/>
      <c r="R51" s="51"/>
      <c r="S51" s="51"/>
      <c r="T51" s="49">
        <f t="shared" si="3"/>
        <v>0</v>
      </c>
      <c r="U51" s="50"/>
      <c r="V51" s="50"/>
      <c r="W51" s="50">
        <v>1500</v>
      </c>
      <c r="X51" s="50">
        <v>1</v>
      </c>
      <c r="Y51" s="50">
        <f t="shared" si="4"/>
        <v>1500</v>
      </c>
      <c r="Z51" s="52">
        <f t="shared" si="5"/>
        <v>3500</v>
      </c>
    </row>
    <row r="52" spans="1:50" hidden="1" x14ac:dyDescent="0.25">
      <c r="A52" s="57" t="s">
        <v>71</v>
      </c>
      <c r="B52" s="58">
        <f t="shared" si="0"/>
        <v>0</v>
      </c>
      <c r="C52" s="55" t="s">
        <v>27</v>
      </c>
      <c r="E52" s="50" t="s">
        <v>71</v>
      </c>
      <c r="F52" s="49"/>
      <c r="G52" s="49"/>
      <c r="H52" s="49"/>
      <c r="I52" s="49"/>
      <c r="J52" s="49">
        <f t="shared" si="1"/>
        <v>0</v>
      </c>
      <c r="K52" s="50"/>
      <c r="L52" s="50"/>
      <c r="M52" s="50"/>
      <c r="N52" s="50"/>
      <c r="O52" s="50">
        <f t="shared" si="2"/>
        <v>0</v>
      </c>
      <c r="P52" s="51"/>
      <c r="Q52" s="51"/>
      <c r="R52" s="51"/>
      <c r="S52" s="51"/>
      <c r="T52" s="49">
        <f t="shared" si="3"/>
        <v>0</v>
      </c>
      <c r="U52" s="50"/>
      <c r="V52" s="50"/>
      <c r="W52" s="50"/>
      <c r="X52" s="50"/>
      <c r="Y52" s="50">
        <f t="shared" si="4"/>
        <v>0</v>
      </c>
      <c r="Z52" s="52">
        <f t="shared" si="5"/>
        <v>0</v>
      </c>
    </row>
    <row r="53" spans="1:50" hidden="1" x14ac:dyDescent="0.25">
      <c r="A53" s="57" t="s">
        <v>72</v>
      </c>
      <c r="B53" s="58">
        <f t="shared" si="0"/>
        <v>0</v>
      </c>
      <c r="C53" s="55" t="s">
        <v>27</v>
      </c>
      <c r="E53" s="50" t="s">
        <v>72</v>
      </c>
      <c r="F53" s="49"/>
      <c r="G53" s="49"/>
      <c r="H53" s="49"/>
      <c r="I53" s="49"/>
      <c r="J53" s="49">
        <f t="shared" si="1"/>
        <v>0</v>
      </c>
      <c r="K53" s="50"/>
      <c r="L53" s="50"/>
      <c r="M53" s="50"/>
      <c r="N53" s="50"/>
      <c r="O53" s="50">
        <f t="shared" si="2"/>
        <v>0</v>
      </c>
      <c r="P53" s="51"/>
      <c r="Q53" s="51"/>
      <c r="R53" s="51"/>
      <c r="S53" s="51"/>
      <c r="T53" s="49">
        <f t="shared" si="3"/>
        <v>0</v>
      </c>
      <c r="U53" s="50"/>
      <c r="V53" s="50"/>
      <c r="W53" s="50"/>
      <c r="X53" s="50"/>
      <c r="Y53" s="50">
        <f t="shared" si="4"/>
        <v>0</v>
      </c>
      <c r="Z53" s="52">
        <f t="shared" si="5"/>
        <v>0</v>
      </c>
    </row>
    <row r="54" spans="1:50" hidden="1" x14ac:dyDescent="0.25">
      <c r="A54" s="57" t="s">
        <v>73</v>
      </c>
      <c r="B54" s="58">
        <f t="shared" si="0"/>
        <v>0</v>
      </c>
      <c r="C54" s="55" t="s">
        <v>27</v>
      </c>
      <c r="E54" s="50" t="s">
        <v>74</v>
      </c>
      <c r="F54" s="49"/>
      <c r="G54" s="49"/>
      <c r="H54" s="49"/>
      <c r="I54" s="49"/>
      <c r="J54" s="49">
        <f t="shared" si="1"/>
        <v>0</v>
      </c>
      <c r="K54" s="50"/>
      <c r="L54" s="50"/>
      <c r="M54" s="50"/>
      <c r="N54" s="50"/>
      <c r="O54" s="50">
        <f t="shared" si="2"/>
        <v>0</v>
      </c>
      <c r="P54" s="51"/>
      <c r="Q54" s="51"/>
      <c r="R54" s="51"/>
      <c r="S54" s="51"/>
      <c r="T54" s="49">
        <f t="shared" si="3"/>
        <v>0</v>
      </c>
      <c r="U54" s="50"/>
      <c r="V54" s="50"/>
      <c r="W54" s="50"/>
      <c r="X54" s="50"/>
      <c r="Y54" s="50">
        <f t="shared" si="4"/>
        <v>0</v>
      </c>
      <c r="Z54" s="52">
        <f t="shared" si="5"/>
        <v>0</v>
      </c>
    </row>
    <row r="55" spans="1:50" hidden="1" x14ac:dyDescent="0.25">
      <c r="A55" s="53" t="s">
        <v>75</v>
      </c>
      <c r="B55" s="58">
        <f t="shared" si="0"/>
        <v>0</v>
      </c>
      <c r="C55" s="55" t="s">
        <v>27</v>
      </c>
      <c r="E55" s="56" t="s">
        <v>75</v>
      </c>
      <c r="F55" s="49"/>
      <c r="G55" s="49"/>
      <c r="H55" s="49"/>
      <c r="I55" s="49"/>
      <c r="J55" s="49">
        <f t="shared" si="1"/>
        <v>0</v>
      </c>
      <c r="K55" s="50"/>
      <c r="L55" s="50"/>
      <c r="M55" s="50"/>
      <c r="N55" s="50"/>
      <c r="O55" s="50">
        <f t="shared" si="2"/>
        <v>0</v>
      </c>
      <c r="P55" s="51"/>
      <c r="Q55" s="51"/>
      <c r="R55" s="51"/>
      <c r="S55" s="51"/>
      <c r="T55" s="49">
        <f t="shared" si="3"/>
        <v>0</v>
      </c>
      <c r="U55" s="50"/>
      <c r="V55" s="50"/>
      <c r="W55" s="50"/>
      <c r="X55" s="50"/>
      <c r="Y55" s="50">
        <f t="shared" si="4"/>
        <v>0</v>
      </c>
      <c r="Z55" s="52">
        <f t="shared" si="5"/>
        <v>0</v>
      </c>
    </row>
    <row r="56" spans="1:50" hidden="1" x14ac:dyDescent="0.25">
      <c r="A56" s="53" t="s">
        <v>76</v>
      </c>
      <c r="B56" s="58">
        <f t="shared" si="0"/>
        <v>0</v>
      </c>
      <c r="C56" s="55" t="s">
        <v>27</v>
      </c>
      <c r="E56" s="56" t="s">
        <v>76</v>
      </c>
      <c r="F56" s="49"/>
      <c r="G56" s="49"/>
      <c r="H56" s="49"/>
      <c r="I56" s="49"/>
      <c r="J56" s="49">
        <f t="shared" si="1"/>
        <v>0</v>
      </c>
      <c r="K56" s="50"/>
      <c r="L56" s="50"/>
      <c r="M56" s="50"/>
      <c r="N56" s="50"/>
      <c r="O56" s="50">
        <f t="shared" si="2"/>
        <v>0</v>
      </c>
      <c r="P56" s="51"/>
      <c r="Q56" s="51"/>
      <c r="R56" s="51"/>
      <c r="S56" s="51"/>
      <c r="T56" s="49">
        <f t="shared" si="3"/>
        <v>0</v>
      </c>
      <c r="U56" s="50"/>
      <c r="V56" s="50"/>
      <c r="W56" s="50"/>
      <c r="X56" s="50"/>
      <c r="Y56" s="50">
        <f t="shared" si="4"/>
        <v>0</v>
      </c>
      <c r="Z56" s="52">
        <f t="shared" si="5"/>
        <v>0</v>
      </c>
    </row>
    <row r="57" spans="1:50" ht="15.75" hidden="1" thickBot="1" x14ac:dyDescent="0.3">
      <c r="A57" s="59" t="s">
        <v>77</v>
      </c>
      <c r="B57" s="60">
        <f t="shared" si="0"/>
        <v>0</v>
      </c>
      <c r="C57" s="61" t="s">
        <v>27</v>
      </c>
      <c r="E57" s="56" t="s">
        <v>77</v>
      </c>
      <c r="F57" s="49"/>
      <c r="G57" s="49"/>
      <c r="H57" s="49"/>
      <c r="I57" s="49"/>
      <c r="J57" s="49">
        <f t="shared" si="1"/>
        <v>0</v>
      </c>
      <c r="K57" s="50"/>
      <c r="L57" s="50"/>
      <c r="M57" s="50"/>
      <c r="N57" s="50"/>
      <c r="O57" s="50">
        <f t="shared" si="2"/>
        <v>0</v>
      </c>
      <c r="P57" s="51"/>
      <c r="Q57" s="51"/>
      <c r="R57" s="51"/>
      <c r="S57" s="51"/>
      <c r="T57" s="49">
        <f t="shared" si="3"/>
        <v>0</v>
      </c>
      <c r="U57" s="50"/>
      <c r="V57" s="50"/>
      <c r="W57" s="50"/>
      <c r="X57" s="50"/>
      <c r="Y57" s="50">
        <f t="shared" si="4"/>
        <v>0</v>
      </c>
      <c r="Z57" s="52">
        <f t="shared" si="5"/>
        <v>0</v>
      </c>
    </row>
    <row r="60" spans="1:50" x14ac:dyDescent="0.25">
      <c r="F60" s="62" t="s">
        <v>78</v>
      </c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4"/>
    </row>
    <row r="61" spans="1:50" ht="90" x14ac:dyDescent="0.25">
      <c r="F61" s="65" t="s">
        <v>23</v>
      </c>
      <c r="G61" s="65" t="s">
        <v>26</v>
      </c>
      <c r="H61" s="65" t="s">
        <v>28</v>
      </c>
      <c r="I61" s="65" t="s">
        <v>29</v>
      </c>
      <c r="J61" s="65" t="s">
        <v>30</v>
      </c>
      <c r="K61" s="65" t="s">
        <v>31</v>
      </c>
      <c r="L61" s="65" t="s">
        <v>32</v>
      </c>
      <c r="M61" s="65" t="s">
        <v>33</v>
      </c>
      <c r="N61" s="65" t="s">
        <v>34</v>
      </c>
      <c r="O61" s="65" t="s">
        <v>35</v>
      </c>
      <c r="P61" s="65" t="s">
        <v>36</v>
      </c>
      <c r="Q61" s="65" t="s">
        <v>37</v>
      </c>
      <c r="R61" s="65" t="s">
        <v>38</v>
      </c>
      <c r="S61" s="65" t="s">
        <v>39</v>
      </c>
      <c r="T61" s="65" t="s">
        <v>40</v>
      </c>
      <c r="U61" s="65" t="s">
        <v>41</v>
      </c>
      <c r="V61" s="65" t="s">
        <v>42</v>
      </c>
      <c r="W61" s="65" t="s">
        <v>43</v>
      </c>
      <c r="X61" s="65" t="s">
        <v>44</v>
      </c>
      <c r="Y61" s="65" t="s">
        <v>79</v>
      </c>
      <c r="Z61" s="65" t="s">
        <v>48</v>
      </c>
      <c r="AA61" s="65" t="s">
        <v>49</v>
      </c>
      <c r="AB61" s="65" t="s">
        <v>50</v>
      </c>
      <c r="AC61" s="65" t="s">
        <v>51</v>
      </c>
      <c r="AD61" s="65" t="s">
        <v>52</v>
      </c>
      <c r="AE61" s="65" t="s">
        <v>80</v>
      </c>
      <c r="AF61" s="65" t="s">
        <v>81</v>
      </c>
      <c r="AG61" s="65" t="s">
        <v>82</v>
      </c>
      <c r="AH61" s="65" t="s">
        <v>83</v>
      </c>
      <c r="AI61" s="65" t="s">
        <v>60</v>
      </c>
      <c r="AJ61" s="65" t="s">
        <v>84</v>
      </c>
      <c r="AK61" s="65" t="s">
        <v>85</v>
      </c>
      <c r="AL61" s="65" t="s">
        <v>64</v>
      </c>
      <c r="AM61" s="65" t="s">
        <v>65</v>
      </c>
      <c r="AN61" s="65" t="s">
        <v>66</v>
      </c>
      <c r="AO61" s="65" t="s">
        <v>67</v>
      </c>
      <c r="AP61" s="65" t="s">
        <v>68</v>
      </c>
      <c r="AQ61" s="65" t="s">
        <v>69</v>
      </c>
      <c r="AR61" s="65" t="s">
        <v>70</v>
      </c>
      <c r="AS61" s="65" t="s">
        <v>71</v>
      </c>
      <c r="AT61" s="65" t="s">
        <v>72</v>
      </c>
      <c r="AU61" s="65" t="s">
        <v>74</v>
      </c>
      <c r="AV61" s="65" t="s">
        <v>75</v>
      </c>
      <c r="AW61" s="65" t="s">
        <v>76</v>
      </c>
      <c r="AX61" s="65" t="s">
        <v>77</v>
      </c>
    </row>
    <row r="62" spans="1:50" x14ac:dyDescent="0.25">
      <c r="E62" s="50" t="s">
        <v>86</v>
      </c>
      <c r="F62" s="49">
        <f>+Z13</f>
        <v>3000</v>
      </c>
      <c r="G62" s="49">
        <f>+Z14</f>
        <v>0</v>
      </c>
      <c r="H62" s="49">
        <f>+Z15</f>
        <v>0</v>
      </c>
      <c r="I62" s="49">
        <f>+Z16</f>
        <v>3500</v>
      </c>
      <c r="J62" s="49">
        <f>+Z17</f>
        <v>0</v>
      </c>
      <c r="K62" s="49">
        <f>+Z18</f>
        <v>1575</v>
      </c>
      <c r="L62" s="49">
        <f>+Z19</f>
        <v>0</v>
      </c>
      <c r="M62" s="49">
        <f>+Z20</f>
        <v>1000</v>
      </c>
      <c r="N62" s="49">
        <f>+Z21</f>
        <v>0</v>
      </c>
      <c r="O62" s="49">
        <f>+Z22</f>
        <v>0</v>
      </c>
      <c r="P62" s="49">
        <f>+Z23</f>
        <v>0</v>
      </c>
      <c r="Q62" s="49">
        <f>+Z24</f>
        <v>0</v>
      </c>
      <c r="R62" s="49">
        <f>+Z25</f>
        <v>0</v>
      </c>
      <c r="S62" s="49">
        <f>+Z26</f>
        <v>0</v>
      </c>
      <c r="T62" s="49">
        <f>+Z27</f>
        <v>0</v>
      </c>
      <c r="U62" s="49">
        <f>+Z28</f>
        <v>0</v>
      </c>
      <c r="V62" s="49">
        <f>+Z29</f>
        <v>0</v>
      </c>
      <c r="W62" s="49">
        <f>+Z30</f>
        <v>4000</v>
      </c>
      <c r="X62" s="49">
        <f>+Z31</f>
        <v>0</v>
      </c>
      <c r="Y62" s="49">
        <f>+Z32</f>
        <v>1740</v>
      </c>
      <c r="Z62" s="49">
        <f>+VX33</f>
        <v>0</v>
      </c>
      <c r="AA62" s="49">
        <f>+Z34</f>
        <v>0</v>
      </c>
      <c r="AB62" s="49">
        <f>+Z35</f>
        <v>3000</v>
      </c>
      <c r="AC62" s="49">
        <f>+Z36</f>
        <v>1500</v>
      </c>
      <c r="AD62" s="49">
        <f>+Z37</f>
        <v>0</v>
      </c>
      <c r="AE62" s="49">
        <f>+Z38</f>
        <v>0</v>
      </c>
      <c r="AF62" s="49">
        <f>+Z39</f>
        <v>75</v>
      </c>
      <c r="AG62" s="49">
        <f>+Z40</f>
        <v>1200</v>
      </c>
      <c r="AH62" s="49">
        <f>+Z41</f>
        <v>0</v>
      </c>
      <c r="AI62" s="49">
        <f>+Z42</f>
        <v>4500</v>
      </c>
      <c r="AJ62" s="49">
        <f>+Z43</f>
        <v>1200</v>
      </c>
      <c r="AK62" s="49">
        <f>+Z44</f>
        <v>0</v>
      </c>
      <c r="AL62" s="49">
        <f>+Z45</f>
        <v>1000</v>
      </c>
      <c r="AM62" s="49">
        <f>+Z46</f>
        <v>0</v>
      </c>
      <c r="AN62" s="49">
        <f>+$Z47</f>
        <v>1000</v>
      </c>
      <c r="AO62" s="49">
        <f>+$Z48</f>
        <v>0</v>
      </c>
      <c r="AP62" s="49">
        <f>+$Z49</f>
        <v>160</v>
      </c>
      <c r="AQ62" s="49">
        <f>+$Z50</f>
        <v>0</v>
      </c>
      <c r="AR62" s="49">
        <f>+$Z51</f>
        <v>3500</v>
      </c>
      <c r="AS62" s="49">
        <f>+$Z52</f>
        <v>0</v>
      </c>
      <c r="AT62" s="49">
        <f>+$Z53</f>
        <v>0</v>
      </c>
      <c r="AU62" s="49">
        <f>+$Z54</f>
        <v>0</v>
      </c>
      <c r="AV62" s="49">
        <f>+$Z55</f>
        <v>0</v>
      </c>
      <c r="AW62" s="49">
        <f>+$Z56</f>
        <v>0</v>
      </c>
      <c r="AX62" s="49">
        <f>+$Z57</f>
        <v>0</v>
      </c>
    </row>
    <row r="63" spans="1:50" x14ac:dyDescent="0.25">
      <c r="E63" s="50" t="s">
        <v>87</v>
      </c>
      <c r="F63" s="50">
        <f>+F62/1000</f>
        <v>3</v>
      </c>
      <c r="G63" s="50">
        <f t="shared" ref="G63:AX63" si="6">+G62/1000</f>
        <v>0</v>
      </c>
      <c r="H63" s="50">
        <f t="shared" si="6"/>
        <v>0</v>
      </c>
      <c r="I63" s="50">
        <f t="shared" si="6"/>
        <v>3.5</v>
      </c>
      <c r="J63" s="50">
        <f t="shared" si="6"/>
        <v>0</v>
      </c>
      <c r="K63" s="50">
        <f t="shared" si="6"/>
        <v>1.575</v>
      </c>
      <c r="L63" s="50">
        <f t="shared" si="6"/>
        <v>0</v>
      </c>
      <c r="M63" s="50">
        <f t="shared" si="6"/>
        <v>1</v>
      </c>
      <c r="N63" s="50">
        <f t="shared" si="6"/>
        <v>0</v>
      </c>
      <c r="O63" s="50">
        <f t="shared" si="6"/>
        <v>0</v>
      </c>
      <c r="P63" s="50">
        <f t="shared" si="6"/>
        <v>0</v>
      </c>
      <c r="Q63" s="50">
        <f t="shared" si="6"/>
        <v>0</v>
      </c>
      <c r="R63" s="50">
        <f t="shared" si="6"/>
        <v>0</v>
      </c>
      <c r="S63" s="50">
        <f t="shared" si="6"/>
        <v>0</v>
      </c>
      <c r="T63" s="50">
        <f t="shared" si="6"/>
        <v>0</v>
      </c>
      <c r="U63" s="50">
        <f t="shared" si="6"/>
        <v>0</v>
      </c>
      <c r="V63" s="50">
        <f t="shared" si="6"/>
        <v>0</v>
      </c>
      <c r="W63" s="50">
        <f t="shared" si="6"/>
        <v>4</v>
      </c>
      <c r="X63" s="50">
        <f t="shared" si="6"/>
        <v>0</v>
      </c>
      <c r="Y63" s="50">
        <f t="shared" si="6"/>
        <v>1.74</v>
      </c>
      <c r="Z63" s="50">
        <f t="shared" si="6"/>
        <v>0</v>
      </c>
      <c r="AA63" s="50">
        <f t="shared" si="6"/>
        <v>0</v>
      </c>
      <c r="AB63" s="50">
        <f t="shared" si="6"/>
        <v>3</v>
      </c>
      <c r="AC63" s="50">
        <f t="shared" si="6"/>
        <v>1.5</v>
      </c>
      <c r="AD63" s="50">
        <f t="shared" si="6"/>
        <v>0</v>
      </c>
      <c r="AE63" s="50">
        <f t="shared" si="6"/>
        <v>0</v>
      </c>
      <c r="AF63" s="50">
        <f>+AF62</f>
        <v>75</v>
      </c>
      <c r="AG63" s="50">
        <f t="shared" si="6"/>
        <v>1.2</v>
      </c>
      <c r="AH63" s="50">
        <f t="shared" si="6"/>
        <v>0</v>
      </c>
      <c r="AI63" s="50">
        <f t="shared" si="6"/>
        <v>4.5</v>
      </c>
      <c r="AJ63" s="50">
        <f t="shared" si="6"/>
        <v>1.2</v>
      </c>
      <c r="AK63" s="50">
        <f t="shared" si="6"/>
        <v>0</v>
      </c>
      <c r="AL63" s="50">
        <f t="shared" si="6"/>
        <v>1</v>
      </c>
      <c r="AM63" s="50">
        <f t="shared" si="6"/>
        <v>0</v>
      </c>
      <c r="AN63" s="50">
        <f t="shared" si="6"/>
        <v>1</v>
      </c>
      <c r="AO63" s="50">
        <f t="shared" si="6"/>
        <v>0</v>
      </c>
      <c r="AP63" s="50">
        <f t="shared" si="6"/>
        <v>0.16</v>
      </c>
      <c r="AQ63" s="50">
        <f t="shared" si="6"/>
        <v>0</v>
      </c>
      <c r="AR63" s="50">
        <f t="shared" si="6"/>
        <v>3.5</v>
      </c>
      <c r="AS63" s="50">
        <f t="shared" si="6"/>
        <v>0</v>
      </c>
      <c r="AT63" s="50">
        <f t="shared" si="6"/>
        <v>0</v>
      </c>
      <c r="AU63" s="50">
        <f t="shared" si="6"/>
        <v>0</v>
      </c>
      <c r="AV63" s="50">
        <f t="shared" si="6"/>
        <v>0</v>
      </c>
      <c r="AW63" s="50">
        <f t="shared" si="6"/>
        <v>0</v>
      </c>
      <c r="AX63" s="50">
        <f t="shared" si="6"/>
        <v>0</v>
      </c>
    </row>
  </sheetData>
  <sheetProtection algorithmName="SHA-512" hashValue="5Sxbmfurc0SukDYQc+Kum5yEqOy7WVpev6zjjvpmuzBJ3cgIALygBJT9D4jFUJLu2jXqQkCSiTwQoN5M4BZSzg==" saltValue="RSBLNGswBEvVIyVNMYrWfg==" spinCount="100000" sheet="1" objects="1" scenarios="1"/>
  <mergeCells count="32">
    <mergeCell ref="R11:S11"/>
    <mergeCell ref="T11:T12"/>
    <mergeCell ref="U11:V11"/>
    <mergeCell ref="W11:X11"/>
    <mergeCell ref="Y11:Y12"/>
    <mergeCell ref="F60:AN60"/>
    <mergeCell ref="K10:O10"/>
    <mergeCell ref="P10:T10"/>
    <mergeCell ref="U10:Y10"/>
    <mergeCell ref="F11:G11"/>
    <mergeCell ref="H11:I11"/>
    <mergeCell ref="J11:J12"/>
    <mergeCell ref="K11:L11"/>
    <mergeCell ref="M11:N11"/>
    <mergeCell ref="O11:O12"/>
    <mergeCell ref="P11:Q11"/>
    <mergeCell ref="A7:A12"/>
    <mergeCell ref="B7:B12"/>
    <mergeCell ref="C7:C12"/>
    <mergeCell ref="E7:Y8"/>
    <mergeCell ref="Z8:Z12"/>
    <mergeCell ref="F9:J9"/>
    <mergeCell ref="K9:O9"/>
    <mergeCell ref="P9:T9"/>
    <mergeCell ref="U9:Y9"/>
    <mergeCell ref="F10:J10"/>
    <mergeCell ref="A1:C1"/>
    <mergeCell ref="A2:C2"/>
    <mergeCell ref="B3:C3"/>
    <mergeCell ref="B4:C4"/>
    <mergeCell ref="B5:C5"/>
    <mergeCell ref="B6:C6"/>
  </mergeCells>
  <pageMargins left="0.70866141732283472" right="0.70866141732283472" top="0.35433070866141736" bottom="0.35433070866141736" header="0" footer="0"/>
  <pageSetup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DI- MEDIO FAMILIAR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2020-01-31T19:41:36Z</dcterms:created>
  <dcterms:modified xsi:type="dcterms:W3CDTF">2020-01-31T19:43:05Z</dcterms:modified>
</cp:coreProperties>
</file>