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/Users/usuario/Desktop/GUIAS FINALES ENERO 2025/MATERIAL SUPLEMENTARIO/Material Suplementario/"/>
    </mc:Choice>
  </mc:AlternateContent>
  <xr:revisionPtr revIDLastSave="0" documentId="8_{FC9B22F6-05EA-40CE-B241-E481571EF29A}" xr6:coauthVersionLast="47" xr6:coauthVersionMax="47" xr10:uidLastSave="{00000000-0000-0000-0000-000000000000}"/>
  <bookViews>
    <workbookView xWindow="2820" yWindow="860" windowWidth="20740" windowHeight="11160" tabRatio="823" firstSheet="1" activeTab="1" xr2:uid="{00000000-000D-0000-FFFF-FFFF00000000}"/>
  </bookViews>
  <sheets>
    <sheet name="Hoja1" sheetId="1" state="hidden" r:id="rId1"/>
    <sheet name="Tablas resumen" sheetId="8" r:id="rId2"/>
    <sheet name="Amazonica" sheetId="2" r:id="rId3"/>
    <sheet name="Andina sur" sheetId="3" r:id="rId4"/>
    <sheet name="Costa y sabana caribe" sheetId="4" r:id="rId5"/>
    <sheet name="Cundiboyacense" sheetId="12" r:id="rId6"/>
    <sheet name="Depresión momposina" sheetId="13" r:id="rId7"/>
    <sheet name="Distrito capital" sheetId="14" r:id="rId8"/>
    <sheet name="Eje cafetero" sheetId="15" r:id="rId9"/>
    <sheet name="Insular Caribe" sheetId="5" r:id="rId10"/>
    <sheet name="Litoral Pacífico" sheetId="6" r:id="rId11"/>
    <sheet name="Llanero" sheetId="7" r:id="rId12"/>
    <sheet name="Magdalena medio" sheetId="9" r:id="rId13"/>
    <sheet name="Santanderes" sheetId="10" r:id="rId14"/>
    <sheet name="Tolima Grande" sheetId="1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6" i="11" l="1"/>
  <c r="J96" i="11"/>
  <c r="I96" i="11"/>
  <c r="H96" i="11"/>
  <c r="G96" i="11"/>
  <c r="F96" i="11"/>
  <c r="E96" i="11"/>
  <c r="AF94" i="11"/>
  <c r="AE94" i="11"/>
  <c r="AD94" i="11"/>
  <c r="AC94" i="11"/>
  <c r="AA94" i="11"/>
  <c r="Z94" i="11"/>
  <c r="Y94" i="11"/>
  <c r="X94" i="11"/>
  <c r="T94" i="11"/>
  <c r="P94" i="11"/>
  <c r="N94" i="11"/>
  <c r="AF92" i="11"/>
  <c r="AE92" i="11"/>
  <c r="AD92" i="11"/>
  <c r="AC92" i="11"/>
  <c r="AA92" i="11"/>
  <c r="Z92" i="11"/>
  <c r="Y92" i="11"/>
  <c r="X92" i="11"/>
  <c r="T92" i="11"/>
  <c r="Q92" i="11"/>
  <c r="P92" i="11"/>
  <c r="N92" i="11"/>
  <c r="AE89" i="11"/>
  <c r="AC89" i="11"/>
  <c r="Y89" i="11"/>
  <c r="W89" i="11"/>
  <c r="U89" i="11"/>
  <c r="Q89" i="11"/>
  <c r="O89" i="11"/>
  <c r="M89" i="11"/>
  <c r="I89" i="11"/>
  <c r="G89" i="11"/>
  <c r="E89" i="11"/>
  <c r="D89" i="11"/>
  <c r="AF88" i="11"/>
  <c r="AE88" i="11"/>
  <c r="AD88" i="11"/>
  <c r="AC88" i="11"/>
  <c r="AB88" i="11"/>
  <c r="AA88" i="11"/>
  <c r="Z88" i="11"/>
  <c r="Y88" i="11"/>
  <c r="X88" i="11"/>
  <c r="W88" i="11"/>
  <c r="V88" i="11"/>
  <c r="U88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AF87" i="11"/>
  <c r="AF89" i="11" s="1"/>
  <c r="AF90" i="11" s="1"/>
  <c r="AE87" i="11"/>
  <c r="AD87" i="11"/>
  <c r="AD89" i="11" s="1"/>
  <c r="AD90" i="11" s="1"/>
  <c r="AC87" i="11"/>
  <c r="AB87" i="11"/>
  <c r="AB89" i="11" s="1"/>
  <c r="AA87" i="11"/>
  <c r="AA89" i="11" s="1"/>
  <c r="Z87" i="11"/>
  <c r="Y87" i="11"/>
  <c r="X87" i="11"/>
  <c r="X89" i="11" s="1"/>
  <c r="X90" i="11" s="1"/>
  <c r="W87" i="11"/>
  <c r="V87" i="11"/>
  <c r="V89" i="11" s="1"/>
  <c r="V90" i="11" s="1"/>
  <c r="U87" i="11"/>
  <c r="T87" i="11"/>
  <c r="T89" i="11" s="1"/>
  <c r="S87" i="11"/>
  <c r="S89" i="11" s="1"/>
  <c r="R87" i="11"/>
  <c r="Q87" i="11"/>
  <c r="P87" i="11"/>
  <c r="P89" i="11" s="1"/>
  <c r="P90" i="11" s="1"/>
  <c r="O87" i="11"/>
  <c r="N87" i="11"/>
  <c r="N89" i="11" s="1"/>
  <c r="M87" i="11"/>
  <c r="L87" i="11"/>
  <c r="L89" i="11" s="1"/>
  <c r="K87" i="11"/>
  <c r="K89" i="11" s="1"/>
  <c r="J87" i="11"/>
  <c r="I87" i="11"/>
  <c r="H87" i="11"/>
  <c r="H89" i="11" s="1"/>
  <c r="H90" i="11" s="1"/>
  <c r="G87" i="11"/>
  <c r="F87" i="11"/>
  <c r="F89" i="11" s="1"/>
  <c r="F90" i="11" s="1"/>
  <c r="E87" i="11"/>
  <c r="AD85" i="11"/>
  <c r="AB85" i="11"/>
  <c r="Z85" i="11"/>
  <c r="V85" i="11"/>
  <c r="T85" i="11"/>
  <c r="R85" i="11"/>
  <c r="N85" i="11"/>
  <c r="L85" i="11"/>
  <c r="J85" i="11"/>
  <c r="F85" i="11"/>
  <c r="D85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AF83" i="11"/>
  <c r="AE83" i="11"/>
  <c r="AD83" i="11"/>
  <c r="AC83" i="11"/>
  <c r="AB83" i="11"/>
  <c r="AA83" i="11"/>
  <c r="Z83" i="11"/>
  <c r="Y83" i="11"/>
  <c r="X83" i="11"/>
  <c r="W83" i="11"/>
  <c r="V83" i="11"/>
  <c r="U83" i="11"/>
  <c r="T83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AF82" i="11"/>
  <c r="AE82" i="11"/>
  <c r="AD82" i="11"/>
  <c r="AC82" i="11"/>
  <c r="AB82" i="11"/>
  <c r="AA82" i="11"/>
  <c r="Z82" i="11"/>
  <c r="Y82" i="11"/>
  <c r="X82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AF81" i="11"/>
  <c r="AF85" i="11" s="1"/>
  <c r="AE81" i="11"/>
  <c r="AD81" i="11"/>
  <c r="AC81" i="11"/>
  <c r="AC85" i="11" s="1"/>
  <c r="AB81" i="11"/>
  <c r="AA81" i="11"/>
  <c r="AA85" i="11" s="1"/>
  <c r="Z81" i="11"/>
  <c r="Y81" i="11"/>
  <c r="Y85" i="11" s="1"/>
  <c r="X81" i="11"/>
  <c r="X85" i="11" s="1"/>
  <c r="W81" i="11"/>
  <c r="V81" i="11"/>
  <c r="U81" i="11"/>
  <c r="U85" i="11" s="1"/>
  <c r="T81" i="11"/>
  <c r="S81" i="11"/>
  <c r="S85" i="11" s="1"/>
  <c r="R81" i="11"/>
  <c r="Q81" i="11"/>
  <c r="Q85" i="11" s="1"/>
  <c r="P81" i="11"/>
  <c r="P85" i="11" s="1"/>
  <c r="O81" i="11"/>
  <c r="N81" i="11"/>
  <c r="M81" i="11"/>
  <c r="M85" i="11" s="1"/>
  <c r="L81" i="11"/>
  <c r="K81" i="11"/>
  <c r="K85" i="11" s="1"/>
  <c r="J81" i="11"/>
  <c r="I81" i="11"/>
  <c r="I85" i="11" s="1"/>
  <c r="H81" i="11"/>
  <c r="H85" i="11" s="1"/>
  <c r="G81" i="11"/>
  <c r="F81" i="11"/>
  <c r="E81" i="11"/>
  <c r="E85" i="11" s="1"/>
  <c r="AE79" i="11"/>
  <c r="AA79" i="11"/>
  <c r="Y79" i="11"/>
  <c r="W79" i="11"/>
  <c r="S79" i="11"/>
  <c r="Q79" i="11"/>
  <c r="O79" i="11"/>
  <c r="K79" i="11"/>
  <c r="I79" i="11"/>
  <c r="G79" i="11"/>
  <c r="D79" i="11"/>
  <c r="AF78" i="11"/>
  <c r="AF79" i="11" s="1"/>
  <c r="AE78" i="11"/>
  <c r="AD78" i="11"/>
  <c r="AD79" i="11" s="1"/>
  <c r="AC78" i="11"/>
  <c r="AC79" i="11" s="1"/>
  <c r="AB78" i="11"/>
  <c r="AB79" i="11" s="1"/>
  <c r="AA78" i="11"/>
  <c r="Z78" i="11"/>
  <c r="Z79" i="11" s="1"/>
  <c r="Y78" i="11"/>
  <c r="X78" i="11"/>
  <c r="X79" i="11" s="1"/>
  <c r="W78" i="11"/>
  <c r="V78" i="11"/>
  <c r="V79" i="11" s="1"/>
  <c r="U78" i="11"/>
  <c r="U79" i="11" s="1"/>
  <c r="T78" i="11"/>
  <c r="T79" i="11" s="1"/>
  <c r="S78" i="11"/>
  <c r="R78" i="11"/>
  <c r="R79" i="11" s="1"/>
  <c r="Q78" i="11"/>
  <c r="P78" i="11"/>
  <c r="P79" i="11" s="1"/>
  <c r="O78" i="11"/>
  <c r="N78" i="11"/>
  <c r="N79" i="11" s="1"/>
  <c r="M78" i="11"/>
  <c r="M79" i="11" s="1"/>
  <c r="L78" i="11"/>
  <c r="L79" i="11" s="1"/>
  <c r="D104" i="11" s="1"/>
  <c r="K78" i="11"/>
  <c r="J78" i="11"/>
  <c r="J79" i="11" s="1"/>
  <c r="I78" i="11"/>
  <c r="H78" i="11"/>
  <c r="H79" i="11" s="1"/>
  <c r="G78" i="11"/>
  <c r="F78" i="11"/>
  <c r="F79" i="11" s="1"/>
  <c r="E78" i="11"/>
  <c r="E79" i="11" s="1"/>
  <c r="AF76" i="11"/>
  <c r="AB76" i="11"/>
  <c r="Z76" i="11"/>
  <c r="X76" i="11"/>
  <c r="T76" i="11"/>
  <c r="R76" i="11"/>
  <c r="P76" i="11"/>
  <c r="L76" i="11"/>
  <c r="J76" i="11"/>
  <c r="H76" i="11"/>
  <c r="D76" i="11"/>
  <c r="D90" i="11" s="1"/>
  <c r="AF75" i="11"/>
  <c r="AE75" i="11"/>
  <c r="AD75" i="11"/>
  <c r="AC75" i="11"/>
  <c r="AB75" i="11"/>
  <c r="AA75" i="11"/>
  <c r="Z75" i="11"/>
  <c r="Y75" i="11"/>
  <c r="X75" i="11"/>
  <c r="W75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AF74" i="11"/>
  <c r="AE74" i="11"/>
  <c r="AE76" i="11" s="1"/>
  <c r="AD74" i="11"/>
  <c r="AD76" i="11" s="1"/>
  <c r="AC74" i="11"/>
  <c r="AC76" i="11" s="1"/>
  <c r="AB74" i="11"/>
  <c r="AA74" i="11"/>
  <c r="AA76" i="11" s="1"/>
  <c r="Z74" i="11"/>
  <c r="Y74" i="11"/>
  <c r="X74" i="11"/>
  <c r="W74" i="11"/>
  <c r="W76" i="11" s="1"/>
  <c r="V74" i="11"/>
  <c r="V76" i="11" s="1"/>
  <c r="U74" i="11"/>
  <c r="U76" i="11" s="1"/>
  <c r="T74" i="11"/>
  <c r="S74" i="11"/>
  <c r="S76" i="11" s="1"/>
  <c r="R74" i="11"/>
  <c r="Q74" i="11"/>
  <c r="P74" i="11"/>
  <c r="O74" i="11"/>
  <c r="O76" i="11" s="1"/>
  <c r="N74" i="11"/>
  <c r="N76" i="11" s="1"/>
  <c r="M74" i="11"/>
  <c r="M76" i="11" s="1"/>
  <c r="L74" i="11"/>
  <c r="K74" i="11"/>
  <c r="K76" i="11" s="1"/>
  <c r="J74" i="11"/>
  <c r="I74" i="11"/>
  <c r="H74" i="11"/>
  <c r="G74" i="11"/>
  <c r="G76" i="11" s="1"/>
  <c r="F74" i="11"/>
  <c r="F76" i="11" s="1"/>
  <c r="E74" i="11"/>
  <c r="E76" i="11" s="1"/>
  <c r="Y72" i="11"/>
  <c r="Q72" i="11"/>
  <c r="AD71" i="11"/>
  <c r="AB71" i="11"/>
  <c r="Z71" i="11"/>
  <c r="V71" i="11"/>
  <c r="T71" i="11"/>
  <c r="R71" i="11"/>
  <c r="N71" i="11"/>
  <c r="L71" i="11"/>
  <c r="J71" i="11"/>
  <c r="F71" i="11"/>
  <c r="D71" i="11"/>
  <c r="AF70" i="11"/>
  <c r="AE70" i="11"/>
  <c r="AD70" i="11"/>
  <c r="AC70" i="11"/>
  <c r="AB70" i="11"/>
  <c r="AA70" i="11"/>
  <c r="Z70" i="11"/>
  <c r="Y70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AF69" i="11"/>
  <c r="AF71" i="11" s="1"/>
  <c r="AE69" i="11"/>
  <c r="AE71" i="11" s="1"/>
  <c r="AD69" i="11"/>
  <c r="AC69" i="11"/>
  <c r="AC71" i="11" s="1"/>
  <c r="AB69" i="11"/>
  <c r="AA69" i="11"/>
  <c r="Z69" i="11"/>
  <c r="Y69" i="11"/>
  <c r="Y71" i="11" s="1"/>
  <c r="X69" i="11"/>
  <c r="X71" i="11" s="1"/>
  <c r="W69" i="11"/>
  <c r="W71" i="11" s="1"/>
  <c r="V69" i="11"/>
  <c r="U69" i="11"/>
  <c r="U71" i="11" s="1"/>
  <c r="T69" i="11"/>
  <c r="S69" i="11"/>
  <c r="R69" i="11"/>
  <c r="Q69" i="11"/>
  <c r="Q71" i="11" s="1"/>
  <c r="P69" i="11"/>
  <c r="P71" i="11" s="1"/>
  <c r="O69" i="11"/>
  <c r="O71" i="11" s="1"/>
  <c r="N69" i="11"/>
  <c r="M69" i="11"/>
  <c r="M71" i="11" s="1"/>
  <c r="L69" i="11"/>
  <c r="K69" i="11"/>
  <c r="J69" i="11"/>
  <c r="I69" i="11"/>
  <c r="I71" i="11" s="1"/>
  <c r="I72" i="11" s="1"/>
  <c r="H69" i="11"/>
  <c r="H71" i="11" s="1"/>
  <c r="G69" i="11"/>
  <c r="G71" i="11" s="1"/>
  <c r="F69" i="11"/>
  <c r="E69" i="11"/>
  <c r="E71" i="11" s="1"/>
  <c r="E72" i="11" s="1"/>
  <c r="AE67" i="11"/>
  <c r="AA67" i="11"/>
  <c r="Y67" i="11"/>
  <c r="W67" i="11"/>
  <c r="S67" i="11"/>
  <c r="Q67" i="11"/>
  <c r="O67" i="11"/>
  <c r="K67" i="11"/>
  <c r="I67" i="11"/>
  <c r="G67" i="11"/>
  <c r="D67" i="11"/>
  <c r="D72" i="11" s="1"/>
  <c r="AF66" i="11"/>
  <c r="AE66" i="11"/>
  <c r="AD66" i="11"/>
  <c r="AC66" i="11"/>
  <c r="AB66" i="11"/>
  <c r="AA66" i="11"/>
  <c r="Z66" i="11"/>
  <c r="Y66" i="11"/>
  <c r="X66" i="11"/>
  <c r="W66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AF65" i="11"/>
  <c r="AF67" i="11" s="1"/>
  <c r="AF72" i="11" s="1"/>
  <c r="AE65" i="11"/>
  <c r="AD65" i="11"/>
  <c r="AD67" i="11" s="1"/>
  <c r="AC65" i="11"/>
  <c r="AC67" i="11" s="1"/>
  <c r="AC72" i="11" s="1"/>
  <c r="AB65" i="11"/>
  <c r="AA65" i="11"/>
  <c r="Z65" i="11"/>
  <c r="Z67" i="11" s="1"/>
  <c r="Z72" i="11" s="1"/>
  <c r="Y65" i="11"/>
  <c r="X65" i="11"/>
  <c r="X67" i="11" s="1"/>
  <c r="X72" i="11" s="1"/>
  <c r="W65" i="11"/>
  <c r="V65" i="11"/>
  <c r="V67" i="11" s="1"/>
  <c r="V72" i="11" s="1"/>
  <c r="U65" i="11"/>
  <c r="U67" i="11" s="1"/>
  <c r="U72" i="11" s="1"/>
  <c r="T65" i="11"/>
  <c r="S65" i="11"/>
  <c r="R65" i="11"/>
  <c r="R67" i="11" s="1"/>
  <c r="R72" i="11" s="1"/>
  <c r="Q65" i="11"/>
  <c r="P65" i="11"/>
  <c r="P67" i="11" s="1"/>
  <c r="P72" i="11" s="1"/>
  <c r="O65" i="11"/>
  <c r="N65" i="11"/>
  <c r="N67" i="11" s="1"/>
  <c r="N72" i="11" s="1"/>
  <c r="M65" i="11"/>
  <c r="M67" i="11" s="1"/>
  <c r="M72" i="11" s="1"/>
  <c r="L65" i="11"/>
  <c r="K65" i="11"/>
  <c r="J65" i="11"/>
  <c r="J67" i="11" s="1"/>
  <c r="J72" i="11" s="1"/>
  <c r="I65" i="11"/>
  <c r="H65" i="11"/>
  <c r="H67" i="11" s="1"/>
  <c r="H72" i="11" s="1"/>
  <c r="G65" i="11"/>
  <c r="F65" i="11"/>
  <c r="F67" i="11" s="1"/>
  <c r="F72" i="11" s="1"/>
  <c r="E65" i="11"/>
  <c r="E67" i="11" s="1"/>
  <c r="AF62" i="11"/>
  <c r="AE62" i="11"/>
  <c r="AD62" i="11"/>
  <c r="AC62" i="11"/>
  <c r="AB62" i="11"/>
  <c r="AA62" i="11"/>
  <c r="Z62" i="11"/>
  <c r="Y62" i="11"/>
  <c r="X62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AC60" i="11"/>
  <c r="AC63" i="11" s="1"/>
  <c r="Y60" i="11"/>
  <c r="U60" i="11"/>
  <c r="Q60" i="11"/>
  <c r="M60" i="11"/>
  <c r="I60" i="11"/>
  <c r="E60" i="11"/>
  <c r="E63" i="11" s="1"/>
  <c r="D60" i="11"/>
  <c r="AF59" i="11"/>
  <c r="AE59" i="11"/>
  <c r="AD59" i="11"/>
  <c r="AC59" i="11"/>
  <c r="AB59" i="11"/>
  <c r="AA59" i="11"/>
  <c r="Z59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AF57" i="11"/>
  <c r="AE57" i="11"/>
  <c r="AD57" i="11"/>
  <c r="AC57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AF56" i="11"/>
  <c r="AF60" i="11" s="1"/>
  <c r="AE56" i="11"/>
  <c r="AE60" i="11" s="1"/>
  <c r="AD56" i="11"/>
  <c r="AD60" i="11" s="1"/>
  <c r="AD63" i="11" s="1"/>
  <c r="AC56" i="11"/>
  <c r="AB56" i="11"/>
  <c r="AB60" i="11" s="1"/>
  <c r="AB63" i="11" s="1"/>
  <c r="AA56" i="11"/>
  <c r="AA60" i="11" s="1"/>
  <c r="Z56" i="11"/>
  <c r="Y56" i="11"/>
  <c r="X56" i="11"/>
  <c r="X60" i="11" s="1"/>
  <c r="W56" i="11"/>
  <c r="W60" i="11" s="1"/>
  <c r="V56" i="11"/>
  <c r="V60" i="11" s="1"/>
  <c r="V63" i="11" s="1"/>
  <c r="U56" i="11"/>
  <c r="T56" i="11"/>
  <c r="T60" i="11" s="1"/>
  <c r="T63" i="11" s="1"/>
  <c r="S56" i="11"/>
  <c r="S60" i="11" s="1"/>
  <c r="R56" i="11"/>
  <c r="Q56" i="11"/>
  <c r="P56" i="11"/>
  <c r="P60" i="11" s="1"/>
  <c r="O56" i="11"/>
  <c r="O60" i="11" s="1"/>
  <c r="N56" i="11"/>
  <c r="N60" i="11" s="1"/>
  <c r="M56" i="11"/>
  <c r="L56" i="11"/>
  <c r="L60" i="11" s="1"/>
  <c r="L63" i="11" s="1"/>
  <c r="K56" i="11"/>
  <c r="K60" i="11" s="1"/>
  <c r="J56" i="11"/>
  <c r="I56" i="11"/>
  <c r="H56" i="11"/>
  <c r="H60" i="11" s="1"/>
  <c r="G56" i="11"/>
  <c r="G60" i="11" s="1"/>
  <c r="F56" i="11"/>
  <c r="F60" i="11" s="1"/>
  <c r="F63" i="11" s="1"/>
  <c r="E56" i="11"/>
  <c r="AD54" i="11"/>
  <c r="AB54" i="11"/>
  <c r="Z54" i="11"/>
  <c r="V54" i="11"/>
  <c r="T54" i="11"/>
  <c r="R54" i="11"/>
  <c r="N54" i="11"/>
  <c r="J54" i="11"/>
  <c r="F54" i="11"/>
  <c r="D54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AF52" i="11"/>
  <c r="AF54" i="11" s="1"/>
  <c r="AE52" i="11"/>
  <c r="AD52" i="11"/>
  <c r="AC52" i="11"/>
  <c r="AC54" i="11" s="1"/>
  <c r="AB52" i="11"/>
  <c r="AA52" i="11"/>
  <c r="AA54" i="11" s="1"/>
  <c r="Z52" i="11"/>
  <c r="Y52" i="11"/>
  <c r="Y54" i="11" s="1"/>
  <c r="X52" i="11"/>
  <c r="X54" i="11" s="1"/>
  <c r="W52" i="11"/>
  <c r="V52" i="11"/>
  <c r="U52" i="11"/>
  <c r="U54" i="11" s="1"/>
  <c r="T52" i="11"/>
  <c r="S52" i="11"/>
  <c r="S54" i="11" s="1"/>
  <c r="R52" i="11"/>
  <c r="Q52" i="11"/>
  <c r="Q54" i="11" s="1"/>
  <c r="P52" i="11"/>
  <c r="P54" i="11" s="1"/>
  <c r="O52" i="11"/>
  <c r="N52" i="11"/>
  <c r="M52" i="11"/>
  <c r="M54" i="11" s="1"/>
  <c r="L52" i="11"/>
  <c r="L54" i="11" s="1"/>
  <c r="K52" i="11"/>
  <c r="K54" i="11" s="1"/>
  <c r="J52" i="11"/>
  <c r="I52" i="11"/>
  <c r="I54" i="11" s="1"/>
  <c r="H52" i="11"/>
  <c r="H54" i="11" s="1"/>
  <c r="G52" i="11"/>
  <c r="F52" i="11"/>
  <c r="E52" i="11"/>
  <c r="E54" i="11" s="1"/>
  <c r="AE50" i="11"/>
  <c r="AA50" i="11"/>
  <c r="W50" i="11"/>
  <c r="S50" i="11"/>
  <c r="O50" i="11"/>
  <c r="K50" i="11"/>
  <c r="G50" i="11"/>
  <c r="D50" i="11"/>
  <c r="AF49" i="11"/>
  <c r="AE49" i="11"/>
  <c r="AD49" i="11"/>
  <c r="AC49" i="11"/>
  <c r="AB49" i="11"/>
  <c r="AA49" i="11"/>
  <c r="Z49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AF48" i="11"/>
  <c r="AE48" i="11"/>
  <c r="AD48" i="11"/>
  <c r="AC48" i="11"/>
  <c r="AB48" i="11"/>
  <c r="AA48" i="11"/>
  <c r="Z48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AF47" i="11"/>
  <c r="AE47" i="11"/>
  <c r="AD47" i="11"/>
  <c r="AD50" i="11" s="1"/>
  <c r="AC47" i="11"/>
  <c r="AC50" i="11" s="1"/>
  <c r="AB47" i="11"/>
  <c r="AB50" i="11" s="1"/>
  <c r="AA47" i="11"/>
  <c r="Z47" i="11"/>
  <c r="Z50" i="11" s="1"/>
  <c r="Y47" i="11"/>
  <c r="Y50" i="11" s="1"/>
  <c r="X47" i="11"/>
  <c r="W47" i="11"/>
  <c r="V47" i="11"/>
  <c r="V50" i="11" s="1"/>
  <c r="U47" i="11"/>
  <c r="U50" i="11" s="1"/>
  <c r="T47" i="11"/>
  <c r="T50" i="11" s="1"/>
  <c r="S47" i="11"/>
  <c r="R47" i="11"/>
  <c r="R50" i="11" s="1"/>
  <c r="Q47" i="11"/>
  <c r="Q50" i="11" s="1"/>
  <c r="P47" i="11"/>
  <c r="O47" i="11"/>
  <c r="N47" i="11"/>
  <c r="N50" i="11" s="1"/>
  <c r="M47" i="11"/>
  <c r="M50" i="11" s="1"/>
  <c r="L47" i="11"/>
  <c r="L50" i="11" s="1"/>
  <c r="K47" i="11"/>
  <c r="J47" i="11"/>
  <c r="J50" i="11" s="1"/>
  <c r="I47" i="11"/>
  <c r="I50" i="11" s="1"/>
  <c r="H47" i="11"/>
  <c r="G47" i="11"/>
  <c r="F47" i="11"/>
  <c r="F50" i="11" s="1"/>
  <c r="E47" i="11"/>
  <c r="E50" i="11" s="1"/>
  <c r="AF45" i="11"/>
  <c r="AB45" i="11"/>
  <c r="X45" i="11"/>
  <c r="T45" i="11"/>
  <c r="P45" i="11"/>
  <c r="L45" i="11"/>
  <c r="H45" i="11"/>
  <c r="D45" i="11"/>
  <c r="D63" i="11" s="1"/>
  <c r="AF44" i="11"/>
  <c r="AE44" i="11"/>
  <c r="AD44" i="11"/>
  <c r="AC44" i="11"/>
  <c r="AB44" i="11"/>
  <c r="AA44" i="11"/>
  <c r="Z44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AF43" i="11"/>
  <c r="AE43" i="11"/>
  <c r="AD43" i="11"/>
  <c r="AC43" i="11"/>
  <c r="AB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AF42" i="11"/>
  <c r="AE42" i="11"/>
  <c r="AD42" i="11"/>
  <c r="AC42" i="11"/>
  <c r="AB42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AF41" i="11"/>
  <c r="AE41" i="11"/>
  <c r="AE45" i="11" s="1"/>
  <c r="AD41" i="11"/>
  <c r="AD45" i="11" s="1"/>
  <c r="AC41" i="11"/>
  <c r="AC45" i="11" s="1"/>
  <c r="AB41" i="11"/>
  <c r="AA41" i="11"/>
  <c r="AA45" i="11" s="1"/>
  <c r="Z41" i="11"/>
  <c r="Z45" i="11" s="1"/>
  <c r="Y41" i="11"/>
  <c r="X41" i="11"/>
  <c r="W41" i="11"/>
  <c r="W45" i="11" s="1"/>
  <c r="V41" i="11"/>
  <c r="V45" i="11" s="1"/>
  <c r="U41" i="11"/>
  <c r="U45" i="11" s="1"/>
  <c r="T41" i="11"/>
  <c r="S41" i="11"/>
  <c r="S45" i="11" s="1"/>
  <c r="R41" i="11"/>
  <c r="R45" i="11" s="1"/>
  <c r="Q41" i="11"/>
  <c r="P41" i="11"/>
  <c r="O41" i="11"/>
  <c r="O45" i="11" s="1"/>
  <c r="N41" i="11"/>
  <c r="N45" i="11" s="1"/>
  <c r="M41" i="11"/>
  <c r="M45" i="11" s="1"/>
  <c r="L41" i="11"/>
  <c r="K41" i="11"/>
  <c r="K45" i="11" s="1"/>
  <c r="J41" i="11"/>
  <c r="J45" i="11" s="1"/>
  <c r="I41" i="11"/>
  <c r="H41" i="11"/>
  <c r="G41" i="11"/>
  <c r="G45" i="11" s="1"/>
  <c r="F41" i="11"/>
  <c r="F45" i="11" s="1"/>
  <c r="E41" i="11"/>
  <c r="E45" i="11" s="1"/>
  <c r="AC39" i="11"/>
  <c r="Y39" i="11"/>
  <c r="U39" i="11"/>
  <c r="Q39" i="11"/>
  <c r="M39" i="11"/>
  <c r="I39" i="11"/>
  <c r="E39" i="11"/>
  <c r="D39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AF37" i="11"/>
  <c r="AE37" i="11"/>
  <c r="AD37" i="11"/>
  <c r="AC37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AF35" i="11"/>
  <c r="AE35" i="11"/>
  <c r="AD35" i="11"/>
  <c r="AC35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AF33" i="11"/>
  <c r="AE33" i="11"/>
  <c r="AD33" i="11"/>
  <c r="AC33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AF32" i="11"/>
  <c r="AF39" i="11" s="1"/>
  <c r="AE32" i="11"/>
  <c r="AE39" i="11" s="1"/>
  <c r="AD32" i="11"/>
  <c r="AD39" i="11" s="1"/>
  <c r="AC32" i="11"/>
  <c r="AB32" i="11"/>
  <c r="AB39" i="11" s="1"/>
  <c r="AA32" i="11"/>
  <c r="AA39" i="11" s="1"/>
  <c r="Z32" i="11"/>
  <c r="Y32" i="11"/>
  <c r="X32" i="11"/>
  <c r="X39" i="11" s="1"/>
  <c r="W32" i="11"/>
  <c r="W39" i="11" s="1"/>
  <c r="V32" i="11"/>
  <c r="V39" i="11" s="1"/>
  <c r="U32" i="11"/>
  <c r="T32" i="11"/>
  <c r="T39" i="11" s="1"/>
  <c r="S32" i="11"/>
  <c r="S39" i="11" s="1"/>
  <c r="R32" i="11"/>
  <c r="Q32" i="11"/>
  <c r="P32" i="11"/>
  <c r="P39" i="11" s="1"/>
  <c r="O32" i="11"/>
  <c r="O39" i="11" s="1"/>
  <c r="N32" i="11"/>
  <c r="N39" i="11" s="1"/>
  <c r="M32" i="11"/>
  <c r="L32" i="11"/>
  <c r="L39" i="11" s="1"/>
  <c r="K32" i="11"/>
  <c r="K39" i="11" s="1"/>
  <c r="J32" i="11"/>
  <c r="I32" i="11"/>
  <c r="H32" i="11"/>
  <c r="H39" i="11" s="1"/>
  <c r="G32" i="11"/>
  <c r="G39" i="11" s="1"/>
  <c r="F32" i="11"/>
  <c r="F39" i="11" s="1"/>
  <c r="E32" i="11"/>
  <c r="AD30" i="11"/>
  <c r="V30" i="11"/>
  <c r="R30" i="11"/>
  <c r="N30" i="11"/>
  <c r="F30" i="11"/>
  <c r="AE29" i="11"/>
  <c r="AA29" i="11"/>
  <c r="W29" i="11"/>
  <c r="S29" i="11"/>
  <c r="O29" i="11"/>
  <c r="K29" i="11"/>
  <c r="G29" i="11"/>
  <c r="D29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AF27" i="11"/>
  <c r="AE27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AF26" i="11"/>
  <c r="AE26" i="11"/>
  <c r="AD26" i="11"/>
  <c r="AD29" i="11" s="1"/>
  <c r="AC26" i="11"/>
  <c r="AC29" i="11" s="1"/>
  <c r="AB26" i="11"/>
  <c r="AB29" i="11" s="1"/>
  <c r="AA26" i="11"/>
  <c r="Z26" i="11"/>
  <c r="Z29" i="11" s="1"/>
  <c r="Y26" i="11"/>
  <c r="Y29" i="11" s="1"/>
  <c r="X26" i="11"/>
  <c r="W26" i="11"/>
  <c r="V26" i="11"/>
  <c r="V29" i="11" s="1"/>
  <c r="U26" i="11"/>
  <c r="U29" i="11" s="1"/>
  <c r="T26" i="11"/>
  <c r="T29" i="11" s="1"/>
  <c r="S26" i="11"/>
  <c r="R26" i="11"/>
  <c r="R29" i="11" s="1"/>
  <c r="Q26" i="11"/>
  <c r="Q29" i="11" s="1"/>
  <c r="P26" i="11"/>
  <c r="O26" i="11"/>
  <c r="N26" i="11"/>
  <c r="N29" i="11" s="1"/>
  <c r="M26" i="11"/>
  <c r="M29" i="11" s="1"/>
  <c r="L26" i="11"/>
  <c r="L29" i="11" s="1"/>
  <c r="K26" i="11"/>
  <c r="J26" i="11"/>
  <c r="J29" i="11" s="1"/>
  <c r="I26" i="11"/>
  <c r="I29" i="11" s="1"/>
  <c r="H26" i="11"/>
  <c r="G26" i="11"/>
  <c r="F26" i="11"/>
  <c r="F29" i="11" s="1"/>
  <c r="E26" i="11"/>
  <c r="E29" i="11" s="1"/>
  <c r="AF24" i="11"/>
  <c r="AB24" i="11"/>
  <c r="AB30" i="11" s="1"/>
  <c r="X24" i="11"/>
  <c r="T24" i="11"/>
  <c r="T30" i="11" s="1"/>
  <c r="P24" i="11"/>
  <c r="L24" i="11"/>
  <c r="L30" i="11" s="1"/>
  <c r="H24" i="11"/>
  <c r="D24" i="11"/>
  <c r="D30" i="11" s="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AF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AF21" i="11"/>
  <c r="AE21" i="11"/>
  <c r="AE24" i="11" s="1"/>
  <c r="AE30" i="11" s="1"/>
  <c r="AD21" i="11"/>
  <c r="AD24" i="11" s="1"/>
  <c r="AC21" i="11"/>
  <c r="AC24" i="11" s="1"/>
  <c r="AC30" i="11" s="1"/>
  <c r="AB21" i="11"/>
  <c r="AA21" i="11"/>
  <c r="AA24" i="11" s="1"/>
  <c r="AA30" i="11" s="1"/>
  <c r="Z21" i="11"/>
  <c r="Z24" i="11" s="1"/>
  <c r="Z30" i="11" s="1"/>
  <c r="Y21" i="11"/>
  <c r="X21" i="11"/>
  <c r="W21" i="11"/>
  <c r="W24" i="11" s="1"/>
  <c r="W30" i="11" s="1"/>
  <c r="V21" i="11"/>
  <c r="V24" i="11" s="1"/>
  <c r="U21" i="11"/>
  <c r="U24" i="11" s="1"/>
  <c r="U30" i="11" s="1"/>
  <c r="T21" i="11"/>
  <c r="S21" i="11"/>
  <c r="S24" i="11" s="1"/>
  <c r="S30" i="11" s="1"/>
  <c r="R21" i="11"/>
  <c r="R24" i="11" s="1"/>
  <c r="Q21" i="11"/>
  <c r="P21" i="11"/>
  <c r="O21" i="11"/>
  <c r="O24" i="11" s="1"/>
  <c r="O30" i="11" s="1"/>
  <c r="N21" i="11"/>
  <c r="N24" i="11" s="1"/>
  <c r="M21" i="11"/>
  <c r="M24" i="11" s="1"/>
  <c r="M30" i="11" s="1"/>
  <c r="L21" i="11"/>
  <c r="K21" i="11"/>
  <c r="K24" i="11" s="1"/>
  <c r="J21" i="11"/>
  <c r="J24" i="11" s="1"/>
  <c r="J30" i="11" s="1"/>
  <c r="I21" i="11"/>
  <c r="H21" i="11"/>
  <c r="G21" i="11"/>
  <c r="G24" i="11" s="1"/>
  <c r="G30" i="11" s="1"/>
  <c r="F21" i="11"/>
  <c r="F24" i="11" s="1"/>
  <c r="E21" i="11"/>
  <c r="E24" i="11" s="1"/>
  <c r="E30" i="11" s="1"/>
  <c r="AC19" i="11"/>
  <c r="Y19" i="11"/>
  <c r="Q19" i="11"/>
  <c r="M19" i="11"/>
  <c r="I19" i="11"/>
  <c r="AD18" i="11"/>
  <c r="Z18" i="11"/>
  <c r="V18" i="11"/>
  <c r="R18" i="11"/>
  <c r="N18" i="11"/>
  <c r="J18" i="11"/>
  <c r="F18" i="11"/>
  <c r="D18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AF13" i="11"/>
  <c r="AF18" i="11" s="1"/>
  <c r="AE13" i="11"/>
  <c r="AD13" i="11"/>
  <c r="AC13" i="11"/>
  <c r="AC18" i="11" s="1"/>
  <c r="AB13" i="11"/>
  <c r="AB18" i="11" s="1"/>
  <c r="AA13" i="11"/>
  <c r="AA18" i="11" s="1"/>
  <c r="Z13" i="11"/>
  <c r="Y13" i="11"/>
  <c r="Y18" i="11" s="1"/>
  <c r="X13" i="11"/>
  <c r="X18" i="11" s="1"/>
  <c r="W13" i="11"/>
  <c r="V13" i="11"/>
  <c r="U13" i="11"/>
  <c r="U18" i="11" s="1"/>
  <c r="T13" i="11"/>
  <c r="T18" i="11" s="1"/>
  <c r="S13" i="11"/>
  <c r="S18" i="11" s="1"/>
  <c r="R13" i="11"/>
  <c r="Q13" i="11"/>
  <c r="Q18" i="11" s="1"/>
  <c r="P13" i="11"/>
  <c r="P18" i="11" s="1"/>
  <c r="O13" i="11"/>
  <c r="N13" i="11"/>
  <c r="M13" i="11"/>
  <c r="M18" i="11" s="1"/>
  <c r="L13" i="11"/>
  <c r="L18" i="11" s="1"/>
  <c r="K13" i="11"/>
  <c r="K18" i="11" s="1"/>
  <c r="J13" i="11"/>
  <c r="I13" i="11"/>
  <c r="I18" i="11" s="1"/>
  <c r="H13" i="11"/>
  <c r="H18" i="11" s="1"/>
  <c r="G13" i="11"/>
  <c r="F13" i="11"/>
  <c r="E13" i="11"/>
  <c r="E18" i="11" s="1"/>
  <c r="AE11" i="11"/>
  <c r="AA11" i="11"/>
  <c r="AA19" i="11" s="1"/>
  <c r="W11" i="11"/>
  <c r="S11" i="11"/>
  <c r="O11" i="11"/>
  <c r="K11" i="11"/>
  <c r="G11" i="11"/>
  <c r="D11" i="11"/>
  <c r="D19" i="11" s="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AF6" i="11"/>
  <c r="AE6" i="11"/>
  <c r="AD6" i="11"/>
  <c r="AD11" i="11" s="1"/>
  <c r="AD19" i="11" s="1"/>
  <c r="AC6" i="11"/>
  <c r="AC11" i="11" s="1"/>
  <c r="AB6" i="11"/>
  <c r="AB11" i="11" s="1"/>
  <c r="AB19" i="11" s="1"/>
  <c r="AA6" i="11"/>
  <c r="Z6" i="11"/>
  <c r="Z11" i="11" s="1"/>
  <c r="Z19" i="11" s="1"/>
  <c r="Y6" i="11"/>
  <c r="Y11" i="11" s="1"/>
  <c r="X6" i="11"/>
  <c r="W6" i="11"/>
  <c r="V6" i="11"/>
  <c r="V11" i="11" s="1"/>
  <c r="V19" i="11" s="1"/>
  <c r="U6" i="11"/>
  <c r="U11" i="11" s="1"/>
  <c r="U19" i="11" s="1"/>
  <c r="T6" i="11"/>
  <c r="T11" i="11" s="1"/>
  <c r="T19" i="11" s="1"/>
  <c r="S6" i="11"/>
  <c r="R6" i="11"/>
  <c r="R11" i="11" s="1"/>
  <c r="R19" i="11" s="1"/>
  <c r="Q6" i="11"/>
  <c r="Q11" i="11" s="1"/>
  <c r="P6" i="11"/>
  <c r="O6" i="11"/>
  <c r="N6" i="11"/>
  <c r="N11" i="11" s="1"/>
  <c r="N19" i="11" s="1"/>
  <c r="M6" i="11"/>
  <c r="M11" i="11" s="1"/>
  <c r="L6" i="11"/>
  <c r="L11" i="11" s="1"/>
  <c r="L19" i="11" s="1"/>
  <c r="K6" i="11"/>
  <c r="J6" i="11"/>
  <c r="J11" i="11" s="1"/>
  <c r="J19" i="11" s="1"/>
  <c r="I6" i="11"/>
  <c r="I11" i="11" s="1"/>
  <c r="H6" i="11"/>
  <c r="G6" i="11"/>
  <c r="F6" i="11"/>
  <c r="F11" i="11" s="1"/>
  <c r="F19" i="11" s="1"/>
  <c r="E6" i="11"/>
  <c r="E11" i="11" s="1"/>
  <c r="E19" i="11" s="1"/>
  <c r="L96" i="10"/>
  <c r="J96" i="10"/>
  <c r="I96" i="10"/>
  <c r="H96" i="10"/>
  <c r="G96" i="10"/>
  <c r="F96" i="10"/>
  <c r="E96" i="10"/>
  <c r="AF94" i="10"/>
  <c r="AE94" i="10"/>
  <c r="AD94" i="10"/>
  <c r="AC94" i="10"/>
  <c r="AA94" i="10"/>
  <c r="Z94" i="10"/>
  <c r="Y94" i="10"/>
  <c r="X94" i="10"/>
  <c r="T94" i="10"/>
  <c r="P94" i="10"/>
  <c r="N94" i="10"/>
  <c r="AF92" i="10"/>
  <c r="AE92" i="10"/>
  <c r="AD92" i="10"/>
  <c r="AC92" i="10"/>
  <c r="AA92" i="10"/>
  <c r="Z92" i="10"/>
  <c r="Y92" i="10"/>
  <c r="X92" i="10"/>
  <c r="T92" i="10"/>
  <c r="Q92" i="10"/>
  <c r="P92" i="10"/>
  <c r="N92" i="10"/>
  <c r="AE89" i="10"/>
  <c r="AC89" i="10"/>
  <c r="AC90" i="10" s="1"/>
  <c r="AA89" i="10"/>
  <c r="AA90" i="10" s="1"/>
  <c r="Y89" i="10"/>
  <c r="W89" i="10"/>
  <c r="U89" i="10"/>
  <c r="S89" i="10"/>
  <c r="Q89" i="10"/>
  <c r="O89" i="10"/>
  <c r="M89" i="10"/>
  <c r="M90" i="10" s="1"/>
  <c r="K89" i="10"/>
  <c r="K90" i="10" s="1"/>
  <c r="I89" i="10"/>
  <c r="G89" i="10"/>
  <c r="E89" i="10"/>
  <c r="D89" i="10"/>
  <c r="AF88" i="10"/>
  <c r="AE88" i="10"/>
  <c r="AD88" i="10"/>
  <c r="AC88" i="10"/>
  <c r="AB88" i="10"/>
  <c r="AA88" i="10"/>
  <c r="Z88" i="10"/>
  <c r="Y88" i="10"/>
  <c r="X88" i="10"/>
  <c r="W88" i="10"/>
  <c r="V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AF87" i="10"/>
  <c r="AF89" i="10" s="1"/>
  <c r="AE87" i="10"/>
  <c r="AD87" i="10"/>
  <c r="AD89" i="10" s="1"/>
  <c r="AC87" i="10"/>
  <c r="AB87" i="10"/>
  <c r="AB89" i="10" s="1"/>
  <c r="AA87" i="10"/>
  <c r="Z87" i="10"/>
  <c r="Z89" i="10" s="1"/>
  <c r="Y87" i="10"/>
  <c r="X87" i="10"/>
  <c r="X89" i="10" s="1"/>
  <c r="W87" i="10"/>
  <c r="V87" i="10"/>
  <c r="V89" i="10" s="1"/>
  <c r="U87" i="10"/>
  <c r="T87" i="10"/>
  <c r="T89" i="10" s="1"/>
  <c r="S87" i="10"/>
  <c r="R87" i="10"/>
  <c r="R89" i="10" s="1"/>
  <c r="R90" i="10" s="1"/>
  <c r="Q87" i="10"/>
  <c r="P87" i="10"/>
  <c r="P89" i="10" s="1"/>
  <c r="O87" i="10"/>
  <c r="N87" i="10"/>
  <c r="N89" i="10" s="1"/>
  <c r="M87" i="10"/>
  <c r="L87" i="10"/>
  <c r="L89" i="10" s="1"/>
  <c r="K87" i="10"/>
  <c r="J87" i="10"/>
  <c r="J89" i="10" s="1"/>
  <c r="I87" i="10"/>
  <c r="H87" i="10"/>
  <c r="H89" i="10" s="1"/>
  <c r="G87" i="10"/>
  <c r="F87" i="10"/>
  <c r="F89" i="10" s="1"/>
  <c r="E87" i="10"/>
  <c r="AF85" i="10"/>
  <c r="AD85" i="10"/>
  <c r="AB85" i="10"/>
  <c r="Z85" i="10"/>
  <c r="X85" i="10"/>
  <c r="V85" i="10"/>
  <c r="T85" i="10"/>
  <c r="R85" i="10"/>
  <c r="P85" i="10"/>
  <c r="N85" i="10"/>
  <c r="L85" i="10"/>
  <c r="J85" i="10"/>
  <c r="H85" i="10"/>
  <c r="F85" i="10"/>
  <c r="D85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AF83" i="10"/>
  <c r="AE83" i="10"/>
  <c r="AD83" i="10"/>
  <c r="AC83" i="10"/>
  <c r="AB83" i="10"/>
  <c r="AA83" i="10"/>
  <c r="Z83" i="10"/>
  <c r="Y83" i="10"/>
  <c r="X83" i="10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AF82" i="10"/>
  <c r="AE82" i="10"/>
  <c r="AD82" i="10"/>
  <c r="AC82" i="10"/>
  <c r="AB82" i="10"/>
  <c r="AA82" i="10"/>
  <c r="Z82" i="10"/>
  <c r="Y82" i="10"/>
  <c r="X82" i="10"/>
  <c r="W82" i="10"/>
  <c r="V82" i="10"/>
  <c r="U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AF81" i="10"/>
  <c r="AE81" i="10"/>
  <c r="AD81" i="10"/>
  <c r="AC81" i="10"/>
  <c r="AC85" i="10" s="1"/>
  <c r="AB81" i="10"/>
  <c r="AA81" i="10"/>
  <c r="AA85" i="10" s="1"/>
  <c r="Z81" i="10"/>
  <c r="Y81" i="10"/>
  <c r="Y85" i="10" s="1"/>
  <c r="X81" i="10"/>
  <c r="W81" i="10"/>
  <c r="V81" i="10"/>
  <c r="U81" i="10"/>
  <c r="U85" i="10" s="1"/>
  <c r="T81" i="10"/>
  <c r="S81" i="10"/>
  <c r="S85" i="10" s="1"/>
  <c r="R81" i="10"/>
  <c r="Q81" i="10"/>
  <c r="Q85" i="10" s="1"/>
  <c r="P81" i="10"/>
  <c r="O81" i="10"/>
  <c r="N81" i="10"/>
  <c r="M81" i="10"/>
  <c r="M85" i="10" s="1"/>
  <c r="L81" i="10"/>
  <c r="K81" i="10"/>
  <c r="K85" i="10" s="1"/>
  <c r="J81" i="10"/>
  <c r="I81" i="10"/>
  <c r="I85" i="10" s="1"/>
  <c r="H81" i="10"/>
  <c r="G81" i="10"/>
  <c r="F81" i="10"/>
  <c r="E81" i="10"/>
  <c r="E85" i="10" s="1"/>
  <c r="AE79" i="10"/>
  <c r="AC79" i="10"/>
  <c r="AA79" i="10"/>
  <c r="Y79" i="10"/>
  <c r="W79" i="10"/>
  <c r="U79" i="10"/>
  <c r="S79" i="10"/>
  <c r="Q79" i="10"/>
  <c r="O79" i="10"/>
  <c r="M79" i="10"/>
  <c r="K79" i="10"/>
  <c r="I79" i="10"/>
  <c r="G79" i="10"/>
  <c r="E79" i="10"/>
  <c r="D79" i="10"/>
  <c r="AF78" i="10"/>
  <c r="AF79" i="10" s="1"/>
  <c r="AE78" i="10"/>
  <c r="AD78" i="10"/>
  <c r="AD79" i="10" s="1"/>
  <c r="AC78" i="10"/>
  <c r="AB78" i="10"/>
  <c r="AB79" i="10" s="1"/>
  <c r="AA78" i="10"/>
  <c r="Z78" i="10"/>
  <c r="Z79" i="10" s="1"/>
  <c r="Y78" i="10"/>
  <c r="X78" i="10"/>
  <c r="X79" i="10" s="1"/>
  <c r="W78" i="10"/>
  <c r="V78" i="10"/>
  <c r="V79" i="10" s="1"/>
  <c r="U78" i="10"/>
  <c r="T78" i="10"/>
  <c r="T79" i="10" s="1"/>
  <c r="S78" i="10"/>
  <c r="R78" i="10"/>
  <c r="R79" i="10" s="1"/>
  <c r="Q78" i="10"/>
  <c r="P78" i="10"/>
  <c r="P79" i="10" s="1"/>
  <c r="O78" i="10"/>
  <c r="N78" i="10"/>
  <c r="N79" i="10" s="1"/>
  <c r="M78" i="10"/>
  <c r="L78" i="10"/>
  <c r="L79" i="10" s="1"/>
  <c r="D104" i="10" s="1"/>
  <c r="K78" i="10"/>
  <c r="J78" i="10"/>
  <c r="J79" i="10" s="1"/>
  <c r="I78" i="10"/>
  <c r="H78" i="10"/>
  <c r="H79" i="10" s="1"/>
  <c r="G78" i="10"/>
  <c r="F78" i="10"/>
  <c r="F79" i="10" s="1"/>
  <c r="E78" i="10"/>
  <c r="AF76" i="10"/>
  <c r="AD76" i="10"/>
  <c r="AB76" i="10"/>
  <c r="Z76" i="10"/>
  <c r="X76" i="10"/>
  <c r="V76" i="10"/>
  <c r="T76" i="10"/>
  <c r="R76" i="10"/>
  <c r="P76" i="10"/>
  <c r="N76" i="10"/>
  <c r="L76" i="10"/>
  <c r="J76" i="10"/>
  <c r="H76" i="10"/>
  <c r="F76" i="10"/>
  <c r="D76" i="10"/>
  <c r="D90" i="10" s="1"/>
  <c r="AF75" i="10"/>
  <c r="AE75" i="10"/>
  <c r="AD75" i="10"/>
  <c r="AC75" i="10"/>
  <c r="AB75" i="10"/>
  <c r="AA75" i="10"/>
  <c r="Z75" i="10"/>
  <c r="Y75" i="10"/>
  <c r="X75" i="10"/>
  <c r="W75" i="10"/>
  <c r="V75" i="10"/>
  <c r="U75" i="10"/>
  <c r="T75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AF74" i="10"/>
  <c r="AE74" i="10"/>
  <c r="AE76" i="10" s="1"/>
  <c r="AD74" i="10"/>
  <c r="AC74" i="10"/>
  <c r="AC76" i="10" s="1"/>
  <c r="AB74" i="10"/>
  <c r="AA74" i="10"/>
  <c r="AA76" i="10" s="1"/>
  <c r="Z74" i="10"/>
  <c r="Y74" i="10"/>
  <c r="Y76" i="10" s="1"/>
  <c r="X74" i="10"/>
  <c r="W74" i="10"/>
  <c r="W76" i="10" s="1"/>
  <c r="V74" i="10"/>
  <c r="U74" i="10"/>
  <c r="U76" i="10" s="1"/>
  <c r="T74" i="10"/>
  <c r="S74" i="10"/>
  <c r="S76" i="10" s="1"/>
  <c r="R74" i="10"/>
  <c r="Q74" i="10"/>
  <c r="Q76" i="10" s="1"/>
  <c r="P74" i="10"/>
  <c r="O74" i="10"/>
  <c r="O76" i="10" s="1"/>
  <c r="N74" i="10"/>
  <c r="M74" i="10"/>
  <c r="M76" i="10" s="1"/>
  <c r="L74" i="10"/>
  <c r="K74" i="10"/>
  <c r="K76" i="10" s="1"/>
  <c r="J74" i="10"/>
  <c r="I74" i="10"/>
  <c r="I76" i="10" s="1"/>
  <c r="H74" i="10"/>
  <c r="G74" i="10"/>
  <c r="G76" i="10" s="1"/>
  <c r="F74" i="10"/>
  <c r="E74" i="10"/>
  <c r="E76" i="10" s="1"/>
  <c r="AC72" i="10"/>
  <c r="AF71" i="10"/>
  <c r="AD71" i="10"/>
  <c r="AB71" i="10"/>
  <c r="Z71" i="10"/>
  <c r="X71" i="10"/>
  <c r="V71" i="10"/>
  <c r="T71" i="10"/>
  <c r="R71" i="10"/>
  <c r="P71" i="10"/>
  <c r="N71" i="10"/>
  <c r="L71" i="10"/>
  <c r="J71" i="10"/>
  <c r="H71" i="10"/>
  <c r="F71" i="10"/>
  <c r="D71" i="10"/>
  <c r="D72" i="10" s="1"/>
  <c r="AF70" i="10"/>
  <c r="AE70" i="10"/>
  <c r="AD70" i="10"/>
  <c r="AC70" i="10"/>
  <c r="AB70" i="10"/>
  <c r="AA70" i="10"/>
  <c r="Z70" i="10"/>
  <c r="Y70" i="10"/>
  <c r="X70" i="10"/>
  <c r="W70" i="10"/>
  <c r="V70" i="10"/>
  <c r="U70" i="10"/>
  <c r="T70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AF69" i="10"/>
  <c r="AE69" i="10"/>
  <c r="AE71" i="10" s="1"/>
  <c r="AD69" i="10"/>
  <c r="AC69" i="10"/>
  <c r="AC71" i="10" s="1"/>
  <c r="AB69" i="10"/>
  <c r="AA69" i="10"/>
  <c r="AA71" i="10" s="1"/>
  <c r="Z69" i="10"/>
  <c r="Y69" i="10"/>
  <c r="Y71" i="10" s="1"/>
  <c r="Y72" i="10" s="1"/>
  <c r="X69" i="10"/>
  <c r="W69" i="10"/>
  <c r="W71" i="10" s="1"/>
  <c r="V69" i="10"/>
  <c r="U69" i="10"/>
  <c r="U71" i="10" s="1"/>
  <c r="U72" i="10" s="1"/>
  <c r="T69" i="10"/>
  <c r="S69" i="10"/>
  <c r="S71" i="10" s="1"/>
  <c r="R69" i="10"/>
  <c r="Q69" i="10"/>
  <c r="Q71" i="10" s="1"/>
  <c r="Q72" i="10" s="1"/>
  <c r="P69" i="10"/>
  <c r="O69" i="10"/>
  <c r="O71" i="10" s="1"/>
  <c r="N69" i="10"/>
  <c r="M69" i="10"/>
  <c r="M71" i="10" s="1"/>
  <c r="M72" i="10" s="1"/>
  <c r="L69" i="10"/>
  <c r="K69" i="10"/>
  <c r="K71" i="10" s="1"/>
  <c r="J69" i="10"/>
  <c r="I69" i="10"/>
  <c r="I71" i="10" s="1"/>
  <c r="I72" i="10" s="1"/>
  <c r="H69" i="10"/>
  <c r="G69" i="10"/>
  <c r="G71" i="10" s="1"/>
  <c r="F69" i="10"/>
  <c r="E69" i="10"/>
  <c r="E71" i="10" s="1"/>
  <c r="E72" i="10" s="1"/>
  <c r="AE67" i="10"/>
  <c r="AC67" i="10"/>
  <c r="AA67" i="10"/>
  <c r="Y67" i="10"/>
  <c r="W67" i="10"/>
  <c r="U67" i="10"/>
  <c r="S67" i="10"/>
  <c r="Q67" i="10"/>
  <c r="O67" i="10"/>
  <c r="M67" i="10"/>
  <c r="K67" i="10"/>
  <c r="I67" i="10"/>
  <c r="G67" i="10"/>
  <c r="E67" i="10"/>
  <c r="D67" i="10"/>
  <c r="AF66" i="10"/>
  <c r="AE66" i="10"/>
  <c r="AD66" i="10"/>
  <c r="AC66" i="10"/>
  <c r="AB66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AF65" i="10"/>
  <c r="AF67" i="10" s="1"/>
  <c r="AF72" i="10" s="1"/>
  <c r="AE65" i="10"/>
  <c r="AD65" i="10"/>
  <c r="AD67" i="10" s="1"/>
  <c r="AD72" i="10" s="1"/>
  <c r="AC65" i="10"/>
  <c r="AB65" i="10"/>
  <c r="AB67" i="10" s="1"/>
  <c r="AB72" i="10" s="1"/>
  <c r="AA65" i="10"/>
  <c r="Z65" i="10"/>
  <c r="Z67" i="10" s="1"/>
  <c r="Z72" i="10" s="1"/>
  <c r="Y65" i="10"/>
  <c r="X65" i="10"/>
  <c r="X67" i="10" s="1"/>
  <c r="X72" i="10" s="1"/>
  <c r="W65" i="10"/>
  <c r="V65" i="10"/>
  <c r="V67" i="10" s="1"/>
  <c r="V72" i="10" s="1"/>
  <c r="U65" i="10"/>
  <c r="T65" i="10"/>
  <c r="T67" i="10" s="1"/>
  <c r="T72" i="10" s="1"/>
  <c r="S65" i="10"/>
  <c r="R65" i="10"/>
  <c r="R67" i="10" s="1"/>
  <c r="R72" i="10" s="1"/>
  <c r="Q65" i="10"/>
  <c r="P65" i="10"/>
  <c r="P67" i="10" s="1"/>
  <c r="P72" i="10" s="1"/>
  <c r="O65" i="10"/>
  <c r="N65" i="10"/>
  <c r="N67" i="10" s="1"/>
  <c r="N72" i="10" s="1"/>
  <c r="M65" i="10"/>
  <c r="L65" i="10"/>
  <c r="L67" i="10" s="1"/>
  <c r="L72" i="10" s="1"/>
  <c r="K65" i="10"/>
  <c r="J65" i="10"/>
  <c r="J67" i="10" s="1"/>
  <c r="J72" i="10" s="1"/>
  <c r="I65" i="10"/>
  <c r="H65" i="10"/>
  <c r="H67" i="10" s="1"/>
  <c r="H72" i="10" s="1"/>
  <c r="G65" i="10"/>
  <c r="F65" i="10"/>
  <c r="F67" i="10" s="1"/>
  <c r="F72" i="10" s="1"/>
  <c r="E65" i="10"/>
  <c r="AB63" i="10"/>
  <c r="L63" i="10"/>
  <c r="D63" i="10"/>
  <c r="AF62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AC60" i="10"/>
  <c r="AA60" i="10"/>
  <c r="Y60" i="10"/>
  <c r="Y63" i="10" s="1"/>
  <c r="U60" i="10"/>
  <c r="S60" i="10"/>
  <c r="Q60" i="10"/>
  <c r="M60" i="10"/>
  <c r="M63" i="10" s="1"/>
  <c r="K60" i="10"/>
  <c r="I60" i="10"/>
  <c r="I63" i="10" s="1"/>
  <c r="E60" i="10"/>
  <c r="D60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AF56" i="10"/>
  <c r="AF60" i="10" s="1"/>
  <c r="AF63" i="10" s="1"/>
  <c r="AE56" i="10"/>
  <c r="AE60" i="10" s="1"/>
  <c r="AD56" i="10"/>
  <c r="AD60" i="10" s="1"/>
  <c r="AC56" i="10"/>
  <c r="AB56" i="10"/>
  <c r="AB60" i="10" s="1"/>
  <c r="AA56" i="10"/>
  <c r="Z56" i="10"/>
  <c r="Y56" i="10"/>
  <c r="X56" i="10"/>
  <c r="X60" i="10" s="1"/>
  <c r="W56" i="10"/>
  <c r="W60" i="10" s="1"/>
  <c r="V56" i="10"/>
  <c r="V60" i="10" s="1"/>
  <c r="U56" i="10"/>
  <c r="T56" i="10"/>
  <c r="T60" i="10" s="1"/>
  <c r="T63" i="10" s="1"/>
  <c r="S56" i="10"/>
  <c r="R56" i="10"/>
  <c r="Q56" i="10"/>
  <c r="P56" i="10"/>
  <c r="P60" i="10" s="1"/>
  <c r="P63" i="10" s="1"/>
  <c r="O56" i="10"/>
  <c r="O60" i="10" s="1"/>
  <c r="N56" i="10"/>
  <c r="N60" i="10" s="1"/>
  <c r="M56" i="10"/>
  <c r="L56" i="10"/>
  <c r="L60" i="10" s="1"/>
  <c r="K56" i="10"/>
  <c r="J56" i="10"/>
  <c r="I56" i="10"/>
  <c r="H56" i="10"/>
  <c r="H60" i="10" s="1"/>
  <c r="G56" i="10"/>
  <c r="G60" i="10" s="1"/>
  <c r="F56" i="10"/>
  <c r="F60" i="10" s="1"/>
  <c r="F63" i="10" s="1"/>
  <c r="E56" i="10"/>
  <c r="AF54" i="10"/>
  <c r="AD54" i="10"/>
  <c r="AB54" i="10"/>
  <c r="Z54" i="10"/>
  <c r="X54" i="10"/>
  <c r="V54" i="10"/>
  <c r="T54" i="10"/>
  <c r="R54" i="10"/>
  <c r="P54" i="10"/>
  <c r="N54" i="10"/>
  <c r="L54" i="10"/>
  <c r="J54" i="10"/>
  <c r="H54" i="10"/>
  <c r="F54" i="10"/>
  <c r="D54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AF52" i="10"/>
  <c r="AE52" i="10"/>
  <c r="AE54" i="10" s="1"/>
  <c r="AD52" i="10"/>
  <c r="AC52" i="10"/>
  <c r="AC54" i="10" s="1"/>
  <c r="AB52" i="10"/>
  <c r="AA52" i="10"/>
  <c r="AA54" i="10" s="1"/>
  <c r="Z52" i="10"/>
  <c r="Y52" i="10"/>
  <c r="Y54" i="10" s="1"/>
  <c r="X52" i="10"/>
  <c r="W52" i="10"/>
  <c r="W54" i="10" s="1"/>
  <c r="V52" i="10"/>
  <c r="U52" i="10"/>
  <c r="U54" i="10" s="1"/>
  <c r="T52" i="10"/>
  <c r="S52" i="10"/>
  <c r="S54" i="10" s="1"/>
  <c r="R52" i="10"/>
  <c r="Q52" i="10"/>
  <c r="Q54" i="10" s="1"/>
  <c r="P52" i="10"/>
  <c r="O52" i="10"/>
  <c r="O54" i="10" s="1"/>
  <c r="N52" i="10"/>
  <c r="M52" i="10"/>
  <c r="M54" i="10" s="1"/>
  <c r="L52" i="10"/>
  <c r="K52" i="10"/>
  <c r="K54" i="10" s="1"/>
  <c r="J52" i="10"/>
  <c r="I52" i="10"/>
  <c r="I54" i="10" s="1"/>
  <c r="H52" i="10"/>
  <c r="G52" i="10"/>
  <c r="G54" i="10" s="1"/>
  <c r="F52" i="10"/>
  <c r="E52" i="10"/>
  <c r="E54" i="10" s="1"/>
  <c r="AE50" i="10"/>
  <c r="AC50" i="10"/>
  <c r="AA50" i="10"/>
  <c r="Y50" i="10"/>
  <c r="W50" i="10"/>
  <c r="U50" i="10"/>
  <c r="S50" i="10"/>
  <c r="Q50" i="10"/>
  <c r="O50" i="10"/>
  <c r="M50" i="10"/>
  <c r="K50" i="10"/>
  <c r="I50" i="10"/>
  <c r="G50" i="10"/>
  <c r="E50" i="10"/>
  <c r="D50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AF47" i="10"/>
  <c r="AF50" i="10" s="1"/>
  <c r="AE47" i="10"/>
  <c r="AD47" i="10"/>
  <c r="AD50" i="10" s="1"/>
  <c r="AC47" i="10"/>
  <c r="AB47" i="10"/>
  <c r="AB50" i="10" s="1"/>
  <c r="AA47" i="10"/>
  <c r="Z47" i="10"/>
  <c r="Z50" i="10" s="1"/>
  <c r="Y47" i="10"/>
  <c r="X47" i="10"/>
  <c r="X50" i="10" s="1"/>
  <c r="W47" i="10"/>
  <c r="V47" i="10"/>
  <c r="V50" i="10" s="1"/>
  <c r="U47" i="10"/>
  <c r="T47" i="10"/>
  <c r="T50" i="10" s="1"/>
  <c r="S47" i="10"/>
  <c r="R47" i="10"/>
  <c r="R50" i="10" s="1"/>
  <c r="Q47" i="10"/>
  <c r="P47" i="10"/>
  <c r="P50" i="10" s="1"/>
  <c r="O47" i="10"/>
  <c r="N47" i="10"/>
  <c r="N50" i="10" s="1"/>
  <c r="M47" i="10"/>
  <c r="L47" i="10"/>
  <c r="L50" i="10" s="1"/>
  <c r="K47" i="10"/>
  <c r="J47" i="10"/>
  <c r="J50" i="10" s="1"/>
  <c r="I47" i="10"/>
  <c r="H47" i="10"/>
  <c r="H50" i="10" s="1"/>
  <c r="G47" i="10"/>
  <c r="F47" i="10"/>
  <c r="F50" i="10" s="1"/>
  <c r="E47" i="10"/>
  <c r="AF45" i="10"/>
  <c r="AD45" i="10"/>
  <c r="AB45" i="10"/>
  <c r="X45" i="10"/>
  <c r="V45" i="10"/>
  <c r="T45" i="10"/>
  <c r="P45" i="10"/>
  <c r="N45" i="10"/>
  <c r="L45" i="10"/>
  <c r="H45" i="10"/>
  <c r="F45" i="10"/>
  <c r="D45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AF41" i="10"/>
  <c r="AE41" i="10"/>
  <c r="AE45" i="10" s="1"/>
  <c r="AD41" i="10"/>
  <c r="AC41" i="10"/>
  <c r="AC45" i="10" s="1"/>
  <c r="AB41" i="10"/>
  <c r="AA41" i="10"/>
  <c r="AA45" i="10" s="1"/>
  <c r="Z41" i="10"/>
  <c r="Z45" i="10" s="1"/>
  <c r="Y41" i="10"/>
  <c r="Y45" i="10" s="1"/>
  <c r="X41" i="10"/>
  <c r="W41" i="10"/>
  <c r="W45" i="10" s="1"/>
  <c r="V41" i="10"/>
  <c r="U41" i="10"/>
  <c r="U45" i="10" s="1"/>
  <c r="T41" i="10"/>
  <c r="S41" i="10"/>
  <c r="S45" i="10" s="1"/>
  <c r="R41" i="10"/>
  <c r="R45" i="10" s="1"/>
  <c r="Q41" i="10"/>
  <c r="Q45" i="10" s="1"/>
  <c r="P41" i="10"/>
  <c r="O41" i="10"/>
  <c r="O45" i="10" s="1"/>
  <c r="N41" i="10"/>
  <c r="M41" i="10"/>
  <c r="M45" i="10" s="1"/>
  <c r="L41" i="10"/>
  <c r="K41" i="10"/>
  <c r="K45" i="10" s="1"/>
  <c r="J41" i="10"/>
  <c r="J45" i="10" s="1"/>
  <c r="I41" i="10"/>
  <c r="I45" i="10" s="1"/>
  <c r="H41" i="10"/>
  <c r="G41" i="10"/>
  <c r="G45" i="10" s="1"/>
  <c r="F41" i="10"/>
  <c r="E41" i="10"/>
  <c r="E45" i="10" s="1"/>
  <c r="AC39" i="10"/>
  <c r="AA39" i="10"/>
  <c r="Y39" i="10"/>
  <c r="U39" i="10"/>
  <c r="S39" i="10"/>
  <c r="Q39" i="10"/>
  <c r="M39" i="10"/>
  <c r="K39" i="10"/>
  <c r="I39" i="10"/>
  <c r="E39" i="10"/>
  <c r="D39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AF32" i="10"/>
  <c r="AF39" i="10" s="1"/>
  <c r="AE32" i="10"/>
  <c r="AE39" i="10" s="1"/>
  <c r="AD32" i="10"/>
  <c r="AD39" i="10" s="1"/>
  <c r="AC32" i="10"/>
  <c r="AB32" i="10"/>
  <c r="AB39" i="10" s="1"/>
  <c r="AA32" i="10"/>
  <c r="Z32" i="10"/>
  <c r="Z39" i="10" s="1"/>
  <c r="Y32" i="10"/>
  <c r="X32" i="10"/>
  <c r="X39" i="10" s="1"/>
  <c r="W32" i="10"/>
  <c r="W39" i="10" s="1"/>
  <c r="V32" i="10"/>
  <c r="V39" i="10" s="1"/>
  <c r="U32" i="10"/>
  <c r="T32" i="10"/>
  <c r="T39" i="10" s="1"/>
  <c r="S32" i="10"/>
  <c r="R32" i="10"/>
  <c r="R39" i="10" s="1"/>
  <c r="Q32" i="10"/>
  <c r="P32" i="10"/>
  <c r="P39" i="10" s="1"/>
  <c r="O32" i="10"/>
  <c r="O39" i="10" s="1"/>
  <c r="N32" i="10"/>
  <c r="N39" i="10" s="1"/>
  <c r="M32" i="10"/>
  <c r="L32" i="10"/>
  <c r="L39" i="10" s="1"/>
  <c r="K32" i="10"/>
  <c r="J32" i="10"/>
  <c r="J39" i="10" s="1"/>
  <c r="I32" i="10"/>
  <c r="H32" i="10"/>
  <c r="H39" i="10" s="1"/>
  <c r="G32" i="10"/>
  <c r="G39" i="10" s="1"/>
  <c r="F32" i="10"/>
  <c r="F39" i="10" s="1"/>
  <c r="E32" i="10"/>
  <c r="N30" i="10"/>
  <c r="AE29" i="10"/>
  <c r="AA29" i="10"/>
  <c r="Y29" i="10"/>
  <c r="W29" i="10"/>
  <c r="S29" i="10"/>
  <c r="Q29" i="10"/>
  <c r="O29" i="10"/>
  <c r="K29" i="10"/>
  <c r="I29" i="10"/>
  <c r="G29" i="10"/>
  <c r="D29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AF26" i="10"/>
  <c r="AF29" i="10" s="1"/>
  <c r="AE26" i="10"/>
  <c r="AD26" i="10"/>
  <c r="AD29" i="10" s="1"/>
  <c r="AC26" i="10"/>
  <c r="AC29" i="10" s="1"/>
  <c r="AB26" i="10"/>
  <c r="AA26" i="10"/>
  <c r="Z26" i="10"/>
  <c r="Z29" i="10" s="1"/>
  <c r="Y26" i="10"/>
  <c r="X26" i="10"/>
  <c r="X29" i="10" s="1"/>
  <c r="W26" i="10"/>
  <c r="V26" i="10"/>
  <c r="V29" i="10" s="1"/>
  <c r="U26" i="10"/>
  <c r="U29" i="10" s="1"/>
  <c r="T26" i="10"/>
  <c r="S26" i="10"/>
  <c r="R26" i="10"/>
  <c r="R29" i="10" s="1"/>
  <c r="Q26" i="10"/>
  <c r="P26" i="10"/>
  <c r="P29" i="10" s="1"/>
  <c r="O26" i="10"/>
  <c r="N26" i="10"/>
  <c r="N29" i="10" s="1"/>
  <c r="M26" i="10"/>
  <c r="M29" i="10" s="1"/>
  <c r="L26" i="10"/>
  <c r="K26" i="10"/>
  <c r="J26" i="10"/>
  <c r="J29" i="10" s="1"/>
  <c r="I26" i="10"/>
  <c r="H26" i="10"/>
  <c r="H29" i="10" s="1"/>
  <c r="G26" i="10"/>
  <c r="F26" i="10"/>
  <c r="F29" i="10" s="1"/>
  <c r="E26" i="10"/>
  <c r="E29" i="10" s="1"/>
  <c r="AF24" i="10"/>
  <c r="AB24" i="10"/>
  <c r="Z24" i="10"/>
  <c r="Z30" i="10" s="1"/>
  <c r="X24" i="10"/>
  <c r="X30" i="10" s="1"/>
  <c r="T24" i="10"/>
  <c r="R24" i="10"/>
  <c r="R30" i="10" s="1"/>
  <c r="P24" i="10"/>
  <c r="L24" i="10"/>
  <c r="J24" i="10"/>
  <c r="J30" i="10" s="1"/>
  <c r="H24" i="10"/>
  <c r="H30" i="10" s="1"/>
  <c r="D24" i="10"/>
  <c r="D30" i="10" s="1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AF21" i="10"/>
  <c r="AE21" i="10"/>
  <c r="AE24" i="10" s="1"/>
  <c r="AE30" i="10" s="1"/>
  <c r="AD21" i="10"/>
  <c r="AD24" i="10" s="1"/>
  <c r="AD30" i="10" s="1"/>
  <c r="AC21" i="10"/>
  <c r="AB21" i="10"/>
  <c r="AA21" i="10"/>
  <c r="AA24" i="10" s="1"/>
  <c r="AA30" i="10" s="1"/>
  <c r="Z21" i="10"/>
  <c r="Y21" i="10"/>
  <c r="Y24" i="10" s="1"/>
  <c r="Y30" i="10" s="1"/>
  <c r="X21" i="10"/>
  <c r="W21" i="10"/>
  <c r="W24" i="10" s="1"/>
  <c r="W30" i="10" s="1"/>
  <c r="V21" i="10"/>
  <c r="V24" i="10" s="1"/>
  <c r="V30" i="10" s="1"/>
  <c r="U21" i="10"/>
  <c r="T21" i="10"/>
  <c r="S21" i="10"/>
  <c r="S24" i="10" s="1"/>
  <c r="R21" i="10"/>
  <c r="Q21" i="10"/>
  <c r="Q24" i="10" s="1"/>
  <c r="Q30" i="10" s="1"/>
  <c r="P21" i="10"/>
  <c r="O21" i="10"/>
  <c r="O24" i="10" s="1"/>
  <c r="O30" i="10" s="1"/>
  <c r="N21" i="10"/>
  <c r="N24" i="10" s="1"/>
  <c r="M21" i="10"/>
  <c r="L21" i="10"/>
  <c r="K21" i="10"/>
  <c r="K24" i="10" s="1"/>
  <c r="K30" i="10" s="1"/>
  <c r="J21" i="10"/>
  <c r="I21" i="10"/>
  <c r="I24" i="10" s="1"/>
  <c r="I30" i="10" s="1"/>
  <c r="H21" i="10"/>
  <c r="G21" i="10"/>
  <c r="G24" i="10" s="1"/>
  <c r="G30" i="10" s="1"/>
  <c r="F21" i="10"/>
  <c r="F24" i="10" s="1"/>
  <c r="F30" i="10" s="1"/>
  <c r="E21" i="10"/>
  <c r="AC19" i="10"/>
  <c r="AF18" i="10"/>
  <c r="AD18" i="10"/>
  <c r="Z18" i="10"/>
  <c r="X18" i="10"/>
  <c r="V18" i="10"/>
  <c r="R18" i="10"/>
  <c r="P18" i="10"/>
  <c r="N18" i="10"/>
  <c r="J18" i="10"/>
  <c r="H18" i="10"/>
  <c r="F18" i="10"/>
  <c r="D18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AF13" i="10"/>
  <c r="AE13" i="10"/>
  <c r="AE18" i="10" s="1"/>
  <c r="AD13" i="10"/>
  <c r="AC13" i="10"/>
  <c r="AC18" i="10" s="1"/>
  <c r="AB13" i="10"/>
  <c r="AB18" i="10" s="1"/>
  <c r="AA13" i="10"/>
  <c r="AA18" i="10" s="1"/>
  <c r="Z13" i="10"/>
  <c r="Y13" i="10"/>
  <c r="Y18" i="10" s="1"/>
  <c r="X13" i="10"/>
  <c r="W13" i="10"/>
  <c r="W18" i="10" s="1"/>
  <c r="V13" i="10"/>
  <c r="U13" i="10"/>
  <c r="U18" i="10" s="1"/>
  <c r="T13" i="10"/>
  <c r="T18" i="10" s="1"/>
  <c r="S13" i="10"/>
  <c r="S18" i="10" s="1"/>
  <c r="R13" i="10"/>
  <c r="Q13" i="10"/>
  <c r="Q18" i="10" s="1"/>
  <c r="P13" i="10"/>
  <c r="O13" i="10"/>
  <c r="O18" i="10" s="1"/>
  <c r="N13" i="10"/>
  <c r="M13" i="10"/>
  <c r="M18" i="10" s="1"/>
  <c r="L13" i="10"/>
  <c r="L18" i="10" s="1"/>
  <c r="K13" i="10"/>
  <c r="K18" i="10" s="1"/>
  <c r="J13" i="10"/>
  <c r="I13" i="10"/>
  <c r="I18" i="10" s="1"/>
  <c r="H13" i="10"/>
  <c r="G13" i="10"/>
  <c r="G18" i="10" s="1"/>
  <c r="F13" i="10"/>
  <c r="E13" i="10"/>
  <c r="E18" i="10" s="1"/>
  <c r="AE11" i="10"/>
  <c r="AE19" i="10" s="1"/>
  <c r="AA11" i="10"/>
  <c r="AA19" i="10" s="1"/>
  <c r="Y11" i="10"/>
  <c r="Y19" i="10" s="1"/>
  <c r="W11" i="10"/>
  <c r="S11" i="10"/>
  <c r="S19" i="10" s="1"/>
  <c r="Q11" i="10"/>
  <c r="Q19" i="10" s="1"/>
  <c r="O11" i="10"/>
  <c r="O19" i="10" s="1"/>
  <c r="K11" i="10"/>
  <c r="I11" i="10"/>
  <c r="I19" i="10" s="1"/>
  <c r="G11" i="10"/>
  <c r="G19" i="10" s="1"/>
  <c r="D11" i="10"/>
  <c r="D19" i="10" s="1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AF6" i="10"/>
  <c r="AF11" i="10" s="1"/>
  <c r="AF19" i="10" s="1"/>
  <c r="AE6" i="10"/>
  <c r="AD6" i="10"/>
  <c r="AD11" i="10" s="1"/>
  <c r="AD19" i="10" s="1"/>
  <c r="AC6" i="10"/>
  <c r="AC11" i="10" s="1"/>
  <c r="AB6" i="10"/>
  <c r="AB11" i="10" s="1"/>
  <c r="AA6" i="10"/>
  <c r="Z6" i="10"/>
  <c r="Z11" i="10" s="1"/>
  <c r="Y6" i="10"/>
  <c r="X6" i="10"/>
  <c r="X11" i="10" s="1"/>
  <c r="X19" i="10" s="1"/>
  <c r="W6" i="10"/>
  <c r="V6" i="10"/>
  <c r="V11" i="10" s="1"/>
  <c r="V19" i="10" s="1"/>
  <c r="U6" i="10"/>
  <c r="U11" i="10" s="1"/>
  <c r="U19" i="10" s="1"/>
  <c r="T6" i="10"/>
  <c r="T11" i="10" s="1"/>
  <c r="S6" i="10"/>
  <c r="R6" i="10"/>
  <c r="R11" i="10" s="1"/>
  <c r="R19" i="10" s="1"/>
  <c r="Q6" i="10"/>
  <c r="P6" i="10"/>
  <c r="P11" i="10" s="1"/>
  <c r="P19" i="10" s="1"/>
  <c r="O6" i="10"/>
  <c r="N6" i="10"/>
  <c r="N11" i="10" s="1"/>
  <c r="N19" i="10" s="1"/>
  <c r="M6" i="10"/>
  <c r="M11" i="10" s="1"/>
  <c r="M19" i="10" s="1"/>
  <c r="L6" i="10"/>
  <c r="L11" i="10" s="1"/>
  <c r="K6" i="10"/>
  <c r="J6" i="10"/>
  <c r="J11" i="10" s="1"/>
  <c r="I6" i="10"/>
  <c r="H6" i="10"/>
  <c r="H11" i="10" s="1"/>
  <c r="H19" i="10" s="1"/>
  <c r="G6" i="10"/>
  <c r="F6" i="10"/>
  <c r="F11" i="10" s="1"/>
  <c r="F19" i="10" s="1"/>
  <c r="E6" i="10"/>
  <c r="E11" i="10" s="1"/>
  <c r="E19" i="10" s="1"/>
  <c r="L96" i="9"/>
  <c r="J96" i="9"/>
  <c r="I96" i="9"/>
  <c r="H96" i="9"/>
  <c r="G96" i="9"/>
  <c r="F96" i="9"/>
  <c r="E96" i="9"/>
  <c r="AF94" i="9"/>
  <c r="AE94" i="9"/>
  <c r="AD94" i="9"/>
  <c r="AC94" i="9"/>
  <c r="AA94" i="9"/>
  <c r="Z94" i="9"/>
  <c r="Y94" i="9"/>
  <c r="X94" i="9"/>
  <c r="T94" i="9"/>
  <c r="P94" i="9"/>
  <c r="N94" i="9"/>
  <c r="AF92" i="9"/>
  <c r="AE92" i="9"/>
  <c r="AD92" i="9"/>
  <c r="AC92" i="9"/>
  <c r="AA92" i="9"/>
  <c r="Z92" i="9"/>
  <c r="Y92" i="9"/>
  <c r="X92" i="9"/>
  <c r="T92" i="9"/>
  <c r="Q92" i="9"/>
  <c r="P92" i="9"/>
  <c r="N92" i="9"/>
  <c r="AF89" i="9"/>
  <c r="AD89" i="9"/>
  <c r="AC89" i="9"/>
  <c r="X89" i="9"/>
  <c r="V89" i="9"/>
  <c r="U89" i="9"/>
  <c r="P89" i="9"/>
  <c r="N89" i="9"/>
  <c r="M89" i="9"/>
  <c r="M90" i="9" s="1"/>
  <c r="H89" i="9"/>
  <c r="F89" i="9"/>
  <c r="E89" i="9"/>
  <c r="D89" i="9"/>
  <c r="D90" i="9" s="1"/>
  <c r="AF88" i="9"/>
  <c r="AE88" i="9"/>
  <c r="AD88" i="9"/>
  <c r="AC88" i="9"/>
  <c r="AB88" i="9"/>
  <c r="AA88" i="9"/>
  <c r="Z88" i="9"/>
  <c r="Y88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AF87" i="9"/>
  <c r="AE87" i="9"/>
  <c r="AE89" i="9" s="1"/>
  <c r="AD87" i="9"/>
  <c r="AC87" i="9"/>
  <c r="AB87" i="9"/>
  <c r="AB89" i="9" s="1"/>
  <c r="AA87" i="9"/>
  <c r="AA89" i="9" s="1"/>
  <c r="AA90" i="9" s="1"/>
  <c r="Z87" i="9"/>
  <c r="Z89" i="9" s="1"/>
  <c r="Y87" i="9"/>
  <c r="Y89" i="9" s="1"/>
  <c r="Y90" i="9" s="1"/>
  <c r="X87" i="9"/>
  <c r="W87" i="9"/>
  <c r="W89" i="9" s="1"/>
  <c r="V87" i="9"/>
  <c r="U87" i="9"/>
  <c r="T87" i="9"/>
  <c r="T89" i="9" s="1"/>
  <c r="S87" i="9"/>
  <c r="S89" i="9" s="1"/>
  <c r="S90" i="9" s="1"/>
  <c r="R87" i="9"/>
  <c r="R89" i="9" s="1"/>
  <c r="Q87" i="9"/>
  <c r="Q89" i="9" s="1"/>
  <c r="Q90" i="9" s="1"/>
  <c r="P87" i="9"/>
  <c r="O87" i="9"/>
  <c r="O89" i="9" s="1"/>
  <c r="N87" i="9"/>
  <c r="M87" i="9"/>
  <c r="L87" i="9"/>
  <c r="L89" i="9" s="1"/>
  <c r="K87" i="9"/>
  <c r="K89" i="9" s="1"/>
  <c r="K90" i="9" s="1"/>
  <c r="J87" i="9"/>
  <c r="J89" i="9" s="1"/>
  <c r="I87" i="9"/>
  <c r="I89" i="9" s="1"/>
  <c r="I90" i="9" s="1"/>
  <c r="H87" i="9"/>
  <c r="G87" i="9"/>
  <c r="G89" i="9" s="1"/>
  <c r="F87" i="9"/>
  <c r="E87" i="9"/>
  <c r="AC85" i="9"/>
  <c r="AA85" i="9"/>
  <c r="Z85" i="9"/>
  <c r="U85" i="9"/>
  <c r="S85" i="9"/>
  <c r="R85" i="9"/>
  <c r="M85" i="9"/>
  <c r="K85" i="9"/>
  <c r="J85" i="9"/>
  <c r="E85" i="9"/>
  <c r="D85" i="9"/>
  <c r="AF84" i="9"/>
  <c r="AE84" i="9"/>
  <c r="AD84" i="9"/>
  <c r="AC84" i="9"/>
  <c r="AB84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AF83" i="9"/>
  <c r="AE83" i="9"/>
  <c r="AD83" i="9"/>
  <c r="AC83" i="9"/>
  <c r="AB83" i="9"/>
  <c r="AA83" i="9"/>
  <c r="Z83" i="9"/>
  <c r="Y83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AF82" i="9"/>
  <c r="AE82" i="9"/>
  <c r="AD82" i="9"/>
  <c r="AC82" i="9"/>
  <c r="AB82" i="9"/>
  <c r="AA82" i="9"/>
  <c r="Z82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AF81" i="9"/>
  <c r="AF85" i="9" s="1"/>
  <c r="AF90" i="9" s="1"/>
  <c r="AE81" i="9"/>
  <c r="AE85" i="9" s="1"/>
  <c r="AD81" i="9"/>
  <c r="AD85" i="9" s="1"/>
  <c r="AC81" i="9"/>
  <c r="AB81" i="9"/>
  <c r="AB85" i="9" s="1"/>
  <c r="AA81" i="9"/>
  <c r="Z81" i="9"/>
  <c r="Y81" i="9"/>
  <c r="Y85" i="9" s="1"/>
  <c r="X81" i="9"/>
  <c r="X85" i="9" s="1"/>
  <c r="X90" i="9" s="1"/>
  <c r="W81" i="9"/>
  <c r="W85" i="9" s="1"/>
  <c r="V81" i="9"/>
  <c r="V85" i="9" s="1"/>
  <c r="U81" i="9"/>
  <c r="T81" i="9"/>
  <c r="T85" i="9" s="1"/>
  <c r="S81" i="9"/>
  <c r="R81" i="9"/>
  <c r="Q81" i="9"/>
  <c r="Q85" i="9" s="1"/>
  <c r="P81" i="9"/>
  <c r="P85" i="9" s="1"/>
  <c r="P90" i="9" s="1"/>
  <c r="O81" i="9"/>
  <c r="O85" i="9" s="1"/>
  <c r="N81" i="9"/>
  <c r="N85" i="9" s="1"/>
  <c r="M81" i="9"/>
  <c r="L81" i="9"/>
  <c r="L85" i="9" s="1"/>
  <c r="K81" i="9"/>
  <c r="J81" i="9"/>
  <c r="I81" i="9"/>
  <c r="I85" i="9" s="1"/>
  <c r="H81" i="9"/>
  <c r="H85" i="9" s="1"/>
  <c r="H90" i="9" s="1"/>
  <c r="G81" i="9"/>
  <c r="G85" i="9" s="1"/>
  <c r="F81" i="9"/>
  <c r="F85" i="9" s="1"/>
  <c r="E81" i="9"/>
  <c r="AF79" i="9"/>
  <c r="AE79" i="9"/>
  <c r="Z79" i="9"/>
  <c r="X79" i="9"/>
  <c r="W79" i="9"/>
  <c r="R79" i="9"/>
  <c r="P79" i="9"/>
  <c r="O79" i="9"/>
  <c r="J79" i="9"/>
  <c r="H79" i="9"/>
  <c r="G79" i="9"/>
  <c r="D79" i="9"/>
  <c r="AF78" i="9"/>
  <c r="AE78" i="9"/>
  <c r="AD78" i="9"/>
  <c r="AD79" i="9" s="1"/>
  <c r="AC78" i="9"/>
  <c r="AC79" i="9" s="1"/>
  <c r="AB78" i="9"/>
  <c r="AB79" i="9" s="1"/>
  <c r="AA78" i="9"/>
  <c r="AA79" i="9" s="1"/>
  <c r="Z78" i="9"/>
  <c r="Y78" i="9"/>
  <c r="Y79" i="9" s="1"/>
  <c r="X78" i="9"/>
  <c r="W78" i="9"/>
  <c r="V78" i="9"/>
  <c r="V79" i="9" s="1"/>
  <c r="U78" i="9"/>
  <c r="U79" i="9" s="1"/>
  <c r="T78" i="9"/>
  <c r="T79" i="9" s="1"/>
  <c r="S78" i="9"/>
  <c r="S79" i="9" s="1"/>
  <c r="R78" i="9"/>
  <c r="Q78" i="9"/>
  <c r="Q79" i="9" s="1"/>
  <c r="P78" i="9"/>
  <c r="O78" i="9"/>
  <c r="N78" i="9"/>
  <c r="N79" i="9" s="1"/>
  <c r="M78" i="9"/>
  <c r="M79" i="9" s="1"/>
  <c r="L78" i="9"/>
  <c r="L79" i="9" s="1"/>
  <c r="D104" i="9" s="1"/>
  <c r="K78" i="9"/>
  <c r="K79" i="9" s="1"/>
  <c r="J78" i="9"/>
  <c r="I78" i="9"/>
  <c r="I79" i="9" s="1"/>
  <c r="H78" i="9"/>
  <c r="G78" i="9"/>
  <c r="F78" i="9"/>
  <c r="F79" i="9" s="1"/>
  <c r="E78" i="9"/>
  <c r="E79" i="9" s="1"/>
  <c r="AF76" i="9"/>
  <c r="AA76" i="9"/>
  <c r="Y76" i="9"/>
  <c r="X76" i="9"/>
  <c r="S76" i="9"/>
  <c r="Q76" i="9"/>
  <c r="P76" i="9"/>
  <c r="K76" i="9"/>
  <c r="I76" i="9"/>
  <c r="H76" i="9"/>
  <c r="D76" i="9"/>
  <c r="AF75" i="9"/>
  <c r="AE75" i="9"/>
  <c r="AD75" i="9"/>
  <c r="AC75" i="9"/>
  <c r="AB75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AF74" i="9"/>
  <c r="AE74" i="9"/>
  <c r="AE76" i="9" s="1"/>
  <c r="AD74" i="9"/>
  <c r="AD76" i="9" s="1"/>
  <c r="AC74" i="9"/>
  <c r="AC76" i="9" s="1"/>
  <c r="AB74" i="9"/>
  <c r="AB76" i="9" s="1"/>
  <c r="AA74" i="9"/>
  <c r="Z74" i="9"/>
  <c r="Z76" i="9" s="1"/>
  <c r="Y74" i="9"/>
  <c r="X74" i="9"/>
  <c r="W74" i="9"/>
  <c r="W76" i="9" s="1"/>
  <c r="V74" i="9"/>
  <c r="V76" i="9" s="1"/>
  <c r="U74" i="9"/>
  <c r="U76" i="9" s="1"/>
  <c r="T74" i="9"/>
  <c r="T76" i="9" s="1"/>
  <c r="S74" i="9"/>
  <c r="R74" i="9"/>
  <c r="R76" i="9" s="1"/>
  <c r="Q74" i="9"/>
  <c r="P74" i="9"/>
  <c r="O74" i="9"/>
  <c r="O76" i="9" s="1"/>
  <c r="N74" i="9"/>
  <c r="N76" i="9" s="1"/>
  <c r="M74" i="9"/>
  <c r="M76" i="9" s="1"/>
  <c r="L74" i="9"/>
  <c r="L76" i="9" s="1"/>
  <c r="K74" i="9"/>
  <c r="J74" i="9"/>
  <c r="J76" i="9" s="1"/>
  <c r="I74" i="9"/>
  <c r="H74" i="9"/>
  <c r="G74" i="9"/>
  <c r="G76" i="9" s="1"/>
  <c r="F74" i="9"/>
  <c r="F76" i="9" s="1"/>
  <c r="E74" i="9"/>
  <c r="E76" i="9" s="1"/>
  <c r="AC71" i="9"/>
  <c r="AA71" i="9"/>
  <c r="Z71" i="9"/>
  <c r="U71" i="9"/>
  <c r="S71" i="9"/>
  <c r="R71" i="9"/>
  <c r="M71" i="9"/>
  <c r="K71" i="9"/>
  <c r="J71" i="9"/>
  <c r="E71" i="9"/>
  <c r="D71" i="9"/>
  <c r="AF70" i="9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AF69" i="9"/>
  <c r="AE69" i="9"/>
  <c r="AE71" i="9" s="1"/>
  <c r="AD69" i="9"/>
  <c r="AD71" i="9" s="1"/>
  <c r="AC69" i="9"/>
  <c r="AB69" i="9"/>
  <c r="AB71" i="9" s="1"/>
  <c r="AA69" i="9"/>
  <c r="Z69" i="9"/>
  <c r="Y69" i="9"/>
  <c r="Y71" i="9" s="1"/>
  <c r="X69" i="9"/>
  <c r="W69" i="9"/>
  <c r="W71" i="9" s="1"/>
  <c r="V69" i="9"/>
  <c r="V71" i="9" s="1"/>
  <c r="U69" i="9"/>
  <c r="T69" i="9"/>
  <c r="T71" i="9" s="1"/>
  <c r="S69" i="9"/>
  <c r="R69" i="9"/>
  <c r="Q69" i="9"/>
  <c r="Q71" i="9" s="1"/>
  <c r="P69" i="9"/>
  <c r="O69" i="9"/>
  <c r="O71" i="9" s="1"/>
  <c r="N69" i="9"/>
  <c r="N71" i="9" s="1"/>
  <c r="M69" i="9"/>
  <c r="L69" i="9"/>
  <c r="L71" i="9" s="1"/>
  <c r="K69" i="9"/>
  <c r="J69" i="9"/>
  <c r="I69" i="9"/>
  <c r="I71" i="9" s="1"/>
  <c r="H69" i="9"/>
  <c r="G69" i="9"/>
  <c r="G71" i="9" s="1"/>
  <c r="F69" i="9"/>
  <c r="F71" i="9" s="1"/>
  <c r="E69" i="9"/>
  <c r="AF67" i="9"/>
  <c r="AE67" i="9"/>
  <c r="AE72" i="9" s="1"/>
  <c r="Z67" i="9"/>
  <c r="Z72" i="9" s="1"/>
  <c r="X67" i="9"/>
  <c r="W67" i="9"/>
  <c r="R67" i="9"/>
  <c r="R72" i="9" s="1"/>
  <c r="P67" i="9"/>
  <c r="O67" i="9"/>
  <c r="O72" i="9" s="1"/>
  <c r="J67" i="9"/>
  <c r="J72" i="9" s="1"/>
  <c r="H67" i="9"/>
  <c r="G67" i="9"/>
  <c r="D67" i="9"/>
  <c r="D72" i="9" s="1"/>
  <c r="AF66" i="9"/>
  <c r="AE66" i="9"/>
  <c r="AD66" i="9"/>
  <c r="AC66" i="9"/>
  <c r="AB66" i="9"/>
  <c r="AA66" i="9"/>
  <c r="Z66" i="9"/>
  <c r="Y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AF65" i="9"/>
  <c r="AE65" i="9"/>
  <c r="AD65" i="9"/>
  <c r="AD67" i="9" s="1"/>
  <c r="AD72" i="9" s="1"/>
  <c r="AC65" i="9"/>
  <c r="AB65" i="9"/>
  <c r="AB67" i="9" s="1"/>
  <c r="AA65" i="9"/>
  <c r="AA67" i="9" s="1"/>
  <c r="AA72" i="9" s="1"/>
  <c r="Z65" i="9"/>
  <c r="Y65" i="9"/>
  <c r="Y67" i="9" s="1"/>
  <c r="Y72" i="9" s="1"/>
  <c r="X65" i="9"/>
  <c r="W65" i="9"/>
  <c r="V65" i="9"/>
  <c r="V67" i="9" s="1"/>
  <c r="V72" i="9" s="1"/>
  <c r="U65" i="9"/>
  <c r="T65" i="9"/>
  <c r="T67" i="9" s="1"/>
  <c r="S65" i="9"/>
  <c r="S67" i="9" s="1"/>
  <c r="R65" i="9"/>
  <c r="Q65" i="9"/>
  <c r="Q67" i="9" s="1"/>
  <c r="Q72" i="9" s="1"/>
  <c r="P65" i="9"/>
  <c r="O65" i="9"/>
  <c r="N65" i="9"/>
  <c r="N67" i="9" s="1"/>
  <c r="N72" i="9" s="1"/>
  <c r="M65" i="9"/>
  <c r="L65" i="9"/>
  <c r="L67" i="9" s="1"/>
  <c r="K65" i="9"/>
  <c r="K67" i="9" s="1"/>
  <c r="K72" i="9" s="1"/>
  <c r="J65" i="9"/>
  <c r="I65" i="9"/>
  <c r="I67" i="9" s="1"/>
  <c r="I72" i="9" s="1"/>
  <c r="H65" i="9"/>
  <c r="G65" i="9"/>
  <c r="F65" i="9"/>
  <c r="F67" i="9" s="1"/>
  <c r="F72" i="9" s="1"/>
  <c r="E65" i="9"/>
  <c r="D63" i="9"/>
  <c r="AF62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AF60" i="9"/>
  <c r="AD60" i="9"/>
  <c r="AC60" i="9"/>
  <c r="X60" i="9"/>
  <c r="V60" i="9"/>
  <c r="U60" i="9"/>
  <c r="P60" i="9"/>
  <c r="N60" i="9"/>
  <c r="M60" i="9"/>
  <c r="H60" i="9"/>
  <c r="F60" i="9"/>
  <c r="E60" i="9"/>
  <c r="D60" i="9"/>
  <c r="AF59" i="9"/>
  <c r="AE59" i="9"/>
  <c r="AD59" i="9"/>
  <c r="AC59" i="9"/>
  <c r="AB59" i="9"/>
  <c r="AA59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AF58" i="9"/>
  <c r="AE58" i="9"/>
  <c r="AD58" i="9"/>
  <c r="AC58" i="9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AF56" i="9"/>
  <c r="AE56" i="9"/>
  <c r="AE60" i="9" s="1"/>
  <c r="AE63" i="9" s="1"/>
  <c r="AD56" i="9"/>
  <c r="AC56" i="9"/>
  <c r="AB56" i="9"/>
  <c r="AB60" i="9" s="1"/>
  <c r="AA56" i="9"/>
  <c r="Z56" i="9"/>
  <c r="Z60" i="9" s="1"/>
  <c r="Y56" i="9"/>
  <c r="Y60" i="9" s="1"/>
  <c r="X56" i="9"/>
  <c r="W56" i="9"/>
  <c r="W60" i="9" s="1"/>
  <c r="W63" i="9" s="1"/>
  <c r="V56" i="9"/>
  <c r="U56" i="9"/>
  <c r="T56" i="9"/>
  <c r="T60" i="9" s="1"/>
  <c r="S56" i="9"/>
  <c r="R56" i="9"/>
  <c r="R60" i="9" s="1"/>
  <c r="Q56" i="9"/>
  <c r="Q60" i="9" s="1"/>
  <c r="P56" i="9"/>
  <c r="O56" i="9"/>
  <c r="O60" i="9" s="1"/>
  <c r="O63" i="9" s="1"/>
  <c r="N56" i="9"/>
  <c r="M56" i="9"/>
  <c r="L56" i="9"/>
  <c r="L60" i="9" s="1"/>
  <c r="K56" i="9"/>
  <c r="J56" i="9"/>
  <c r="J60" i="9" s="1"/>
  <c r="I56" i="9"/>
  <c r="I60" i="9" s="1"/>
  <c r="H56" i="9"/>
  <c r="G56" i="9"/>
  <c r="G60" i="9" s="1"/>
  <c r="G63" i="9" s="1"/>
  <c r="F56" i="9"/>
  <c r="E56" i="9"/>
  <c r="AC54" i="9"/>
  <c r="AA54" i="9"/>
  <c r="Z54" i="9"/>
  <c r="U54" i="9"/>
  <c r="S54" i="9"/>
  <c r="R54" i="9"/>
  <c r="M54" i="9"/>
  <c r="K54" i="9"/>
  <c r="J54" i="9"/>
  <c r="E54" i="9"/>
  <c r="D54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AF52" i="9"/>
  <c r="AF54" i="9" s="1"/>
  <c r="AE52" i="9"/>
  <c r="AE54" i="9" s="1"/>
  <c r="AD52" i="9"/>
  <c r="AD54" i="9" s="1"/>
  <c r="AC52" i="9"/>
  <c r="AB52" i="9"/>
  <c r="AB54" i="9" s="1"/>
  <c r="AA52" i="9"/>
  <c r="Z52" i="9"/>
  <c r="Y52" i="9"/>
  <c r="Y54" i="9" s="1"/>
  <c r="X52" i="9"/>
  <c r="X54" i="9" s="1"/>
  <c r="W52" i="9"/>
  <c r="W54" i="9" s="1"/>
  <c r="V52" i="9"/>
  <c r="V54" i="9" s="1"/>
  <c r="U52" i="9"/>
  <c r="T52" i="9"/>
  <c r="T54" i="9" s="1"/>
  <c r="S52" i="9"/>
  <c r="R52" i="9"/>
  <c r="Q52" i="9"/>
  <c r="Q54" i="9" s="1"/>
  <c r="P52" i="9"/>
  <c r="P54" i="9" s="1"/>
  <c r="O52" i="9"/>
  <c r="O54" i="9" s="1"/>
  <c r="N52" i="9"/>
  <c r="N54" i="9" s="1"/>
  <c r="M52" i="9"/>
  <c r="L52" i="9"/>
  <c r="L54" i="9" s="1"/>
  <c r="K52" i="9"/>
  <c r="J52" i="9"/>
  <c r="I52" i="9"/>
  <c r="I54" i="9" s="1"/>
  <c r="H52" i="9"/>
  <c r="H54" i="9" s="1"/>
  <c r="G52" i="9"/>
  <c r="G54" i="9" s="1"/>
  <c r="F52" i="9"/>
  <c r="F54" i="9" s="1"/>
  <c r="E52" i="9"/>
  <c r="AF50" i="9"/>
  <c r="AE50" i="9"/>
  <c r="Z50" i="9"/>
  <c r="X50" i="9"/>
  <c r="W50" i="9"/>
  <c r="R50" i="9"/>
  <c r="P50" i="9"/>
  <c r="O50" i="9"/>
  <c r="J50" i="9"/>
  <c r="H50" i="9"/>
  <c r="G50" i="9"/>
  <c r="D50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AF47" i="9"/>
  <c r="AE47" i="9"/>
  <c r="AD47" i="9"/>
  <c r="AD50" i="9" s="1"/>
  <c r="AC47" i="9"/>
  <c r="AC50" i="9" s="1"/>
  <c r="AC63" i="9" s="1"/>
  <c r="AB47" i="9"/>
  <c r="AB50" i="9" s="1"/>
  <c r="AA47" i="9"/>
  <c r="AA50" i="9" s="1"/>
  <c r="Z47" i="9"/>
  <c r="Y47" i="9"/>
  <c r="X47" i="9"/>
  <c r="W47" i="9"/>
  <c r="V47" i="9"/>
  <c r="V50" i="9" s="1"/>
  <c r="U47" i="9"/>
  <c r="U50" i="9" s="1"/>
  <c r="T47" i="9"/>
  <c r="T50" i="9" s="1"/>
  <c r="S47" i="9"/>
  <c r="S50" i="9" s="1"/>
  <c r="R47" i="9"/>
  <c r="Q47" i="9"/>
  <c r="P47" i="9"/>
  <c r="O47" i="9"/>
  <c r="N47" i="9"/>
  <c r="N50" i="9" s="1"/>
  <c r="M47" i="9"/>
  <c r="M50" i="9" s="1"/>
  <c r="M63" i="9" s="1"/>
  <c r="L47" i="9"/>
  <c r="L50" i="9" s="1"/>
  <c r="K47" i="9"/>
  <c r="K50" i="9" s="1"/>
  <c r="J47" i="9"/>
  <c r="I47" i="9"/>
  <c r="H47" i="9"/>
  <c r="G47" i="9"/>
  <c r="F47" i="9"/>
  <c r="F50" i="9" s="1"/>
  <c r="E47" i="9"/>
  <c r="E50" i="9" s="1"/>
  <c r="AF45" i="9"/>
  <c r="AA45" i="9"/>
  <c r="Y45" i="9"/>
  <c r="X45" i="9"/>
  <c r="S45" i="9"/>
  <c r="Q45" i="9"/>
  <c r="P45" i="9"/>
  <c r="K45" i="9"/>
  <c r="I45" i="9"/>
  <c r="H45" i="9"/>
  <c r="D45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AF41" i="9"/>
  <c r="AE41" i="9"/>
  <c r="AE45" i="9" s="1"/>
  <c r="AD41" i="9"/>
  <c r="AC41" i="9"/>
  <c r="AC45" i="9" s="1"/>
  <c r="AB41" i="9"/>
  <c r="AB45" i="9" s="1"/>
  <c r="AA41" i="9"/>
  <c r="Z41" i="9"/>
  <c r="Z45" i="9" s="1"/>
  <c r="Y41" i="9"/>
  <c r="X41" i="9"/>
  <c r="W41" i="9"/>
  <c r="W45" i="9" s="1"/>
  <c r="V41" i="9"/>
  <c r="U41" i="9"/>
  <c r="U45" i="9" s="1"/>
  <c r="U63" i="9" s="1"/>
  <c r="T41" i="9"/>
  <c r="T45" i="9" s="1"/>
  <c r="S41" i="9"/>
  <c r="R41" i="9"/>
  <c r="R45" i="9" s="1"/>
  <c r="Q41" i="9"/>
  <c r="P41" i="9"/>
  <c r="O41" i="9"/>
  <c r="O45" i="9" s="1"/>
  <c r="N41" i="9"/>
  <c r="M41" i="9"/>
  <c r="M45" i="9" s="1"/>
  <c r="L41" i="9"/>
  <c r="L45" i="9" s="1"/>
  <c r="K41" i="9"/>
  <c r="J41" i="9"/>
  <c r="J45" i="9" s="1"/>
  <c r="I41" i="9"/>
  <c r="H41" i="9"/>
  <c r="G41" i="9"/>
  <c r="G45" i="9" s="1"/>
  <c r="F41" i="9"/>
  <c r="E41" i="9"/>
  <c r="E45" i="9" s="1"/>
  <c r="E63" i="9" s="1"/>
  <c r="AF39" i="9"/>
  <c r="AD39" i="9"/>
  <c r="AC39" i="9"/>
  <c r="X39" i="9"/>
  <c r="V39" i="9"/>
  <c r="U39" i="9"/>
  <c r="P39" i="9"/>
  <c r="N39" i="9"/>
  <c r="M39" i="9"/>
  <c r="H39" i="9"/>
  <c r="F39" i="9"/>
  <c r="E39" i="9"/>
  <c r="D39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AF32" i="9"/>
  <c r="AE32" i="9"/>
  <c r="AD32" i="9"/>
  <c r="AC32" i="9"/>
  <c r="AB32" i="9"/>
  <c r="AB39" i="9" s="1"/>
  <c r="AA32" i="9"/>
  <c r="AA39" i="9" s="1"/>
  <c r="Z32" i="9"/>
  <c r="Z39" i="9" s="1"/>
  <c r="Y32" i="9"/>
  <c r="Y39" i="9" s="1"/>
  <c r="X32" i="9"/>
  <c r="W32" i="9"/>
  <c r="V32" i="9"/>
  <c r="U32" i="9"/>
  <c r="T32" i="9"/>
  <c r="T39" i="9" s="1"/>
  <c r="S32" i="9"/>
  <c r="S39" i="9" s="1"/>
  <c r="R32" i="9"/>
  <c r="R39" i="9" s="1"/>
  <c r="Q32" i="9"/>
  <c r="Q39" i="9" s="1"/>
  <c r="P32" i="9"/>
  <c r="O32" i="9"/>
  <c r="N32" i="9"/>
  <c r="M32" i="9"/>
  <c r="L32" i="9"/>
  <c r="L39" i="9" s="1"/>
  <c r="K32" i="9"/>
  <c r="K39" i="9" s="1"/>
  <c r="J32" i="9"/>
  <c r="J39" i="9" s="1"/>
  <c r="I32" i="9"/>
  <c r="I39" i="9" s="1"/>
  <c r="H32" i="9"/>
  <c r="G32" i="9"/>
  <c r="F32" i="9"/>
  <c r="E32" i="9"/>
  <c r="AD29" i="9"/>
  <c r="AB29" i="9"/>
  <c r="AA29" i="9"/>
  <c r="V29" i="9"/>
  <c r="T29" i="9"/>
  <c r="S29" i="9"/>
  <c r="N29" i="9"/>
  <c r="L29" i="9"/>
  <c r="K29" i="9"/>
  <c r="F29" i="9"/>
  <c r="D29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AF26" i="9"/>
  <c r="AF29" i="9" s="1"/>
  <c r="AE26" i="9"/>
  <c r="AE29" i="9" s="1"/>
  <c r="AE30" i="9" s="1"/>
  <c r="AD26" i="9"/>
  <c r="AC26" i="9"/>
  <c r="AB26" i="9"/>
  <c r="AA26" i="9"/>
  <c r="Z26" i="9"/>
  <c r="Z29" i="9" s="1"/>
  <c r="Y26" i="9"/>
  <c r="Y29" i="9" s="1"/>
  <c r="X26" i="9"/>
  <c r="X29" i="9" s="1"/>
  <c r="W26" i="9"/>
  <c r="W29" i="9" s="1"/>
  <c r="W30" i="9" s="1"/>
  <c r="V26" i="9"/>
  <c r="U26" i="9"/>
  <c r="T26" i="9"/>
  <c r="S26" i="9"/>
  <c r="R26" i="9"/>
  <c r="R29" i="9" s="1"/>
  <c r="Q26" i="9"/>
  <c r="Q29" i="9" s="1"/>
  <c r="P26" i="9"/>
  <c r="P29" i="9" s="1"/>
  <c r="O26" i="9"/>
  <c r="O29" i="9" s="1"/>
  <c r="O30" i="9" s="1"/>
  <c r="N26" i="9"/>
  <c r="M26" i="9"/>
  <c r="L26" i="9"/>
  <c r="K26" i="9"/>
  <c r="J26" i="9"/>
  <c r="J29" i="9" s="1"/>
  <c r="I26" i="9"/>
  <c r="I29" i="9" s="1"/>
  <c r="H26" i="9"/>
  <c r="H29" i="9" s="1"/>
  <c r="G26" i="9"/>
  <c r="G29" i="9" s="1"/>
  <c r="G30" i="9" s="1"/>
  <c r="F26" i="9"/>
  <c r="E26" i="9"/>
  <c r="AE24" i="9"/>
  <c r="AC24" i="9"/>
  <c r="AB24" i="9"/>
  <c r="AB30" i="9" s="1"/>
  <c r="W24" i="9"/>
  <c r="U24" i="9"/>
  <c r="T24" i="9"/>
  <c r="O24" i="9"/>
  <c r="M24" i="9"/>
  <c r="L24" i="9"/>
  <c r="L30" i="9" s="1"/>
  <c r="G24" i="9"/>
  <c r="E24" i="9"/>
  <c r="D24" i="9"/>
  <c r="D30" i="9" s="1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AF21" i="9"/>
  <c r="AF24" i="9" s="1"/>
  <c r="AF30" i="9" s="1"/>
  <c r="AE21" i="9"/>
  <c r="AD21" i="9"/>
  <c r="AD24" i="9" s="1"/>
  <c r="AD30" i="9" s="1"/>
  <c r="AC21" i="9"/>
  <c r="AB21" i="9"/>
  <c r="AA21" i="9"/>
  <c r="AA24" i="9" s="1"/>
  <c r="AA30" i="9" s="1"/>
  <c r="Z21" i="9"/>
  <c r="Z24" i="9" s="1"/>
  <c r="Z30" i="9" s="1"/>
  <c r="Y21" i="9"/>
  <c r="Y24" i="9" s="1"/>
  <c r="Y30" i="9" s="1"/>
  <c r="X21" i="9"/>
  <c r="X24" i="9" s="1"/>
  <c r="X30" i="9" s="1"/>
  <c r="W21" i="9"/>
  <c r="V21" i="9"/>
  <c r="V24" i="9" s="1"/>
  <c r="V30" i="9" s="1"/>
  <c r="U21" i="9"/>
  <c r="T21" i="9"/>
  <c r="S21" i="9"/>
  <c r="S24" i="9" s="1"/>
  <c r="S30" i="9" s="1"/>
  <c r="R21" i="9"/>
  <c r="R24" i="9" s="1"/>
  <c r="R30" i="9" s="1"/>
  <c r="Q21" i="9"/>
  <c r="Q24" i="9" s="1"/>
  <c r="Q30" i="9" s="1"/>
  <c r="P21" i="9"/>
  <c r="P24" i="9" s="1"/>
  <c r="P30" i="9" s="1"/>
  <c r="O21" i="9"/>
  <c r="N21" i="9"/>
  <c r="N24" i="9" s="1"/>
  <c r="N30" i="9" s="1"/>
  <c r="M21" i="9"/>
  <c r="L21" i="9"/>
  <c r="K21" i="9"/>
  <c r="K24" i="9" s="1"/>
  <c r="K30" i="9" s="1"/>
  <c r="J21" i="9"/>
  <c r="J24" i="9" s="1"/>
  <c r="J30" i="9" s="1"/>
  <c r="I21" i="9"/>
  <c r="I24" i="9" s="1"/>
  <c r="I30" i="9" s="1"/>
  <c r="H21" i="9"/>
  <c r="H24" i="9" s="1"/>
  <c r="H30" i="9" s="1"/>
  <c r="G21" i="9"/>
  <c r="F21" i="9"/>
  <c r="F24" i="9" s="1"/>
  <c r="F30" i="9" s="1"/>
  <c r="E21" i="9"/>
  <c r="AC18" i="9"/>
  <c r="AA18" i="9"/>
  <c r="Z18" i="9"/>
  <c r="U18" i="9"/>
  <c r="S18" i="9"/>
  <c r="R18" i="9"/>
  <c r="M18" i="9"/>
  <c r="K18" i="9"/>
  <c r="J18" i="9"/>
  <c r="E18" i="9"/>
  <c r="D18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AF13" i="9"/>
  <c r="AF18" i="9" s="1"/>
  <c r="AE13" i="9"/>
  <c r="AE18" i="9" s="1"/>
  <c r="AD13" i="9"/>
  <c r="AD18" i="9" s="1"/>
  <c r="AC13" i="9"/>
  <c r="AB13" i="9"/>
  <c r="AB18" i="9" s="1"/>
  <c r="AA13" i="9"/>
  <c r="Z13" i="9"/>
  <c r="Y13" i="9"/>
  <c r="Y18" i="9" s="1"/>
  <c r="X13" i="9"/>
  <c r="X18" i="9" s="1"/>
  <c r="W13" i="9"/>
  <c r="W18" i="9" s="1"/>
  <c r="V13" i="9"/>
  <c r="V18" i="9" s="1"/>
  <c r="U13" i="9"/>
  <c r="T13" i="9"/>
  <c r="T18" i="9" s="1"/>
  <c r="S13" i="9"/>
  <c r="R13" i="9"/>
  <c r="Q13" i="9"/>
  <c r="Q18" i="9" s="1"/>
  <c r="P13" i="9"/>
  <c r="P18" i="9" s="1"/>
  <c r="O13" i="9"/>
  <c r="O18" i="9" s="1"/>
  <c r="N13" i="9"/>
  <c r="N18" i="9" s="1"/>
  <c r="M13" i="9"/>
  <c r="L13" i="9"/>
  <c r="L18" i="9" s="1"/>
  <c r="K13" i="9"/>
  <c r="J13" i="9"/>
  <c r="I13" i="9"/>
  <c r="I18" i="9" s="1"/>
  <c r="H13" i="9"/>
  <c r="H18" i="9" s="1"/>
  <c r="G13" i="9"/>
  <c r="G18" i="9" s="1"/>
  <c r="F13" i="9"/>
  <c r="F18" i="9" s="1"/>
  <c r="E13" i="9"/>
  <c r="S11" i="9"/>
  <c r="S19" i="9" s="1"/>
  <c r="D11" i="9"/>
  <c r="D19" i="9" s="1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AF8" i="9"/>
  <c r="AE8" i="9"/>
  <c r="AD8" i="9"/>
  <c r="AD11" i="9" s="1"/>
  <c r="AC8" i="9"/>
  <c r="AB8" i="9"/>
  <c r="AB11" i="9" s="1"/>
  <c r="AA8" i="9"/>
  <c r="AA11" i="9" s="1"/>
  <c r="AA19" i="9" s="1"/>
  <c r="Z8" i="9"/>
  <c r="Y8" i="9"/>
  <c r="X8" i="9"/>
  <c r="W8" i="9"/>
  <c r="V8" i="9"/>
  <c r="V11" i="9" s="1"/>
  <c r="U8" i="9"/>
  <c r="T8" i="9"/>
  <c r="T11" i="9" s="1"/>
  <c r="T19" i="9" s="1"/>
  <c r="S8" i="9"/>
  <c r="R8" i="9"/>
  <c r="Q8" i="9"/>
  <c r="P8" i="9"/>
  <c r="O8" i="9"/>
  <c r="N8" i="9"/>
  <c r="N11" i="9" s="1"/>
  <c r="M8" i="9"/>
  <c r="L8" i="9"/>
  <c r="L11" i="9" s="1"/>
  <c r="K8" i="9"/>
  <c r="K11" i="9" s="1"/>
  <c r="K19" i="9" s="1"/>
  <c r="J8" i="9"/>
  <c r="I8" i="9"/>
  <c r="H8" i="9"/>
  <c r="G8" i="9"/>
  <c r="F8" i="9"/>
  <c r="F11" i="9" s="1"/>
  <c r="F19" i="9" s="1"/>
  <c r="E8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AF6" i="9"/>
  <c r="AF11" i="9" s="1"/>
  <c r="AE6" i="9"/>
  <c r="AE11" i="9" s="1"/>
  <c r="AE19" i="9" s="1"/>
  <c r="AD6" i="9"/>
  <c r="AC6" i="9"/>
  <c r="AB6" i="9"/>
  <c r="AA6" i="9"/>
  <c r="Z6" i="9"/>
  <c r="Z11" i="9" s="1"/>
  <c r="Z19" i="9" s="1"/>
  <c r="Y6" i="9"/>
  <c r="Y11" i="9" s="1"/>
  <c r="Y19" i="9" s="1"/>
  <c r="X6" i="9"/>
  <c r="X11" i="9" s="1"/>
  <c r="W6" i="9"/>
  <c r="W11" i="9" s="1"/>
  <c r="W19" i="9" s="1"/>
  <c r="V6" i="9"/>
  <c r="U6" i="9"/>
  <c r="T6" i="9"/>
  <c r="S6" i="9"/>
  <c r="R6" i="9"/>
  <c r="R11" i="9" s="1"/>
  <c r="R19" i="9" s="1"/>
  <c r="Q6" i="9"/>
  <c r="Q11" i="9" s="1"/>
  <c r="Q19" i="9" s="1"/>
  <c r="P6" i="9"/>
  <c r="P11" i="9" s="1"/>
  <c r="O6" i="9"/>
  <c r="O11" i="9" s="1"/>
  <c r="O19" i="9" s="1"/>
  <c r="N6" i="9"/>
  <c r="M6" i="9"/>
  <c r="L6" i="9"/>
  <c r="K6" i="9"/>
  <c r="J6" i="9"/>
  <c r="J11" i="9" s="1"/>
  <c r="J19" i="9" s="1"/>
  <c r="I6" i="9"/>
  <c r="I11" i="9" s="1"/>
  <c r="I19" i="9" s="1"/>
  <c r="H6" i="9"/>
  <c r="H11" i="9" s="1"/>
  <c r="G6" i="9"/>
  <c r="G11" i="9" s="1"/>
  <c r="G19" i="9" s="1"/>
  <c r="F6" i="9"/>
  <c r="E6" i="9"/>
  <c r="L96" i="7"/>
  <c r="J96" i="7"/>
  <c r="I96" i="7"/>
  <c r="H96" i="7"/>
  <c r="G96" i="7"/>
  <c r="F96" i="7"/>
  <c r="E96" i="7"/>
  <c r="AF94" i="7"/>
  <c r="AE94" i="7"/>
  <c r="AD94" i="7"/>
  <c r="AC94" i="7"/>
  <c r="AA94" i="7"/>
  <c r="Z94" i="7"/>
  <c r="Y94" i="7"/>
  <c r="X94" i="7"/>
  <c r="T94" i="7"/>
  <c r="P94" i="7"/>
  <c r="N94" i="7"/>
  <c r="AF92" i="7"/>
  <c r="AE92" i="7"/>
  <c r="AD92" i="7"/>
  <c r="AC92" i="7"/>
  <c r="AA92" i="7"/>
  <c r="Z92" i="7"/>
  <c r="Y92" i="7"/>
  <c r="X92" i="7"/>
  <c r="T92" i="7"/>
  <c r="Q92" i="7"/>
  <c r="P92" i="7"/>
  <c r="N92" i="7"/>
  <c r="AE89" i="7"/>
  <c r="AE90" i="7" s="1"/>
  <c r="AC89" i="7"/>
  <c r="AA89" i="7"/>
  <c r="W89" i="7"/>
  <c r="U89" i="7"/>
  <c r="S89" i="7"/>
  <c r="O89" i="7"/>
  <c r="M89" i="7"/>
  <c r="K89" i="7"/>
  <c r="K90" i="7" s="1"/>
  <c r="G89" i="7"/>
  <c r="E89" i="7"/>
  <c r="D89" i="7"/>
  <c r="D90" i="7" s="1"/>
  <c r="AF88" i="7"/>
  <c r="AE88" i="7"/>
  <c r="AD88" i="7"/>
  <c r="AC88" i="7"/>
  <c r="AB88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AF87" i="7"/>
  <c r="AF89" i="7" s="1"/>
  <c r="AF90" i="7" s="1"/>
  <c r="AE87" i="7"/>
  <c r="AD87" i="7"/>
  <c r="AD89" i="7" s="1"/>
  <c r="AD90" i="7" s="1"/>
  <c r="AC87" i="7"/>
  <c r="AB87" i="7"/>
  <c r="AB89" i="7" s="1"/>
  <c r="AA87" i="7"/>
  <c r="Z87" i="7"/>
  <c r="Z89" i="7" s="1"/>
  <c r="Z90" i="7" s="1"/>
  <c r="Y87" i="7"/>
  <c r="Y89" i="7" s="1"/>
  <c r="X87" i="7"/>
  <c r="X89" i="7" s="1"/>
  <c r="X90" i="7" s="1"/>
  <c r="W87" i="7"/>
  <c r="V87" i="7"/>
  <c r="V89" i="7" s="1"/>
  <c r="V90" i="7" s="1"/>
  <c r="U87" i="7"/>
  <c r="T87" i="7"/>
  <c r="T89" i="7" s="1"/>
  <c r="S87" i="7"/>
  <c r="R87" i="7"/>
  <c r="R89" i="7" s="1"/>
  <c r="R90" i="7" s="1"/>
  <c r="Q87" i="7"/>
  <c r="Q89" i="7" s="1"/>
  <c r="P87" i="7"/>
  <c r="P89" i="7" s="1"/>
  <c r="P90" i="7" s="1"/>
  <c r="O87" i="7"/>
  <c r="N87" i="7"/>
  <c r="N89" i="7" s="1"/>
  <c r="N90" i="7" s="1"/>
  <c r="M87" i="7"/>
  <c r="L87" i="7"/>
  <c r="L89" i="7" s="1"/>
  <c r="K87" i="7"/>
  <c r="J87" i="7"/>
  <c r="J89" i="7" s="1"/>
  <c r="J90" i="7" s="1"/>
  <c r="I87" i="7"/>
  <c r="I89" i="7" s="1"/>
  <c r="H87" i="7"/>
  <c r="H89" i="7" s="1"/>
  <c r="H90" i="7" s="1"/>
  <c r="G87" i="7"/>
  <c r="F87" i="7"/>
  <c r="F89" i="7" s="1"/>
  <c r="F90" i="7" s="1"/>
  <c r="E87" i="7"/>
  <c r="AF85" i="7"/>
  <c r="AB85" i="7"/>
  <c r="Z85" i="7"/>
  <c r="X85" i="7"/>
  <c r="T85" i="7"/>
  <c r="R85" i="7"/>
  <c r="P85" i="7"/>
  <c r="L85" i="7"/>
  <c r="J85" i="7"/>
  <c r="H85" i="7"/>
  <c r="D85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AF81" i="7"/>
  <c r="AE81" i="7"/>
  <c r="AE85" i="7" s="1"/>
  <c r="AD81" i="7"/>
  <c r="AD85" i="7" s="1"/>
  <c r="AC81" i="7"/>
  <c r="AC85" i="7" s="1"/>
  <c r="AB81" i="7"/>
  <c r="AA81" i="7"/>
  <c r="AA85" i="7" s="1"/>
  <c r="Z81" i="7"/>
  <c r="Y81" i="7"/>
  <c r="Y85" i="7" s="1"/>
  <c r="X81" i="7"/>
  <c r="W81" i="7"/>
  <c r="W85" i="7" s="1"/>
  <c r="V81" i="7"/>
  <c r="V85" i="7" s="1"/>
  <c r="U81" i="7"/>
  <c r="U85" i="7" s="1"/>
  <c r="T81" i="7"/>
  <c r="S81" i="7"/>
  <c r="S85" i="7" s="1"/>
  <c r="R81" i="7"/>
  <c r="Q81" i="7"/>
  <c r="Q85" i="7" s="1"/>
  <c r="P81" i="7"/>
  <c r="O81" i="7"/>
  <c r="O85" i="7" s="1"/>
  <c r="N81" i="7"/>
  <c r="N85" i="7" s="1"/>
  <c r="M81" i="7"/>
  <c r="M85" i="7" s="1"/>
  <c r="L81" i="7"/>
  <c r="K81" i="7"/>
  <c r="K85" i="7" s="1"/>
  <c r="J81" i="7"/>
  <c r="I81" i="7"/>
  <c r="I85" i="7" s="1"/>
  <c r="H81" i="7"/>
  <c r="G81" i="7"/>
  <c r="G85" i="7" s="1"/>
  <c r="F81" i="7"/>
  <c r="F85" i="7" s="1"/>
  <c r="E81" i="7"/>
  <c r="E85" i="7" s="1"/>
  <c r="AE79" i="7"/>
  <c r="AC79" i="7"/>
  <c r="Y79" i="7"/>
  <c r="W79" i="7"/>
  <c r="U79" i="7"/>
  <c r="Q79" i="7"/>
  <c r="O79" i="7"/>
  <c r="M79" i="7"/>
  <c r="I79" i="7"/>
  <c r="G79" i="7"/>
  <c r="E79" i="7"/>
  <c r="D79" i="7"/>
  <c r="AF78" i="7"/>
  <c r="AF79" i="7" s="1"/>
  <c r="AE78" i="7"/>
  <c r="AD78" i="7"/>
  <c r="AD79" i="7" s="1"/>
  <c r="AC78" i="7"/>
  <c r="AB78" i="7"/>
  <c r="AB79" i="7" s="1"/>
  <c r="AA78" i="7"/>
  <c r="AA79" i="7" s="1"/>
  <c r="Z78" i="7"/>
  <c r="Z79" i="7" s="1"/>
  <c r="Y78" i="7"/>
  <c r="X78" i="7"/>
  <c r="X79" i="7" s="1"/>
  <c r="W78" i="7"/>
  <c r="V78" i="7"/>
  <c r="V79" i="7" s="1"/>
  <c r="U78" i="7"/>
  <c r="T78" i="7"/>
  <c r="T79" i="7" s="1"/>
  <c r="S78" i="7"/>
  <c r="S79" i="7" s="1"/>
  <c r="R78" i="7"/>
  <c r="R79" i="7" s="1"/>
  <c r="Q78" i="7"/>
  <c r="P78" i="7"/>
  <c r="P79" i="7" s="1"/>
  <c r="O78" i="7"/>
  <c r="N78" i="7"/>
  <c r="N79" i="7" s="1"/>
  <c r="M78" i="7"/>
  <c r="L78" i="7"/>
  <c r="L79" i="7" s="1"/>
  <c r="D104" i="7" s="1"/>
  <c r="K78" i="7"/>
  <c r="K79" i="7" s="1"/>
  <c r="J78" i="7"/>
  <c r="J79" i="7" s="1"/>
  <c r="I78" i="7"/>
  <c r="H78" i="7"/>
  <c r="H79" i="7" s="1"/>
  <c r="G78" i="7"/>
  <c r="F78" i="7"/>
  <c r="F79" i="7" s="1"/>
  <c r="E78" i="7"/>
  <c r="AF76" i="7"/>
  <c r="AD76" i="7"/>
  <c r="Z76" i="7"/>
  <c r="X76" i="7"/>
  <c r="V76" i="7"/>
  <c r="R76" i="7"/>
  <c r="P76" i="7"/>
  <c r="N76" i="7"/>
  <c r="J76" i="7"/>
  <c r="H76" i="7"/>
  <c r="F76" i="7"/>
  <c r="D76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AF74" i="7"/>
  <c r="AE74" i="7"/>
  <c r="AE76" i="7" s="1"/>
  <c r="AD74" i="7"/>
  <c r="AC74" i="7"/>
  <c r="AC76" i="7" s="1"/>
  <c r="AB74" i="7"/>
  <c r="AB76" i="7" s="1"/>
  <c r="AA74" i="7"/>
  <c r="AA76" i="7" s="1"/>
  <c r="Z74" i="7"/>
  <c r="Y74" i="7"/>
  <c r="Y76" i="7" s="1"/>
  <c r="X74" i="7"/>
  <c r="W74" i="7"/>
  <c r="W76" i="7" s="1"/>
  <c r="V74" i="7"/>
  <c r="U74" i="7"/>
  <c r="U76" i="7" s="1"/>
  <c r="T74" i="7"/>
  <c r="T76" i="7" s="1"/>
  <c r="S74" i="7"/>
  <c r="S76" i="7" s="1"/>
  <c r="R74" i="7"/>
  <c r="Q74" i="7"/>
  <c r="Q76" i="7" s="1"/>
  <c r="P74" i="7"/>
  <c r="O74" i="7"/>
  <c r="O76" i="7" s="1"/>
  <c r="N74" i="7"/>
  <c r="M74" i="7"/>
  <c r="M76" i="7" s="1"/>
  <c r="L74" i="7"/>
  <c r="L76" i="7" s="1"/>
  <c r="K74" i="7"/>
  <c r="K76" i="7" s="1"/>
  <c r="J74" i="7"/>
  <c r="I74" i="7"/>
  <c r="I76" i="7" s="1"/>
  <c r="H74" i="7"/>
  <c r="G74" i="7"/>
  <c r="G76" i="7" s="1"/>
  <c r="F74" i="7"/>
  <c r="E74" i="7"/>
  <c r="E76" i="7" s="1"/>
  <c r="AF71" i="7"/>
  <c r="AB71" i="7"/>
  <c r="Z71" i="7"/>
  <c r="X71" i="7"/>
  <c r="T71" i="7"/>
  <c r="R71" i="7"/>
  <c r="P71" i="7"/>
  <c r="L71" i="7"/>
  <c r="J71" i="7"/>
  <c r="H71" i="7"/>
  <c r="D71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AF69" i="7"/>
  <c r="AE69" i="7"/>
  <c r="AE71" i="7" s="1"/>
  <c r="AD69" i="7"/>
  <c r="AD71" i="7" s="1"/>
  <c r="AC69" i="7"/>
  <c r="AC71" i="7" s="1"/>
  <c r="AC72" i="7" s="1"/>
  <c r="AB69" i="7"/>
  <c r="AA69" i="7"/>
  <c r="AA71" i="7" s="1"/>
  <c r="Z69" i="7"/>
  <c r="Y69" i="7"/>
  <c r="Y71" i="7" s="1"/>
  <c r="X69" i="7"/>
  <c r="W69" i="7"/>
  <c r="W71" i="7" s="1"/>
  <c r="V69" i="7"/>
  <c r="V71" i="7" s="1"/>
  <c r="U69" i="7"/>
  <c r="U71" i="7" s="1"/>
  <c r="U72" i="7" s="1"/>
  <c r="T69" i="7"/>
  <c r="S69" i="7"/>
  <c r="S71" i="7" s="1"/>
  <c r="R69" i="7"/>
  <c r="Q69" i="7"/>
  <c r="Q71" i="7" s="1"/>
  <c r="P69" i="7"/>
  <c r="O69" i="7"/>
  <c r="O71" i="7" s="1"/>
  <c r="N69" i="7"/>
  <c r="N71" i="7" s="1"/>
  <c r="M69" i="7"/>
  <c r="M71" i="7" s="1"/>
  <c r="M72" i="7" s="1"/>
  <c r="L69" i="7"/>
  <c r="K69" i="7"/>
  <c r="K71" i="7" s="1"/>
  <c r="J69" i="7"/>
  <c r="I69" i="7"/>
  <c r="I71" i="7" s="1"/>
  <c r="H69" i="7"/>
  <c r="G69" i="7"/>
  <c r="G71" i="7" s="1"/>
  <c r="F69" i="7"/>
  <c r="F71" i="7" s="1"/>
  <c r="E69" i="7"/>
  <c r="E71" i="7" s="1"/>
  <c r="E72" i="7" s="1"/>
  <c r="AE67" i="7"/>
  <c r="AC67" i="7"/>
  <c r="Y67" i="7"/>
  <c r="Y72" i="7" s="1"/>
  <c r="W67" i="7"/>
  <c r="U67" i="7"/>
  <c r="Q67" i="7"/>
  <c r="Q72" i="7" s="1"/>
  <c r="O67" i="7"/>
  <c r="M67" i="7"/>
  <c r="I67" i="7"/>
  <c r="I72" i="7" s="1"/>
  <c r="G67" i="7"/>
  <c r="E67" i="7"/>
  <c r="D67" i="7"/>
  <c r="D72" i="7" s="1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AF65" i="7"/>
  <c r="AF67" i="7" s="1"/>
  <c r="AF72" i="7" s="1"/>
  <c r="AE65" i="7"/>
  <c r="AD65" i="7"/>
  <c r="AD67" i="7" s="1"/>
  <c r="AD72" i="7" s="1"/>
  <c r="AC65" i="7"/>
  <c r="AB65" i="7"/>
  <c r="AB67" i="7" s="1"/>
  <c r="AB72" i="7" s="1"/>
  <c r="AA65" i="7"/>
  <c r="AA67" i="7" s="1"/>
  <c r="AA72" i="7" s="1"/>
  <c r="Z65" i="7"/>
  <c r="Z67" i="7" s="1"/>
  <c r="Z72" i="7" s="1"/>
  <c r="Y65" i="7"/>
  <c r="X65" i="7"/>
  <c r="X67" i="7" s="1"/>
  <c r="X72" i="7" s="1"/>
  <c r="W65" i="7"/>
  <c r="V65" i="7"/>
  <c r="V67" i="7" s="1"/>
  <c r="V72" i="7" s="1"/>
  <c r="U65" i="7"/>
  <c r="T65" i="7"/>
  <c r="T67" i="7" s="1"/>
  <c r="T72" i="7" s="1"/>
  <c r="S65" i="7"/>
  <c r="S67" i="7" s="1"/>
  <c r="S72" i="7" s="1"/>
  <c r="R65" i="7"/>
  <c r="R67" i="7" s="1"/>
  <c r="R72" i="7" s="1"/>
  <c r="Q65" i="7"/>
  <c r="P65" i="7"/>
  <c r="P67" i="7" s="1"/>
  <c r="P72" i="7" s="1"/>
  <c r="O65" i="7"/>
  <c r="N65" i="7"/>
  <c r="N67" i="7" s="1"/>
  <c r="N72" i="7" s="1"/>
  <c r="M65" i="7"/>
  <c r="L65" i="7"/>
  <c r="L67" i="7" s="1"/>
  <c r="L72" i="7" s="1"/>
  <c r="K65" i="7"/>
  <c r="K67" i="7" s="1"/>
  <c r="K72" i="7" s="1"/>
  <c r="J65" i="7"/>
  <c r="J67" i="7" s="1"/>
  <c r="J72" i="7" s="1"/>
  <c r="I65" i="7"/>
  <c r="H65" i="7"/>
  <c r="H67" i="7" s="1"/>
  <c r="H72" i="7" s="1"/>
  <c r="G65" i="7"/>
  <c r="F65" i="7"/>
  <c r="F67" i="7" s="1"/>
  <c r="F72" i="7" s="1"/>
  <c r="E65" i="7"/>
  <c r="D63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AE60" i="7"/>
  <c r="AC60" i="7"/>
  <c r="AA60" i="7"/>
  <c r="W60" i="7"/>
  <c r="W63" i="7" s="1"/>
  <c r="U60" i="7"/>
  <c r="S60" i="7"/>
  <c r="O60" i="7"/>
  <c r="M60" i="7"/>
  <c r="K60" i="7"/>
  <c r="G60" i="7"/>
  <c r="G63" i="7" s="1"/>
  <c r="E60" i="7"/>
  <c r="D60" i="7"/>
  <c r="AF59" i="7"/>
  <c r="AE59" i="7"/>
  <c r="AD59" i="7"/>
  <c r="AC59" i="7"/>
  <c r="AB59" i="7"/>
  <c r="AA59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AF58" i="7"/>
  <c r="AE58" i="7"/>
  <c r="AD58" i="7"/>
  <c r="AC58" i="7"/>
  <c r="AB58" i="7"/>
  <c r="AA58" i="7"/>
  <c r="Z58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AF57" i="7"/>
  <c r="AE57" i="7"/>
  <c r="AD57" i="7"/>
  <c r="AC57" i="7"/>
  <c r="AB57" i="7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AF56" i="7"/>
  <c r="AF60" i="7" s="1"/>
  <c r="AE56" i="7"/>
  <c r="AD56" i="7"/>
  <c r="AD60" i="7" s="1"/>
  <c r="AC56" i="7"/>
  <c r="AB56" i="7"/>
  <c r="AB60" i="7" s="1"/>
  <c r="AB63" i="7" s="1"/>
  <c r="AA56" i="7"/>
  <c r="Z56" i="7"/>
  <c r="Z60" i="7" s="1"/>
  <c r="Y56" i="7"/>
  <c r="Y60" i="7" s="1"/>
  <c r="Y63" i="7" s="1"/>
  <c r="X56" i="7"/>
  <c r="X60" i="7" s="1"/>
  <c r="W56" i="7"/>
  <c r="V56" i="7"/>
  <c r="V60" i="7" s="1"/>
  <c r="U56" i="7"/>
  <c r="T56" i="7"/>
  <c r="T60" i="7" s="1"/>
  <c r="T63" i="7" s="1"/>
  <c r="S56" i="7"/>
  <c r="R56" i="7"/>
  <c r="R60" i="7" s="1"/>
  <c r="Q56" i="7"/>
  <c r="Q60" i="7" s="1"/>
  <c r="Q63" i="7" s="1"/>
  <c r="P56" i="7"/>
  <c r="P60" i="7" s="1"/>
  <c r="O56" i="7"/>
  <c r="N56" i="7"/>
  <c r="N60" i="7" s="1"/>
  <c r="M56" i="7"/>
  <c r="L56" i="7"/>
  <c r="L60" i="7" s="1"/>
  <c r="L63" i="7" s="1"/>
  <c r="K56" i="7"/>
  <c r="J56" i="7"/>
  <c r="J60" i="7" s="1"/>
  <c r="I56" i="7"/>
  <c r="I60" i="7" s="1"/>
  <c r="I63" i="7" s="1"/>
  <c r="H56" i="7"/>
  <c r="H60" i="7" s="1"/>
  <c r="G56" i="7"/>
  <c r="F56" i="7"/>
  <c r="F60" i="7" s="1"/>
  <c r="E56" i="7"/>
  <c r="AF54" i="7"/>
  <c r="AB54" i="7"/>
  <c r="Z54" i="7"/>
  <c r="X54" i="7"/>
  <c r="T54" i="7"/>
  <c r="R54" i="7"/>
  <c r="P54" i="7"/>
  <c r="L54" i="7"/>
  <c r="J54" i="7"/>
  <c r="H54" i="7"/>
  <c r="D54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AF52" i="7"/>
  <c r="AE52" i="7"/>
  <c r="AE54" i="7" s="1"/>
  <c r="AD52" i="7"/>
  <c r="AD54" i="7" s="1"/>
  <c r="AC52" i="7"/>
  <c r="AC54" i="7" s="1"/>
  <c r="AB52" i="7"/>
  <c r="AA52" i="7"/>
  <c r="AA54" i="7" s="1"/>
  <c r="Z52" i="7"/>
  <c r="Y52" i="7"/>
  <c r="Y54" i="7" s="1"/>
  <c r="X52" i="7"/>
  <c r="W52" i="7"/>
  <c r="W54" i="7" s="1"/>
  <c r="V52" i="7"/>
  <c r="V54" i="7" s="1"/>
  <c r="U52" i="7"/>
  <c r="U54" i="7" s="1"/>
  <c r="T52" i="7"/>
  <c r="S52" i="7"/>
  <c r="S54" i="7" s="1"/>
  <c r="R52" i="7"/>
  <c r="Q52" i="7"/>
  <c r="Q54" i="7" s="1"/>
  <c r="P52" i="7"/>
  <c r="O52" i="7"/>
  <c r="O54" i="7" s="1"/>
  <c r="N52" i="7"/>
  <c r="N54" i="7" s="1"/>
  <c r="M52" i="7"/>
  <c r="M54" i="7" s="1"/>
  <c r="L52" i="7"/>
  <c r="K52" i="7"/>
  <c r="K54" i="7" s="1"/>
  <c r="J52" i="7"/>
  <c r="I52" i="7"/>
  <c r="I54" i="7" s="1"/>
  <c r="H52" i="7"/>
  <c r="G52" i="7"/>
  <c r="G54" i="7" s="1"/>
  <c r="F52" i="7"/>
  <c r="F54" i="7" s="1"/>
  <c r="E52" i="7"/>
  <c r="E54" i="7" s="1"/>
  <c r="AE50" i="7"/>
  <c r="AC50" i="7"/>
  <c r="Y50" i="7"/>
  <c r="W50" i="7"/>
  <c r="U50" i="7"/>
  <c r="Q50" i="7"/>
  <c r="O50" i="7"/>
  <c r="M50" i="7"/>
  <c r="I50" i="7"/>
  <c r="G50" i="7"/>
  <c r="E50" i="7"/>
  <c r="D50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AF47" i="7"/>
  <c r="AF50" i="7" s="1"/>
  <c r="AE47" i="7"/>
  <c r="AD47" i="7"/>
  <c r="AD50" i="7" s="1"/>
  <c r="AC47" i="7"/>
  <c r="AB47" i="7"/>
  <c r="AB50" i="7" s="1"/>
  <c r="AA47" i="7"/>
  <c r="AA50" i="7" s="1"/>
  <c r="Z47" i="7"/>
  <c r="Z50" i="7" s="1"/>
  <c r="Y47" i="7"/>
  <c r="X47" i="7"/>
  <c r="X50" i="7" s="1"/>
  <c r="W47" i="7"/>
  <c r="V47" i="7"/>
  <c r="V50" i="7" s="1"/>
  <c r="U47" i="7"/>
  <c r="T47" i="7"/>
  <c r="T50" i="7" s="1"/>
  <c r="S47" i="7"/>
  <c r="S50" i="7" s="1"/>
  <c r="R47" i="7"/>
  <c r="R50" i="7" s="1"/>
  <c r="Q47" i="7"/>
  <c r="P47" i="7"/>
  <c r="P50" i="7" s="1"/>
  <c r="O47" i="7"/>
  <c r="N47" i="7"/>
  <c r="N50" i="7" s="1"/>
  <c r="M47" i="7"/>
  <c r="L47" i="7"/>
  <c r="L50" i="7" s="1"/>
  <c r="K47" i="7"/>
  <c r="K50" i="7" s="1"/>
  <c r="J47" i="7"/>
  <c r="J50" i="7" s="1"/>
  <c r="I47" i="7"/>
  <c r="H47" i="7"/>
  <c r="H50" i="7" s="1"/>
  <c r="G47" i="7"/>
  <c r="F47" i="7"/>
  <c r="F50" i="7" s="1"/>
  <c r="E47" i="7"/>
  <c r="AF45" i="7"/>
  <c r="AD45" i="7"/>
  <c r="Z45" i="7"/>
  <c r="X45" i="7"/>
  <c r="V45" i="7"/>
  <c r="R45" i="7"/>
  <c r="P45" i="7"/>
  <c r="N45" i="7"/>
  <c r="J45" i="7"/>
  <c r="H45" i="7"/>
  <c r="D45" i="7"/>
  <c r="AF44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AF41" i="7"/>
  <c r="AE41" i="7"/>
  <c r="AE45" i="7" s="1"/>
  <c r="AD41" i="7"/>
  <c r="AC41" i="7"/>
  <c r="AC45" i="7" s="1"/>
  <c r="AB41" i="7"/>
  <c r="AB45" i="7" s="1"/>
  <c r="AA41" i="7"/>
  <c r="AA45" i="7" s="1"/>
  <c r="Z41" i="7"/>
  <c r="Y41" i="7"/>
  <c r="Y45" i="7" s="1"/>
  <c r="X41" i="7"/>
  <c r="W41" i="7"/>
  <c r="W45" i="7" s="1"/>
  <c r="V41" i="7"/>
  <c r="U41" i="7"/>
  <c r="U45" i="7" s="1"/>
  <c r="T41" i="7"/>
  <c r="T45" i="7" s="1"/>
  <c r="S41" i="7"/>
  <c r="S45" i="7" s="1"/>
  <c r="R41" i="7"/>
  <c r="Q41" i="7"/>
  <c r="Q45" i="7" s="1"/>
  <c r="P41" i="7"/>
  <c r="O41" i="7"/>
  <c r="O45" i="7" s="1"/>
  <c r="N41" i="7"/>
  <c r="M41" i="7"/>
  <c r="M45" i="7" s="1"/>
  <c r="L41" i="7"/>
  <c r="L45" i="7" s="1"/>
  <c r="K41" i="7"/>
  <c r="K45" i="7" s="1"/>
  <c r="J41" i="7"/>
  <c r="I41" i="7"/>
  <c r="I45" i="7" s="1"/>
  <c r="H41" i="7"/>
  <c r="G41" i="7"/>
  <c r="G45" i="7" s="1"/>
  <c r="F41" i="7"/>
  <c r="F45" i="7" s="1"/>
  <c r="E41" i="7"/>
  <c r="E45" i="7" s="1"/>
  <c r="AC39" i="7"/>
  <c r="U39" i="7"/>
  <c r="M39" i="7"/>
  <c r="E39" i="7"/>
  <c r="D39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AF32" i="7"/>
  <c r="AF39" i="7" s="1"/>
  <c r="AE32" i="7"/>
  <c r="AE39" i="7" s="1"/>
  <c r="AD32" i="7"/>
  <c r="AD39" i="7" s="1"/>
  <c r="AC32" i="7"/>
  <c r="AB32" i="7"/>
  <c r="AB39" i="7" s="1"/>
  <c r="AA32" i="7"/>
  <c r="AA39" i="7" s="1"/>
  <c r="Z32" i="7"/>
  <c r="Z39" i="7" s="1"/>
  <c r="Y32" i="7"/>
  <c r="Y39" i="7" s="1"/>
  <c r="X32" i="7"/>
  <c r="X39" i="7" s="1"/>
  <c r="W32" i="7"/>
  <c r="W39" i="7" s="1"/>
  <c r="V32" i="7"/>
  <c r="V39" i="7" s="1"/>
  <c r="U32" i="7"/>
  <c r="T32" i="7"/>
  <c r="T39" i="7" s="1"/>
  <c r="S32" i="7"/>
  <c r="S39" i="7" s="1"/>
  <c r="R32" i="7"/>
  <c r="R39" i="7" s="1"/>
  <c r="Q32" i="7"/>
  <c r="Q39" i="7" s="1"/>
  <c r="P32" i="7"/>
  <c r="P39" i="7" s="1"/>
  <c r="O32" i="7"/>
  <c r="O39" i="7" s="1"/>
  <c r="N32" i="7"/>
  <c r="N39" i="7" s="1"/>
  <c r="M32" i="7"/>
  <c r="L32" i="7"/>
  <c r="L39" i="7" s="1"/>
  <c r="K32" i="7"/>
  <c r="K39" i="7" s="1"/>
  <c r="J32" i="7"/>
  <c r="J39" i="7" s="1"/>
  <c r="I32" i="7"/>
  <c r="I39" i="7" s="1"/>
  <c r="H32" i="7"/>
  <c r="H39" i="7" s="1"/>
  <c r="G32" i="7"/>
  <c r="G39" i="7" s="1"/>
  <c r="F32" i="7"/>
  <c r="F39" i="7" s="1"/>
  <c r="E32" i="7"/>
  <c r="AC29" i="7"/>
  <c r="AA29" i="7"/>
  <c r="U29" i="7"/>
  <c r="S29" i="7"/>
  <c r="K29" i="7"/>
  <c r="D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AF26" i="7"/>
  <c r="AF29" i="7" s="1"/>
  <c r="AE26" i="7"/>
  <c r="AE29" i="7" s="1"/>
  <c r="AD26" i="7"/>
  <c r="AD29" i="7" s="1"/>
  <c r="AC26" i="7"/>
  <c r="AB26" i="7"/>
  <c r="AB29" i="7" s="1"/>
  <c r="AA26" i="7"/>
  <c r="Z26" i="7"/>
  <c r="Z29" i="7" s="1"/>
  <c r="Y26" i="7"/>
  <c r="Y29" i="7" s="1"/>
  <c r="X26" i="7"/>
  <c r="X29" i="7" s="1"/>
  <c r="W26" i="7"/>
  <c r="W29" i="7" s="1"/>
  <c r="V26" i="7"/>
  <c r="V29" i="7" s="1"/>
  <c r="U26" i="7"/>
  <c r="T26" i="7"/>
  <c r="T29" i="7" s="1"/>
  <c r="S26" i="7"/>
  <c r="R26" i="7"/>
  <c r="R29" i="7" s="1"/>
  <c r="Q26" i="7"/>
  <c r="Q29" i="7" s="1"/>
  <c r="P26" i="7"/>
  <c r="P29" i="7" s="1"/>
  <c r="O26" i="7"/>
  <c r="O29" i="7" s="1"/>
  <c r="N26" i="7"/>
  <c r="N29" i="7" s="1"/>
  <c r="M26" i="7"/>
  <c r="M29" i="7" s="1"/>
  <c r="L26" i="7"/>
  <c r="L29" i="7" s="1"/>
  <c r="K26" i="7"/>
  <c r="J26" i="7"/>
  <c r="J29" i="7" s="1"/>
  <c r="I26" i="7"/>
  <c r="I29" i="7" s="1"/>
  <c r="H26" i="7"/>
  <c r="H29" i="7" s="1"/>
  <c r="G26" i="7"/>
  <c r="G29" i="7" s="1"/>
  <c r="F26" i="7"/>
  <c r="F29" i="7" s="1"/>
  <c r="E26" i="7"/>
  <c r="E29" i="7" s="1"/>
  <c r="AB24" i="7"/>
  <c r="AB30" i="7" s="1"/>
  <c r="T24" i="7"/>
  <c r="L24" i="7"/>
  <c r="L30" i="7" s="1"/>
  <c r="D24" i="7"/>
  <c r="D30" i="7" s="1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AF21" i="7"/>
  <c r="AF24" i="7" s="1"/>
  <c r="AF30" i="7" s="1"/>
  <c r="AE21" i="7"/>
  <c r="AE24" i="7" s="1"/>
  <c r="AE30" i="7" s="1"/>
  <c r="AD21" i="7"/>
  <c r="AD24" i="7" s="1"/>
  <c r="AD30" i="7" s="1"/>
  <c r="AC21" i="7"/>
  <c r="AC24" i="7" s="1"/>
  <c r="AC30" i="7" s="1"/>
  <c r="AB21" i="7"/>
  <c r="AA21" i="7"/>
  <c r="AA24" i="7" s="1"/>
  <c r="AA30" i="7" s="1"/>
  <c r="Z21" i="7"/>
  <c r="Z24" i="7" s="1"/>
  <c r="Z30" i="7" s="1"/>
  <c r="Y21" i="7"/>
  <c r="Y24" i="7" s="1"/>
  <c r="Y30" i="7" s="1"/>
  <c r="X21" i="7"/>
  <c r="X24" i="7" s="1"/>
  <c r="X30" i="7" s="1"/>
  <c r="W21" i="7"/>
  <c r="W24" i="7" s="1"/>
  <c r="W30" i="7" s="1"/>
  <c r="V21" i="7"/>
  <c r="V24" i="7" s="1"/>
  <c r="V30" i="7" s="1"/>
  <c r="U21" i="7"/>
  <c r="U24" i="7" s="1"/>
  <c r="U30" i="7" s="1"/>
  <c r="T21" i="7"/>
  <c r="S21" i="7"/>
  <c r="S24" i="7" s="1"/>
  <c r="S30" i="7" s="1"/>
  <c r="R21" i="7"/>
  <c r="R24" i="7" s="1"/>
  <c r="R30" i="7" s="1"/>
  <c r="Q21" i="7"/>
  <c r="Q24" i="7" s="1"/>
  <c r="Q30" i="7" s="1"/>
  <c r="P21" i="7"/>
  <c r="P24" i="7" s="1"/>
  <c r="P30" i="7" s="1"/>
  <c r="O21" i="7"/>
  <c r="O24" i="7" s="1"/>
  <c r="O30" i="7" s="1"/>
  <c r="N21" i="7"/>
  <c r="N24" i="7" s="1"/>
  <c r="N30" i="7" s="1"/>
  <c r="M21" i="7"/>
  <c r="M24" i="7" s="1"/>
  <c r="M30" i="7" s="1"/>
  <c r="L21" i="7"/>
  <c r="K21" i="7"/>
  <c r="K24" i="7" s="1"/>
  <c r="K30" i="7" s="1"/>
  <c r="J21" i="7"/>
  <c r="J24" i="7" s="1"/>
  <c r="J30" i="7" s="1"/>
  <c r="I21" i="7"/>
  <c r="I24" i="7" s="1"/>
  <c r="I30" i="7" s="1"/>
  <c r="H21" i="7"/>
  <c r="H24" i="7" s="1"/>
  <c r="H30" i="7" s="1"/>
  <c r="G21" i="7"/>
  <c r="G24" i="7" s="1"/>
  <c r="G30" i="7" s="1"/>
  <c r="F21" i="7"/>
  <c r="F24" i="7" s="1"/>
  <c r="F30" i="7" s="1"/>
  <c r="E21" i="7"/>
  <c r="E24" i="7" s="1"/>
  <c r="E30" i="7" s="1"/>
  <c r="Z18" i="7"/>
  <c r="R18" i="7"/>
  <c r="J18" i="7"/>
  <c r="D18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AF13" i="7"/>
  <c r="AF18" i="7" s="1"/>
  <c r="AE13" i="7"/>
  <c r="AE18" i="7" s="1"/>
  <c r="AD13" i="7"/>
  <c r="AD18" i="7" s="1"/>
  <c r="AC13" i="7"/>
  <c r="AC18" i="7" s="1"/>
  <c r="AB13" i="7"/>
  <c r="AB18" i="7" s="1"/>
  <c r="AA13" i="7"/>
  <c r="Z13" i="7"/>
  <c r="Y13" i="7"/>
  <c r="Y18" i="7" s="1"/>
  <c r="X13" i="7"/>
  <c r="X18" i="7" s="1"/>
  <c r="W13" i="7"/>
  <c r="W18" i="7" s="1"/>
  <c r="V13" i="7"/>
  <c r="V18" i="7" s="1"/>
  <c r="U13" i="7"/>
  <c r="U18" i="7" s="1"/>
  <c r="T13" i="7"/>
  <c r="T18" i="7" s="1"/>
  <c r="S13" i="7"/>
  <c r="R13" i="7"/>
  <c r="Q13" i="7"/>
  <c r="Q18" i="7" s="1"/>
  <c r="P13" i="7"/>
  <c r="P18" i="7" s="1"/>
  <c r="O13" i="7"/>
  <c r="O18" i="7" s="1"/>
  <c r="N13" i="7"/>
  <c r="N18" i="7" s="1"/>
  <c r="M13" i="7"/>
  <c r="M18" i="7" s="1"/>
  <c r="L13" i="7"/>
  <c r="L18" i="7" s="1"/>
  <c r="K13" i="7"/>
  <c r="J13" i="7"/>
  <c r="I13" i="7"/>
  <c r="I18" i="7" s="1"/>
  <c r="H13" i="7"/>
  <c r="H18" i="7" s="1"/>
  <c r="G13" i="7"/>
  <c r="G18" i="7" s="1"/>
  <c r="F13" i="7"/>
  <c r="F18" i="7" s="1"/>
  <c r="E13" i="7"/>
  <c r="E18" i="7" s="1"/>
  <c r="AA11" i="7"/>
  <c r="S11" i="7"/>
  <c r="K11" i="7"/>
  <c r="D11" i="7"/>
  <c r="D19" i="7" s="1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AF6" i="7"/>
  <c r="AF11" i="7" s="1"/>
  <c r="AF19" i="7" s="1"/>
  <c r="AE6" i="7"/>
  <c r="AE11" i="7" s="1"/>
  <c r="AE19" i="7" s="1"/>
  <c r="AD6" i="7"/>
  <c r="AD11" i="7" s="1"/>
  <c r="AD19" i="7" s="1"/>
  <c r="AC6" i="7"/>
  <c r="AC11" i="7" s="1"/>
  <c r="AC19" i="7" s="1"/>
  <c r="AB6" i="7"/>
  <c r="AA6" i="7"/>
  <c r="Z6" i="7"/>
  <c r="Z11" i="7" s="1"/>
  <c r="Z19" i="7" s="1"/>
  <c r="Y6" i="7"/>
  <c r="Y11" i="7" s="1"/>
  <c r="Y19" i="7" s="1"/>
  <c r="X6" i="7"/>
  <c r="X11" i="7" s="1"/>
  <c r="X19" i="7" s="1"/>
  <c r="W6" i="7"/>
  <c r="W11" i="7" s="1"/>
  <c r="W19" i="7" s="1"/>
  <c r="V6" i="7"/>
  <c r="V11" i="7" s="1"/>
  <c r="V19" i="7" s="1"/>
  <c r="U6" i="7"/>
  <c r="U11" i="7" s="1"/>
  <c r="U19" i="7" s="1"/>
  <c r="T6" i="7"/>
  <c r="S6" i="7"/>
  <c r="R6" i="7"/>
  <c r="R11" i="7" s="1"/>
  <c r="R19" i="7" s="1"/>
  <c r="Q6" i="7"/>
  <c r="Q11" i="7" s="1"/>
  <c r="Q19" i="7" s="1"/>
  <c r="P6" i="7"/>
  <c r="P11" i="7" s="1"/>
  <c r="P19" i="7" s="1"/>
  <c r="O6" i="7"/>
  <c r="O11" i="7" s="1"/>
  <c r="O19" i="7" s="1"/>
  <c r="N6" i="7"/>
  <c r="N11" i="7" s="1"/>
  <c r="N19" i="7" s="1"/>
  <c r="M6" i="7"/>
  <c r="M11" i="7" s="1"/>
  <c r="M19" i="7" s="1"/>
  <c r="L6" i="7"/>
  <c r="K6" i="7"/>
  <c r="J6" i="7"/>
  <c r="J11" i="7" s="1"/>
  <c r="J19" i="7" s="1"/>
  <c r="I6" i="7"/>
  <c r="I11" i="7" s="1"/>
  <c r="I19" i="7" s="1"/>
  <c r="H6" i="7"/>
  <c r="H11" i="7" s="1"/>
  <c r="H19" i="7" s="1"/>
  <c r="G6" i="7"/>
  <c r="G11" i="7" s="1"/>
  <c r="G19" i="7" s="1"/>
  <c r="F6" i="7"/>
  <c r="F11" i="7" s="1"/>
  <c r="F19" i="7" s="1"/>
  <c r="E6" i="7"/>
  <c r="E11" i="7" s="1"/>
  <c r="E19" i="7" s="1"/>
  <c r="L96" i="6"/>
  <c r="J96" i="6"/>
  <c r="I96" i="6"/>
  <c r="H96" i="6"/>
  <c r="G96" i="6"/>
  <c r="F96" i="6"/>
  <c r="E96" i="6"/>
  <c r="AF94" i="6"/>
  <c r="AE94" i="6"/>
  <c r="AD94" i="6"/>
  <c r="AC94" i="6"/>
  <c r="AA94" i="6"/>
  <c r="Z94" i="6"/>
  <c r="Y94" i="6"/>
  <c r="X94" i="6"/>
  <c r="T94" i="6"/>
  <c r="P94" i="6"/>
  <c r="N94" i="6"/>
  <c r="AF92" i="6"/>
  <c r="AE92" i="6"/>
  <c r="AD92" i="6"/>
  <c r="AC92" i="6"/>
  <c r="AA92" i="6"/>
  <c r="Z92" i="6"/>
  <c r="Y92" i="6"/>
  <c r="X92" i="6"/>
  <c r="T92" i="6"/>
  <c r="Q92" i="6"/>
  <c r="P92" i="6"/>
  <c r="N92" i="6"/>
  <c r="AC89" i="6"/>
  <c r="U89" i="6"/>
  <c r="M89" i="6"/>
  <c r="E89" i="6"/>
  <c r="D89" i="6"/>
  <c r="D90" i="6" s="1"/>
  <c r="AF88" i="6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AF87" i="6"/>
  <c r="AF89" i="6" s="1"/>
  <c r="AF90" i="6" s="1"/>
  <c r="AE87" i="6"/>
  <c r="AE89" i="6" s="1"/>
  <c r="AD87" i="6"/>
  <c r="AD89" i="6" s="1"/>
  <c r="AD90" i="6" s="1"/>
  <c r="AC87" i="6"/>
  <c r="AB87" i="6"/>
  <c r="AB89" i="6" s="1"/>
  <c r="AA87" i="6"/>
  <c r="AA89" i="6" s="1"/>
  <c r="Z87" i="6"/>
  <c r="Y87" i="6"/>
  <c r="Y89" i="6" s="1"/>
  <c r="X87" i="6"/>
  <c r="X89" i="6" s="1"/>
  <c r="X90" i="6" s="1"/>
  <c r="W87" i="6"/>
  <c r="W89" i="6" s="1"/>
  <c r="V87" i="6"/>
  <c r="V89" i="6" s="1"/>
  <c r="V90" i="6" s="1"/>
  <c r="U87" i="6"/>
  <c r="T87" i="6"/>
  <c r="T89" i="6" s="1"/>
  <c r="S87" i="6"/>
  <c r="S89" i="6" s="1"/>
  <c r="R87" i="6"/>
  <c r="Q87" i="6"/>
  <c r="Q89" i="6" s="1"/>
  <c r="P87" i="6"/>
  <c r="P89" i="6" s="1"/>
  <c r="P90" i="6" s="1"/>
  <c r="O87" i="6"/>
  <c r="O89" i="6" s="1"/>
  <c r="N87" i="6"/>
  <c r="N89" i="6" s="1"/>
  <c r="N90" i="6" s="1"/>
  <c r="M87" i="6"/>
  <c r="L87" i="6"/>
  <c r="L89" i="6" s="1"/>
  <c r="K87" i="6"/>
  <c r="K89" i="6" s="1"/>
  <c r="J87" i="6"/>
  <c r="I87" i="6"/>
  <c r="I89" i="6" s="1"/>
  <c r="H87" i="6"/>
  <c r="H89" i="6" s="1"/>
  <c r="H90" i="6" s="1"/>
  <c r="G87" i="6"/>
  <c r="G89" i="6" s="1"/>
  <c r="F87" i="6"/>
  <c r="F89" i="6" s="1"/>
  <c r="F90" i="6" s="1"/>
  <c r="E87" i="6"/>
  <c r="Z85" i="6"/>
  <c r="R85" i="6"/>
  <c r="J85" i="6"/>
  <c r="D85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AF81" i="6"/>
  <c r="AF85" i="6" s="1"/>
  <c r="AE81" i="6"/>
  <c r="AD81" i="6"/>
  <c r="AD85" i="6" s="1"/>
  <c r="AC81" i="6"/>
  <c r="AC85" i="6" s="1"/>
  <c r="AB81" i="6"/>
  <c r="AB85" i="6" s="1"/>
  <c r="AA81" i="6"/>
  <c r="AA85" i="6" s="1"/>
  <c r="Z81" i="6"/>
  <c r="Y81" i="6"/>
  <c r="Y85" i="6" s="1"/>
  <c r="X81" i="6"/>
  <c r="X85" i="6" s="1"/>
  <c r="W81" i="6"/>
  <c r="V81" i="6"/>
  <c r="V85" i="6" s="1"/>
  <c r="U81" i="6"/>
  <c r="U85" i="6" s="1"/>
  <c r="T81" i="6"/>
  <c r="T85" i="6" s="1"/>
  <c r="S81" i="6"/>
  <c r="S85" i="6" s="1"/>
  <c r="R81" i="6"/>
  <c r="Q81" i="6"/>
  <c r="Q85" i="6" s="1"/>
  <c r="P81" i="6"/>
  <c r="P85" i="6" s="1"/>
  <c r="O81" i="6"/>
  <c r="N81" i="6"/>
  <c r="N85" i="6" s="1"/>
  <c r="M81" i="6"/>
  <c r="M85" i="6" s="1"/>
  <c r="L81" i="6"/>
  <c r="L85" i="6" s="1"/>
  <c r="K81" i="6"/>
  <c r="K85" i="6" s="1"/>
  <c r="J81" i="6"/>
  <c r="I81" i="6"/>
  <c r="I85" i="6" s="1"/>
  <c r="H81" i="6"/>
  <c r="H85" i="6" s="1"/>
  <c r="G81" i="6"/>
  <c r="F81" i="6"/>
  <c r="F85" i="6" s="1"/>
  <c r="E81" i="6"/>
  <c r="E85" i="6" s="1"/>
  <c r="AE79" i="6"/>
  <c r="W79" i="6"/>
  <c r="O79" i="6"/>
  <c r="G79" i="6"/>
  <c r="D79" i="6"/>
  <c r="AF78" i="6"/>
  <c r="AF79" i="6" s="1"/>
  <c r="AE78" i="6"/>
  <c r="AD78" i="6"/>
  <c r="AD79" i="6" s="1"/>
  <c r="AC78" i="6"/>
  <c r="AC79" i="6" s="1"/>
  <c r="AB78" i="6"/>
  <c r="AB79" i="6" s="1"/>
  <c r="AA78" i="6"/>
  <c r="AA79" i="6" s="1"/>
  <c r="Z78" i="6"/>
  <c r="Z79" i="6" s="1"/>
  <c r="Y78" i="6"/>
  <c r="Y79" i="6" s="1"/>
  <c r="X78" i="6"/>
  <c r="X79" i="6" s="1"/>
  <c r="W78" i="6"/>
  <c r="V78" i="6"/>
  <c r="V79" i="6" s="1"/>
  <c r="U78" i="6"/>
  <c r="U79" i="6" s="1"/>
  <c r="T78" i="6"/>
  <c r="T79" i="6" s="1"/>
  <c r="S78" i="6"/>
  <c r="S79" i="6" s="1"/>
  <c r="R78" i="6"/>
  <c r="R79" i="6" s="1"/>
  <c r="Q78" i="6"/>
  <c r="Q79" i="6" s="1"/>
  <c r="P78" i="6"/>
  <c r="P79" i="6" s="1"/>
  <c r="O78" i="6"/>
  <c r="N78" i="6"/>
  <c r="N79" i="6" s="1"/>
  <c r="M78" i="6"/>
  <c r="M79" i="6" s="1"/>
  <c r="L78" i="6"/>
  <c r="L79" i="6" s="1"/>
  <c r="D104" i="6" s="1"/>
  <c r="K78" i="6"/>
  <c r="K79" i="6" s="1"/>
  <c r="J78" i="6"/>
  <c r="J79" i="6" s="1"/>
  <c r="I78" i="6"/>
  <c r="I79" i="6" s="1"/>
  <c r="H78" i="6"/>
  <c r="H79" i="6" s="1"/>
  <c r="G78" i="6"/>
  <c r="F78" i="6"/>
  <c r="F79" i="6" s="1"/>
  <c r="E78" i="6"/>
  <c r="E79" i="6" s="1"/>
  <c r="AF76" i="6"/>
  <c r="X76" i="6"/>
  <c r="P76" i="6"/>
  <c r="H76" i="6"/>
  <c r="D76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AF74" i="6"/>
  <c r="AE74" i="6"/>
  <c r="AE76" i="6" s="1"/>
  <c r="AD74" i="6"/>
  <c r="AD76" i="6" s="1"/>
  <c r="AC74" i="6"/>
  <c r="AB74" i="6"/>
  <c r="AB76" i="6" s="1"/>
  <c r="AA74" i="6"/>
  <c r="AA76" i="6" s="1"/>
  <c r="Z74" i="6"/>
  <c r="Z76" i="6" s="1"/>
  <c r="Y74" i="6"/>
  <c r="Y76" i="6" s="1"/>
  <c r="X74" i="6"/>
  <c r="W74" i="6"/>
  <c r="W76" i="6" s="1"/>
  <c r="V74" i="6"/>
  <c r="V76" i="6" s="1"/>
  <c r="U74" i="6"/>
  <c r="T74" i="6"/>
  <c r="T76" i="6" s="1"/>
  <c r="S74" i="6"/>
  <c r="S76" i="6" s="1"/>
  <c r="R74" i="6"/>
  <c r="R76" i="6" s="1"/>
  <c r="Q74" i="6"/>
  <c r="Q76" i="6" s="1"/>
  <c r="P74" i="6"/>
  <c r="O74" i="6"/>
  <c r="O76" i="6" s="1"/>
  <c r="N74" i="6"/>
  <c r="N76" i="6" s="1"/>
  <c r="M74" i="6"/>
  <c r="L74" i="6"/>
  <c r="L76" i="6" s="1"/>
  <c r="K74" i="6"/>
  <c r="K76" i="6" s="1"/>
  <c r="J74" i="6"/>
  <c r="J76" i="6" s="1"/>
  <c r="I74" i="6"/>
  <c r="I76" i="6" s="1"/>
  <c r="H74" i="6"/>
  <c r="G74" i="6"/>
  <c r="G76" i="6" s="1"/>
  <c r="F74" i="6"/>
  <c r="F76" i="6" s="1"/>
  <c r="E74" i="6"/>
  <c r="Z71" i="6"/>
  <c r="R71" i="6"/>
  <c r="J71" i="6"/>
  <c r="D71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AF69" i="6"/>
  <c r="AF71" i="6" s="1"/>
  <c r="AE69" i="6"/>
  <c r="AD69" i="6"/>
  <c r="AD71" i="6" s="1"/>
  <c r="AC69" i="6"/>
  <c r="AC71" i="6" s="1"/>
  <c r="AB69" i="6"/>
  <c r="AB71" i="6" s="1"/>
  <c r="AA69" i="6"/>
  <c r="AA71" i="6" s="1"/>
  <c r="Z69" i="6"/>
  <c r="Y69" i="6"/>
  <c r="Y71" i="6" s="1"/>
  <c r="X69" i="6"/>
  <c r="X71" i="6" s="1"/>
  <c r="W69" i="6"/>
  <c r="V69" i="6"/>
  <c r="V71" i="6" s="1"/>
  <c r="U69" i="6"/>
  <c r="U71" i="6" s="1"/>
  <c r="T69" i="6"/>
  <c r="T71" i="6" s="1"/>
  <c r="S69" i="6"/>
  <c r="S71" i="6" s="1"/>
  <c r="R69" i="6"/>
  <c r="Q69" i="6"/>
  <c r="Q71" i="6" s="1"/>
  <c r="P69" i="6"/>
  <c r="P71" i="6" s="1"/>
  <c r="O69" i="6"/>
  <c r="N69" i="6"/>
  <c r="N71" i="6" s="1"/>
  <c r="M69" i="6"/>
  <c r="M71" i="6" s="1"/>
  <c r="L69" i="6"/>
  <c r="L71" i="6" s="1"/>
  <c r="K69" i="6"/>
  <c r="K71" i="6" s="1"/>
  <c r="J69" i="6"/>
  <c r="I69" i="6"/>
  <c r="I71" i="6" s="1"/>
  <c r="H69" i="6"/>
  <c r="H71" i="6" s="1"/>
  <c r="G69" i="6"/>
  <c r="F69" i="6"/>
  <c r="F71" i="6" s="1"/>
  <c r="E69" i="6"/>
  <c r="E71" i="6" s="1"/>
  <c r="AE67" i="6"/>
  <c r="W67" i="6"/>
  <c r="O67" i="6"/>
  <c r="G67" i="6"/>
  <c r="D67" i="6"/>
  <c r="D72" i="6" s="1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AF65" i="6"/>
  <c r="AF67" i="6" s="1"/>
  <c r="AE65" i="6"/>
  <c r="AD65" i="6"/>
  <c r="AD67" i="6" s="1"/>
  <c r="AC65" i="6"/>
  <c r="AC67" i="6" s="1"/>
  <c r="AC72" i="6" s="1"/>
  <c r="AB65" i="6"/>
  <c r="AA65" i="6"/>
  <c r="AA67" i="6" s="1"/>
  <c r="AA72" i="6" s="1"/>
  <c r="Z65" i="6"/>
  <c r="Z67" i="6" s="1"/>
  <c r="Y65" i="6"/>
  <c r="Y67" i="6" s="1"/>
  <c r="X65" i="6"/>
  <c r="X67" i="6" s="1"/>
  <c r="W65" i="6"/>
  <c r="V65" i="6"/>
  <c r="V67" i="6" s="1"/>
  <c r="U65" i="6"/>
  <c r="U67" i="6" s="1"/>
  <c r="U72" i="6" s="1"/>
  <c r="T65" i="6"/>
  <c r="S65" i="6"/>
  <c r="S67" i="6" s="1"/>
  <c r="S72" i="6" s="1"/>
  <c r="R65" i="6"/>
  <c r="R67" i="6" s="1"/>
  <c r="Q65" i="6"/>
  <c r="Q67" i="6" s="1"/>
  <c r="P65" i="6"/>
  <c r="P67" i="6" s="1"/>
  <c r="O65" i="6"/>
  <c r="N65" i="6"/>
  <c r="N67" i="6" s="1"/>
  <c r="M65" i="6"/>
  <c r="M67" i="6" s="1"/>
  <c r="M72" i="6" s="1"/>
  <c r="L65" i="6"/>
  <c r="K65" i="6"/>
  <c r="K67" i="6" s="1"/>
  <c r="K72" i="6" s="1"/>
  <c r="J65" i="6"/>
  <c r="J67" i="6" s="1"/>
  <c r="I65" i="6"/>
  <c r="I67" i="6" s="1"/>
  <c r="H65" i="6"/>
  <c r="H67" i="6" s="1"/>
  <c r="G65" i="6"/>
  <c r="F65" i="6"/>
  <c r="F67" i="6" s="1"/>
  <c r="E65" i="6"/>
  <c r="E67" i="6" s="1"/>
  <c r="E72" i="6" s="1"/>
  <c r="D63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AC60" i="6"/>
  <c r="AA60" i="6"/>
  <c r="U60" i="6"/>
  <c r="S60" i="6"/>
  <c r="M60" i="6"/>
  <c r="K60" i="6"/>
  <c r="E60" i="6"/>
  <c r="D60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AF56" i="6"/>
  <c r="AF60" i="6" s="1"/>
  <c r="AE56" i="6"/>
  <c r="AE60" i="6" s="1"/>
  <c r="AD56" i="6"/>
  <c r="AD60" i="6" s="1"/>
  <c r="AC56" i="6"/>
  <c r="AB56" i="6"/>
  <c r="AB60" i="6" s="1"/>
  <c r="AB63" i="6" s="1"/>
  <c r="AA56" i="6"/>
  <c r="Z56" i="6"/>
  <c r="Y56" i="6"/>
  <c r="Y60" i="6" s="1"/>
  <c r="X56" i="6"/>
  <c r="X60" i="6" s="1"/>
  <c r="W56" i="6"/>
  <c r="W60" i="6" s="1"/>
  <c r="V56" i="6"/>
  <c r="V60" i="6" s="1"/>
  <c r="U56" i="6"/>
  <c r="T56" i="6"/>
  <c r="T60" i="6" s="1"/>
  <c r="S56" i="6"/>
  <c r="R56" i="6"/>
  <c r="Q56" i="6"/>
  <c r="Q60" i="6" s="1"/>
  <c r="P56" i="6"/>
  <c r="P60" i="6" s="1"/>
  <c r="O56" i="6"/>
  <c r="O60" i="6" s="1"/>
  <c r="N56" i="6"/>
  <c r="N60" i="6" s="1"/>
  <c r="M56" i="6"/>
  <c r="L56" i="6"/>
  <c r="L60" i="6" s="1"/>
  <c r="L63" i="6" s="1"/>
  <c r="K56" i="6"/>
  <c r="J56" i="6"/>
  <c r="I56" i="6"/>
  <c r="I60" i="6" s="1"/>
  <c r="H56" i="6"/>
  <c r="H60" i="6" s="1"/>
  <c r="G56" i="6"/>
  <c r="G60" i="6" s="1"/>
  <c r="F56" i="6"/>
  <c r="F60" i="6" s="1"/>
  <c r="E56" i="6"/>
  <c r="AF54" i="6"/>
  <c r="Z54" i="6"/>
  <c r="X54" i="6"/>
  <c r="R54" i="6"/>
  <c r="P54" i="6"/>
  <c r="J54" i="6"/>
  <c r="H54" i="6"/>
  <c r="D54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AF52" i="6"/>
  <c r="AE52" i="6"/>
  <c r="AD52" i="6"/>
  <c r="AD54" i="6" s="1"/>
  <c r="AC52" i="6"/>
  <c r="AC54" i="6" s="1"/>
  <c r="AB52" i="6"/>
  <c r="AB54" i="6" s="1"/>
  <c r="AA52" i="6"/>
  <c r="AA54" i="6" s="1"/>
  <c r="Z52" i="6"/>
  <c r="Y52" i="6"/>
  <c r="Y54" i="6" s="1"/>
  <c r="X52" i="6"/>
  <c r="W52" i="6"/>
  <c r="V52" i="6"/>
  <c r="V54" i="6" s="1"/>
  <c r="U52" i="6"/>
  <c r="U54" i="6" s="1"/>
  <c r="T52" i="6"/>
  <c r="T54" i="6" s="1"/>
  <c r="S52" i="6"/>
  <c r="S54" i="6" s="1"/>
  <c r="R52" i="6"/>
  <c r="Q52" i="6"/>
  <c r="Q54" i="6" s="1"/>
  <c r="P52" i="6"/>
  <c r="O52" i="6"/>
  <c r="N52" i="6"/>
  <c r="N54" i="6" s="1"/>
  <c r="M52" i="6"/>
  <c r="M54" i="6" s="1"/>
  <c r="L52" i="6"/>
  <c r="L54" i="6" s="1"/>
  <c r="K52" i="6"/>
  <c r="K54" i="6" s="1"/>
  <c r="J52" i="6"/>
  <c r="I52" i="6"/>
  <c r="I54" i="6" s="1"/>
  <c r="H52" i="6"/>
  <c r="G52" i="6"/>
  <c r="F52" i="6"/>
  <c r="F54" i="6" s="1"/>
  <c r="E52" i="6"/>
  <c r="E54" i="6" s="1"/>
  <c r="AE50" i="6"/>
  <c r="AC50" i="6"/>
  <c r="W50" i="6"/>
  <c r="U50" i="6"/>
  <c r="O50" i="6"/>
  <c r="M50" i="6"/>
  <c r="G50" i="6"/>
  <c r="E50" i="6"/>
  <c r="D50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AF47" i="6"/>
  <c r="AF50" i="6" s="1"/>
  <c r="AE47" i="6"/>
  <c r="AD47" i="6"/>
  <c r="AD50" i="6" s="1"/>
  <c r="AC47" i="6"/>
  <c r="AB47" i="6"/>
  <c r="AB50" i="6" s="1"/>
  <c r="AA47" i="6"/>
  <c r="AA50" i="6" s="1"/>
  <c r="Z47" i="6"/>
  <c r="Z50" i="6" s="1"/>
  <c r="Y47" i="6"/>
  <c r="Y50" i="6" s="1"/>
  <c r="X47" i="6"/>
  <c r="X50" i="6" s="1"/>
  <c r="W47" i="6"/>
  <c r="V47" i="6"/>
  <c r="V50" i="6" s="1"/>
  <c r="U47" i="6"/>
  <c r="T47" i="6"/>
  <c r="T50" i="6" s="1"/>
  <c r="T63" i="6" s="1"/>
  <c r="S47" i="6"/>
  <c r="S50" i="6" s="1"/>
  <c r="R47" i="6"/>
  <c r="R50" i="6" s="1"/>
  <c r="Q47" i="6"/>
  <c r="Q50" i="6" s="1"/>
  <c r="P47" i="6"/>
  <c r="P50" i="6" s="1"/>
  <c r="O47" i="6"/>
  <c r="N47" i="6"/>
  <c r="N50" i="6" s="1"/>
  <c r="M47" i="6"/>
  <c r="L47" i="6"/>
  <c r="L50" i="6" s="1"/>
  <c r="K47" i="6"/>
  <c r="K50" i="6" s="1"/>
  <c r="J47" i="6"/>
  <c r="J50" i="6" s="1"/>
  <c r="I47" i="6"/>
  <c r="I50" i="6" s="1"/>
  <c r="H47" i="6"/>
  <c r="G47" i="6"/>
  <c r="F47" i="6"/>
  <c r="F50" i="6" s="1"/>
  <c r="E47" i="6"/>
  <c r="AF45" i="6"/>
  <c r="AD45" i="6"/>
  <c r="X45" i="6"/>
  <c r="V45" i="6"/>
  <c r="P45" i="6"/>
  <c r="N45" i="6"/>
  <c r="H45" i="6"/>
  <c r="F45" i="6"/>
  <c r="D45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AF41" i="6"/>
  <c r="AE41" i="6"/>
  <c r="AE45" i="6" s="1"/>
  <c r="AD41" i="6"/>
  <c r="AC41" i="6"/>
  <c r="AB41" i="6"/>
  <c r="AB45" i="6" s="1"/>
  <c r="AA41" i="6"/>
  <c r="AA45" i="6" s="1"/>
  <c r="Z41" i="6"/>
  <c r="Z45" i="6" s="1"/>
  <c r="Y41" i="6"/>
  <c r="Y45" i="6" s="1"/>
  <c r="X41" i="6"/>
  <c r="W41" i="6"/>
  <c r="W45" i="6" s="1"/>
  <c r="V41" i="6"/>
  <c r="U41" i="6"/>
  <c r="T41" i="6"/>
  <c r="T45" i="6" s="1"/>
  <c r="S41" i="6"/>
  <c r="S45" i="6" s="1"/>
  <c r="R41" i="6"/>
  <c r="R45" i="6" s="1"/>
  <c r="Q41" i="6"/>
  <c r="Q45" i="6" s="1"/>
  <c r="P41" i="6"/>
  <c r="O41" i="6"/>
  <c r="O45" i="6" s="1"/>
  <c r="N41" i="6"/>
  <c r="M41" i="6"/>
  <c r="L41" i="6"/>
  <c r="L45" i="6" s="1"/>
  <c r="K41" i="6"/>
  <c r="K45" i="6" s="1"/>
  <c r="J41" i="6"/>
  <c r="J45" i="6" s="1"/>
  <c r="I41" i="6"/>
  <c r="I45" i="6" s="1"/>
  <c r="H41" i="6"/>
  <c r="G41" i="6"/>
  <c r="G45" i="6" s="1"/>
  <c r="F41" i="6"/>
  <c r="E41" i="6"/>
  <c r="AC39" i="6"/>
  <c r="AA39" i="6"/>
  <c r="U39" i="6"/>
  <c r="S39" i="6"/>
  <c r="M39" i="6"/>
  <c r="K39" i="6"/>
  <c r="E39" i="6"/>
  <c r="D39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AF32" i="6"/>
  <c r="AF39" i="6" s="1"/>
  <c r="AE32" i="6"/>
  <c r="AE39" i="6" s="1"/>
  <c r="AD32" i="6"/>
  <c r="AC32" i="6"/>
  <c r="AB32" i="6"/>
  <c r="AB39" i="6" s="1"/>
  <c r="AA32" i="6"/>
  <c r="Z32" i="6"/>
  <c r="Z39" i="6" s="1"/>
  <c r="Y32" i="6"/>
  <c r="Y39" i="6" s="1"/>
  <c r="X32" i="6"/>
  <c r="X39" i="6" s="1"/>
  <c r="W32" i="6"/>
  <c r="W39" i="6" s="1"/>
  <c r="V32" i="6"/>
  <c r="U32" i="6"/>
  <c r="T32" i="6"/>
  <c r="T39" i="6" s="1"/>
  <c r="S32" i="6"/>
  <c r="R32" i="6"/>
  <c r="R39" i="6" s="1"/>
  <c r="Q32" i="6"/>
  <c r="Q39" i="6" s="1"/>
  <c r="P32" i="6"/>
  <c r="P39" i="6" s="1"/>
  <c r="O32" i="6"/>
  <c r="O39" i="6" s="1"/>
  <c r="N32" i="6"/>
  <c r="M32" i="6"/>
  <c r="L32" i="6"/>
  <c r="L39" i="6" s="1"/>
  <c r="K32" i="6"/>
  <c r="J32" i="6"/>
  <c r="J39" i="6" s="1"/>
  <c r="I32" i="6"/>
  <c r="I39" i="6" s="1"/>
  <c r="H32" i="6"/>
  <c r="H39" i="6" s="1"/>
  <c r="G32" i="6"/>
  <c r="G39" i="6" s="1"/>
  <c r="F32" i="6"/>
  <c r="E32" i="6"/>
  <c r="N30" i="6"/>
  <c r="F30" i="6"/>
  <c r="AE29" i="6"/>
  <c r="AA29" i="6"/>
  <c r="Y29" i="6"/>
  <c r="W29" i="6"/>
  <c r="S29" i="6"/>
  <c r="Q29" i="6"/>
  <c r="O29" i="6"/>
  <c r="K29" i="6"/>
  <c r="I29" i="6"/>
  <c r="G29" i="6"/>
  <c r="D29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AF26" i="6"/>
  <c r="AF29" i="6" s="1"/>
  <c r="AE26" i="6"/>
  <c r="AD26" i="6"/>
  <c r="AD29" i="6" s="1"/>
  <c r="AC26" i="6"/>
  <c r="AC29" i="6" s="1"/>
  <c r="AB26" i="6"/>
  <c r="AA26" i="6"/>
  <c r="Z26" i="6"/>
  <c r="Z29" i="6" s="1"/>
  <c r="Z30" i="6" s="1"/>
  <c r="Y26" i="6"/>
  <c r="X26" i="6"/>
  <c r="X29" i="6" s="1"/>
  <c r="W26" i="6"/>
  <c r="V26" i="6"/>
  <c r="V29" i="6" s="1"/>
  <c r="V30" i="6" s="1"/>
  <c r="U26" i="6"/>
  <c r="U29" i="6" s="1"/>
  <c r="T26" i="6"/>
  <c r="S26" i="6"/>
  <c r="R26" i="6"/>
  <c r="R29" i="6" s="1"/>
  <c r="R30" i="6" s="1"/>
  <c r="Q26" i="6"/>
  <c r="P26" i="6"/>
  <c r="P29" i="6" s="1"/>
  <c r="O26" i="6"/>
  <c r="N26" i="6"/>
  <c r="N29" i="6" s="1"/>
  <c r="M26" i="6"/>
  <c r="M29" i="6" s="1"/>
  <c r="L26" i="6"/>
  <c r="K26" i="6"/>
  <c r="J26" i="6"/>
  <c r="J29" i="6" s="1"/>
  <c r="J30" i="6" s="1"/>
  <c r="I26" i="6"/>
  <c r="H26" i="6"/>
  <c r="H29" i="6" s="1"/>
  <c r="G26" i="6"/>
  <c r="F26" i="6"/>
  <c r="F29" i="6" s="1"/>
  <c r="E26" i="6"/>
  <c r="E29" i="6" s="1"/>
  <c r="AF24" i="6"/>
  <c r="AB24" i="6"/>
  <c r="Z24" i="6"/>
  <c r="X24" i="6"/>
  <c r="T24" i="6"/>
  <c r="R24" i="6"/>
  <c r="P24" i="6"/>
  <c r="L24" i="6"/>
  <c r="J24" i="6"/>
  <c r="H24" i="6"/>
  <c r="D24" i="6"/>
  <c r="D30" i="6" s="1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AF21" i="6"/>
  <c r="AE21" i="6"/>
  <c r="AE24" i="6" s="1"/>
  <c r="AE30" i="6" s="1"/>
  <c r="AD21" i="6"/>
  <c r="AD24" i="6" s="1"/>
  <c r="AD30" i="6" s="1"/>
  <c r="AC21" i="6"/>
  <c r="AB21" i="6"/>
  <c r="AA21" i="6"/>
  <c r="AA24" i="6" s="1"/>
  <c r="Z21" i="6"/>
  <c r="Y21" i="6"/>
  <c r="Y24" i="6" s="1"/>
  <c r="Y30" i="6" s="1"/>
  <c r="X21" i="6"/>
  <c r="W21" i="6"/>
  <c r="W24" i="6" s="1"/>
  <c r="W30" i="6" s="1"/>
  <c r="V21" i="6"/>
  <c r="V24" i="6" s="1"/>
  <c r="U21" i="6"/>
  <c r="T21" i="6"/>
  <c r="S21" i="6"/>
  <c r="S24" i="6" s="1"/>
  <c r="S30" i="6" s="1"/>
  <c r="R21" i="6"/>
  <c r="Q21" i="6"/>
  <c r="Q24" i="6" s="1"/>
  <c r="Q30" i="6" s="1"/>
  <c r="P21" i="6"/>
  <c r="O21" i="6"/>
  <c r="O24" i="6" s="1"/>
  <c r="O30" i="6" s="1"/>
  <c r="N21" i="6"/>
  <c r="N24" i="6" s="1"/>
  <c r="M21" i="6"/>
  <c r="L21" i="6"/>
  <c r="K21" i="6"/>
  <c r="K24" i="6" s="1"/>
  <c r="K30" i="6" s="1"/>
  <c r="J21" i="6"/>
  <c r="I21" i="6"/>
  <c r="I24" i="6" s="1"/>
  <c r="I30" i="6" s="1"/>
  <c r="H21" i="6"/>
  <c r="G21" i="6"/>
  <c r="G24" i="6" s="1"/>
  <c r="G30" i="6" s="1"/>
  <c r="F21" i="6"/>
  <c r="F24" i="6" s="1"/>
  <c r="E21" i="6"/>
  <c r="AF18" i="6"/>
  <c r="AD18" i="6"/>
  <c r="Z18" i="6"/>
  <c r="X18" i="6"/>
  <c r="V18" i="6"/>
  <c r="R18" i="6"/>
  <c r="P18" i="6"/>
  <c r="N18" i="6"/>
  <c r="J18" i="6"/>
  <c r="H18" i="6"/>
  <c r="F18" i="6"/>
  <c r="D18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AF13" i="6"/>
  <c r="AE13" i="6"/>
  <c r="AE18" i="6" s="1"/>
  <c r="AD13" i="6"/>
  <c r="AC13" i="6"/>
  <c r="AC18" i="6" s="1"/>
  <c r="AC19" i="6" s="1"/>
  <c r="AB13" i="6"/>
  <c r="AB18" i="6" s="1"/>
  <c r="AA13" i="6"/>
  <c r="Z13" i="6"/>
  <c r="Y13" i="6"/>
  <c r="Y18" i="6" s="1"/>
  <c r="Y19" i="6" s="1"/>
  <c r="X13" i="6"/>
  <c r="W13" i="6"/>
  <c r="W18" i="6" s="1"/>
  <c r="V13" i="6"/>
  <c r="U13" i="6"/>
  <c r="U18" i="6" s="1"/>
  <c r="U19" i="6" s="1"/>
  <c r="T13" i="6"/>
  <c r="T18" i="6" s="1"/>
  <c r="S13" i="6"/>
  <c r="R13" i="6"/>
  <c r="Q13" i="6"/>
  <c r="Q18" i="6" s="1"/>
  <c r="Q19" i="6" s="1"/>
  <c r="P13" i="6"/>
  <c r="O13" i="6"/>
  <c r="O18" i="6" s="1"/>
  <c r="N13" i="6"/>
  <c r="M13" i="6"/>
  <c r="M18" i="6" s="1"/>
  <c r="L13" i="6"/>
  <c r="L18" i="6" s="1"/>
  <c r="K13" i="6"/>
  <c r="J13" i="6"/>
  <c r="I13" i="6"/>
  <c r="I18" i="6" s="1"/>
  <c r="I19" i="6" s="1"/>
  <c r="H13" i="6"/>
  <c r="G13" i="6"/>
  <c r="G18" i="6" s="1"/>
  <c r="F13" i="6"/>
  <c r="E13" i="6"/>
  <c r="E18" i="6" s="1"/>
  <c r="E19" i="6" s="1"/>
  <c r="AE11" i="6"/>
  <c r="AA11" i="6"/>
  <c r="Y11" i="6"/>
  <c r="W11" i="6"/>
  <c r="S11" i="6"/>
  <c r="Q11" i="6"/>
  <c r="O11" i="6"/>
  <c r="K11" i="6"/>
  <c r="I11" i="6"/>
  <c r="G11" i="6"/>
  <c r="D11" i="6"/>
  <c r="D19" i="6" s="1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F6" i="6"/>
  <c r="AF11" i="6" s="1"/>
  <c r="AF19" i="6" s="1"/>
  <c r="AE6" i="6"/>
  <c r="AD6" i="6"/>
  <c r="AD11" i="6" s="1"/>
  <c r="AD19" i="6" s="1"/>
  <c r="AC6" i="6"/>
  <c r="AC11" i="6" s="1"/>
  <c r="AB6" i="6"/>
  <c r="AB11" i="6" s="1"/>
  <c r="AB19" i="6" s="1"/>
  <c r="AA6" i="6"/>
  <c r="Z6" i="6"/>
  <c r="Z11" i="6" s="1"/>
  <c r="Z19" i="6" s="1"/>
  <c r="Y6" i="6"/>
  <c r="X6" i="6"/>
  <c r="X11" i="6" s="1"/>
  <c r="X19" i="6" s="1"/>
  <c r="W6" i="6"/>
  <c r="V6" i="6"/>
  <c r="V11" i="6" s="1"/>
  <c r="V19" i="6" s="1"/>
  <c r="U6" i="6"/>
  <c r="U11" i="6" s="1"/>
  <c r="T6" i="6"/>
  <c r="T11" i="6" s="1"/>
  <c r="T19" i="6" s="1"/>
  <c r="S6" i="6"/>
  <c r="R6" i="6"/>
  <c r="R11" i="6" s="1"/>
  <c r="R19" i="6" s="1"/>
  <c r="Q6" i="6"/>
  <c r="P6" i="6"/>
  <c r="P11" i="6" s="1"/>
  <c r="P19" i="6" s="1"/>
  <c r="O6" i="6"/>
  <c r="N6" i="6"/>
  <c r="N11" i="6" s="1"/>
  <c r="N19" i="6" s="1"/>
  <c r="M6" i="6"/>
  <c r="M11" i="6" s="1"/>
  <c r="M19" i="6" s="1"/>
  <c r="L6" i="6"/>
  <c r="L11" i="6" s="1"/>
  <c r="L19" i="6" s="1"/>
  <c r="K6" i="6"/>
  <c r="J6" i="6"/>
  <c r="J11" i="6" s="1"/>
  <c r="J19" i="6" s="1"/>
  <c r="I6" i="6"/>
  <c r="H6" i="6"/>
  <c r="H11" i="6" s="1"/>
  <c r="H19" i="6" s="1"/>
  <c r="G6" i="6"/>
  <c r="F6" i="6"/>
  <c r="F11" i="6" s="1"/>
  <c r="F19" i="6" s="1"/>
  <c r="E6" i="6"/>
  <c r="E11" i="6" s="1"/>
  <c r="L96" i="5"/>
  <c r="J96" i="5"/>
  <c r="I96" i="5"/>
  <c r="H96" i="5"/>
  <c r="G96" i="5"/>
  <c r="F96" i="5"/>
  <c r="E96" i="5"/>
  <c r="AF94" i="5"/>
  <c r="AE94" i="5"/>
  <c r="AD94" i="5"/>
  <c r="AC94" i="5"/>
  <c r="AA94" i="5"/>
  <c r="Z94" i="5"/>
  <c r="Y94" i="5"/>
  <c r="X94" i="5"/>
  <c r="T94" i="5"/>
  <c r="P94" i="5"/>
  <c r="N94" i="5"/>
  <c r="AF92" i="5"/>
  <c r="AE92" i="5"/>
  <c r="AD92" i="5"/>
  <c r="AC92" i="5"/>
  <c r="AA92" i="5"/>
  <c r="Z92" i="5"/>
  <c r="Y92" i="5"/>
  <c r="X92" i="5"/>
  <c r="T92" i="5"/>
  <c r="Q92" i="5"/>
  <c r="P92" i="5"/>
  <c r="N92" i="5"/>
  <c r="AE89" i="5"/>
  <c r="AC89" i="5"/>
  <c r="AA89" i="5"/>
  <c r="AA90" i="5" s="1"/>
  <c r="W89" i="5"/>
  <c r="U89" i="5"/>
  <c r="S89" i="5"/>
  <c r="O89" i="5"/>
  <c r="M89" i="5"/>
  <c r="K89" i="5"/>
  <c r="G89" i="5"/>
  <c r="E89" i="5"/>
  <c r="E90" i="5" s="1"/>
  <c r="D89" i="5"/>
  <c r="D90" i="5" s="1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AF87" i="5"/>
  <c r="AF89" i="5" s="1"/>
  <c r="AF90" i="5" s="1"/>
  <c r="AE87" i="5"/>
  <c r="AD87" i="5"/>
  <c r="AD89" i="5" s="1"/>
  <c r="AD90" i="5" s="1"/>
  <c r="AC87" i="5"/>
  <c r="AB87" i="5"/>
  <c r="AB89" i="5" s="1"/>
  <c r="AB90" i="5" s="1"/>
  <c r="AA87" i="5"/>
  <c r="Z87" i="5"/>
  <c r="Y87" i="5"/>
  <c r="Y89" i="5" s="1"/>
  <c r="X87" i="5"/>
  <c r="X89" i="5" s="1"/>
  <c r="X90" i="5" s="1"/>
  <c r="W87" i="5"/>
  <c r="V87" i="5"/>
  <c r="V89" i="5" s="1"/>
  <c r="V90" i="5" s="1"/>
  <c r="U87" i="5"/>
  <c r="T87" i="5"/>
  <c r="T89" i="5" s="1"/>
  <c r="T90" i="5" s="1"/>
  <c r="S87" i="5"/>
  <c r="R87" i="5"/>
  <c r="Q87" i="5"/>
  <c r="Q89" i="5" s="1"/>
  <c r="P87" i="5"/>
  <c r="P89" i="5" s="1"/>
  <c r="P90" i="5" s="1"/>
  <c r="O87" i="5"/>
  <c r="N87" i="5"/>
  <c r="N89" i="5" s="1"/>
  <c r="N90" i="5" s="1"/>
  <c r="M87" i="5"/>
  <c r="L87" i="5"/>
  <c r="L89" i="5" s="1"/>
  <c r="L90" i="5" s="1"/>
  <c r="K87" i="5"/>
  <c r="J87" i="5"/>
  <c r="I87" i="5"/>
  <c r="I89" i="5" s="1"/>
  <c r="H87" i="5"/>
  <c r="H89" i="5" s="1"/>
  <c r="H90" i="5" s="1"/>
  <c r="G87" i="5"/>
  <c r="F87" i="5"/>
  <c r="F89" i="5" s="1"/>
  <c r="F90" i="5" s="1"/>
  <c r="E87" i="5"/>
  <c r="AF85" i="5"/>
  <c r="AB85" i="5"/>
  <c r="Z85" i="5"/>
  <c r="X85" i="5"/>
  <c r="T85" i="5"/>
  <c r="R85" i="5"/>
  <c r="P85" i="5"/>
  <c r="L85" i="5"/>
  <c r="J85" i="5"/>
  <c r="H85" i="5"/>
  <c r="D85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AF81" i="5"/>
  <c r="AE81" i="5"/>
  <c r="AD81" i="5"/>
  <c r="AD85" i="5" s="1"/>
  <c r="AC81" i="5"/>
  <c r="AC85" i="5" s="1"/>
  <c r="AB81" i="5"/>
  <c r="AA81" i="5"/>
  <c r="AA85" i="5" s="1"/>
  <c r="Z81" i="5"/>
  <c r="Y81" i="5"/>
  <c r="Y85" i="5" s="1"/>
  <c r="X81" i="5"/>
  <c r="W81" i="5"/>
  <c r="V81" i="5"/>
  <c r="V85" i="5" s="1"/>
  <c r="U81" i="5"/>
  <c r="U85" i="5" s="1"/>
  <c r="T81" i="5"/>
  <c r="S81" i="5"/>
  <c r="S85" i="5" s="1"/>
  <c r="R81" i="5"/>
  <c r="Q81" i="5"/>
  <c r="Q85" i="5" s="1"/>
  <c r="P81" i="5"/>
  <c r="O81" i="5"/>
  <c r="N81" i="5"/>
  <c r="N85" i="5" s="1"/>
  <c r="M81" i="5"/>
  <c r="M85" i="5" s="1"/>
  <c r="L81" i="5"/>
  <c r="K81" i="5"/>
  <c r="K85" i="5" s="1"/>
  <c r="J81" i="5"/>
  <c r="I81" i="5"/>
  <c r="I85" i="5" s="1"/>
  <c r="H81" i="5"/>
  <c r="G81" i="5"/>
  <c r="F81" i="5"/>
  <c r="F85" i="5" s="1"/>
  <c r="E81" i="5"/>
  <c r="E85" i="5" s="1"/>
  <c r="AE79" i="5"/>
  <c r="AC79" i="5"/>
  <c r="Y79" i="5"/>
  <c r="W79" i="5"/>
  <c r="U79" i="5"/>
  <c r="Q79" i="5"/>
  <c r="O79" i="5"/>
  <c r="M79" i="5"/>
  <c r="I79" i="5"/>
  <c r="G79" i="5"/>
  <c r="E79" i="5"/>
  <c r="D79" i="5"/>
  <c r="AF78" i="5"/>
  <c r="AF79" i="5" s="1"/>
  <c r="AE78" i="5"/>
  <c r="AD78" i="5"/>
  <c r="AD79" i="5" s="1"/>
  <c r="AC78" i="5"/>
  <c r="AB78" i="5"/>
  <c r="AB79" i="5" s="1"/>
  <c r="AA78" i="5"/>
  <c r="AA79" i="5" s="1"/>
  <c r="Z78" i="5"/>
  <c r="Z79" i="5" s="1"/>
  <c r="Y78" i="5"/>
  <c r="X78" i="5"/>
  <c r="X79" i="5" s="1"/>
  <c r="W78" i="5"/>
  <c r="V78" i="5"/>
  <c r="V79" i="5" s="1"/>
  <c r="U78" i="5"/>
  <c r="T78" i="5"/>
  <c r="T79" i="5" s="1"/>
  <c r="S78" i="5"/>
  <c r="S79" i="5" s="1"/>
  <c r="R78" i="5"/>
  <c r="R79" i="5" s="1"/>
  <c r="Q78" i="5"/>
  <c r="P78" i="5"/>
  <c r="P79" i="5" s="1"/>
  <c r="O78" i="5"/>
  <c r="N78" i="5"/>
  <c r="N79" i="5" s="1"/>
  <c r="M78" i="5"/>
  <c r="L78" i="5"/>
  <c r="L79" i="5" s="1"/>
  <c r="D104" i="5" s="1"/>
  <c r="K78" i="5"/>
  <c r="K79" i="5" s="1"/>
  <c r="J78" i="5"/>
  <c r="J79" i="5" s="1"/>
  <c r="I78" i="5"/>
  <c r="H78" i="5"/>
  <c r="H79" i="5" s="1"/>
  <c r="G78" i="5"/>
  <c r="F78" i="5"/>
  <c r="F79" i="5" s="1"/>
  <c r="E78" i="5"/>
  <c r="AF76" i="5"/>
  <c r="AD76" i="5"/>
  <c r="Z76" i="5"/>
  <c r="X76" i="5"/>
  <c r="V76" i="5"/>
  <c r="R76" i="5"/>
  <c r="P76" i="5"/>
  <c r="N76" i="5"/>
  <c r="J76" i="5"/>
  <c r="H76" i="5"/>
  <c r="F76" i="5"/>
  <c r="D76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AF74" i="5"/>
  <c r="AE74" i="5"/>
  <c r="AE76" i="5" s="1"/>
  <c r="AD74" i="5"/>
  <c r="AC74" i="5"/>
  <c r="AC76" i="5" s="1"/>
  <c r="AB74" i="5"/>
  <c r="AB76" i="5" s="1"/>
  <c r="AA74" i="5"/>
  <c r="AA76" i="5" s="1"/>
  <c r="Z74" i="5"/>
  <c r="Y74" i="5"/>
  <c r="Y76" i="5" s="1"/>
  <c r="X74" i="5"/>
  <c r="W74" i="5"/>
  <c r="W76" i="5" s="1"/>
  <c r="V74" i="5"/>
  <c r="U74" i="5"/>
  <c r="U76" i="5" s="1"/>
  <c r="T74" i="5"/>
  <c r="T76" i="5" s="1"/>
  <c r="S74" i="5"/>
  <c r="S76" i="5" s="1"/>
  <c r="R74" i="5"/>
  <c r="Q74" i="5"/>
  <c r="Q76" i="5" s="1"/>
  <c r="P74" i="5"/>
  <c r="O74" i="5"/>
  <c r="O76" i="5" s="1"/>
  <c r="N74" i="5"/>
  <c r="M74" i="5"/>
  <c r="M76" i="5" s="1"/>
  <c r="L74" i="5"/>
  <c r="L76" i="5" s="1"/>
  <c r="K74" i="5"/>
  <c r="K76" i="5" s="1"/>
  <c r="J74" i="5"/>
  <c r="I74" i="5"/>
  <c r="I76" i="5" s="1"/>
  <c r="H74" i="5"/>
  <c r="G74" i="5"/>
  <c r="G76" i="5" s="1"/>
  <c r="F74" i="5"/>
  <c r="E74" i="5"/>
  <c r="E76" i="5" s="1"/>
  <c r="AC72" i="5"/>
  <c r="U72" i="5"/>
  <c r="E72" i="5"/>
  <c r="AF71" i="5"/>
  <c r="AB71" i="5"/>
  <c r="Z71" i="5"/>
  <c r="X71" i="5"/>
  <c r="T71" i="5"/>
  <c r="R71" i="5"/>
  <c r="P71" i="5"/>
  <c r="L71" i="5"/>
  <c r="J71" i="5"/>
  <c r="H71" i="5"/>
  <c r="D71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AF69" i="5"/>
  <c r="AE69" i="5"/>
  <c r="AE71" i="5" s="1"/>
  <c r="AD69" i="5"/>
  <c r="AD71" i="5" s="1"/>
  <c r="AC69" i="5"/>
  <c r="AC71" i="5" s="1"/>
  <c r="AB69" i="5"/>
  <c r="AA69" i="5"/>
  <c r="AA71" i="5" s="1"/>
  <c r="Z69" i="5"/>
  <c r="Y69" i="5"/>
  <c r="Y71" i="5" s="1"/>
  <c r="X69" i="5"/>
  <c r="W69" i="5"/>
  <c r="W71" i="5" s="1"/>
  <c r="V69" i="5"/>
  <c r="V71" i="5" s="1"/>
  <c r="U69" i="5"/>
  <c r="U71" i="5" s="1"/>
  <c r="T69" i="5"/>
  <c r="S69" i="5"/>
  <c r="S71" i="5" s="1"/>
  <c r="R69" i="5"/>
  <c r="Q69" i="5"/>
  <c r="Q71" i="5" s="1"/>
  <c r="P69" i="5"/>
  <c r="O69" i="5"/>
  <c r="O71" i="5" s="1"/>
  <c r="N69" i="5"/>
  <c r="N71" i="5" s="1"/>
  <c r="M69" i="5"/>
  <c r="M71" i="5" s="1"/>
  <c r="M72" i="5" s="1"/>
  <c r="L69" i="5"/>
  <c r="K69" i="5"/>
  <c r="K71" i="5" s="1"/>
  <c r="J69" i="5"/>
  <c r="I69" i="5"/>
  <c r="I71" i="5" s="1"/>
  <c r="H69" i="5"/>
  <c r="G69" i="5"/>
  <c r="G71" i="5" s="1"/>
  <c r="F69" i="5"/>
  <c r="F71" i="5" s="1"/>
  <c r="E69" i="5"/>
  <c r="E71" i="5" s="1"/>
  <c r="AE67" i="5"/>
  <c r="AE72" i="5" s="1"/>
  <c r="AC67" i="5"/>
  <c r="Y67" i="5"/>
  <c r="Y72" i="5" s="1"/>
  <c r="W67" i="5"/>
  <c r="U67" i="5"/>
  <c r="Q67" i="5"/>
  <c r="Q72" i="5" s="1"/>
  <c r="O67" i="5"/>
  <c r="O72" i="5" s="1"/>
  <c r="M67" i="5"/>
  <c r="I67" i="5"/>
  <c r="I72" i="5" s="1"/>
  <c r="G67" i="5"/>
  <c r="G72" i="5" s="1"/>
  <c r="E67" i="5"/>
  <c r="D67" i="5"/>
  <c r="D72" i="5" s="1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AF65" i="5"/>
  <c r="AF67" i="5" s="1"/>
  <c r="AF72" i="5" s="1"/>
  <c r="AE65" i="5"/>
  <c r="AD65" i="5"/>
  <c r="AD67" i="5" s="1"/>
  <c r="AC65" i="5"/>
  <c r="AB65" i="5"/>
  <c r="AA65" i="5"/>
  <c r="AA67" i="5" s="1"/>
  <c r="AA72" i="5" s="1"/>
  <c r="Z65" i="5"/>
  <c r="Z67" i="5" s="1"/>
  <c r="Z72" i="5" s="1"/>
  <c r="Y65" i="5"/>
  <c r="X65" i="5"/>
  <c r="X67" i="5" s="1"/>
  <c r="X72" i="5" s="1"/>
  <c r="W65" i="5"/>
  <c r="V65" i="5"/>
  <c r="V67" i="5" s="1"/>
  <c r="U65" i="5"/>
  <c r="T65" i="5"/>
  <c r="S65" i="5"/>
  <c r="S67" i="5" s="1"/>
  <c r="S72" i="5" s="1"/>
  <c r="R65" i="5"/>
  <c r="R67" i="5" s="1"/>
  <c r="R72" i="5" s="1"/>
  <c r="Q65" i="5"/>
  <c r="P65" i="5"/>
  <c r="P67" i="5" s="1"/>
  <c r="P72" i="5" s="1"/>
  <c r="O65" i="5"/>
  <c r="N65" i="5"/>
  <c r="N67" i="5" s="1"/>
  <c r="M65" i="5"/>
  <c r="L65" i="5"/>
  <c r="K65" i="5"/>
  <c r="K67" i="5" s="1"/>
  <c r="K72" i="5" s="1"/>
  <c r="J65" i="5"/>
  <c r="J67" i="5" s="1"/>
  <c r="J72" i="5" s="1"/>
  <c r="I65" i="5"/>
  <c r="H65" i="5"/>
  <c r="H67" i="5" s="1"/>
  <c r="H72" i="5" s="1"/>
  <c r="G65" i="5"/>
  <c r="F65" i="5"/>
  <c r="F67" i="5" s="1"/>
  <c r="E65" i="5"/>
  <c r="T63" i="5"/>
  <c r="L63" i="5"/>
  <c r="D63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AC60" i="5"/>
  <c r="Y60" i="5"/>
  <c r="U60" i="5"/>
  <c r="Q60" i="5"/>
  <c r="M60" i="5"/>
  <c r="I60" i="5"/>
  <c r="E60" i="5"/>
  <c r="D60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AF56" i="5"/>
  <c r="AF60" i="5" s="1"/>
  <c r="AE56" i="5"/>
  <c r="AE60" i="5" s="1"/>
  <c r="AD56" i="5"/>
  <c r="AD60" i="5" s="1"/>
  <c r="AD63" i="5" s="1"/>
  <c r="AC56" i="5"/>
  <c r="AB56" i="5"/>
  <c r="AB60" i="5" s="1"/>
  <c r="AB63" i="5" s="1"/>
  <c r="AA56" i="5"/>
  <c r="AA60" i="5" s="1"/>
  <c r="Z56" i="5"/>
  <c r="Z60" i="5" s="1"/>
  <c r="Z63" i="5" s="1"/>
  <c r="Y56" i="5"/>
  <c r="X56" i="5"/>
  <c r="X60" i="5" s="1"/>
  <c r="W56" i="5"/>
  <c r="W60" i="5" s="1"/>
  <c r="V56" i="5"/>
  <c r="V60" i="5" s="1"/>
  <c r="V63" i="5" s="1"/>
  <c r="U56" i="5"/>
  <c r="T56" i="5"/>
  <c r="T60" i="5" s="1"/>
  <c r="S56" i="5"/>
  <c r="S60" i="5" s="1"/>
  <c r="R56" i="5"/>
  <c r="R60" i="5" s="1"/>
  <c r="R63" i="5" s="1"/>
  <c r="Q56" i="5"/>
  <c r="P56" i="5"/>
  <c r="P60" i="5" s="1"/>
  <c r="O56" i="5"/>
  <c r="O60" i="5" s="1"/>
  <c r="N56" i="5"/>
  <c r="N60" i="5" s="1"/>
  <c r="N63" i="5" s="1"/>
  <c r="M56" i="5"/>
  <c r="L56" i="5"/>
  <c r="L60" i="5" s="1"/>
  <c r="K56" i="5"/>
  <c r="K60" i="5" s="1"/>
  <c r="J56" i="5"/>
  <c r="J60" i="5" s="1"/>
  <c r="J63" i="5" s="1"/>
  <c r="I56" i="5"/>
  <c r="H56" i="5"/>
  <c r="H60" i="5" s="1"/>
  <c r="G56" i="5"/>
  <c r="G60" i="5" s="1"/>
  <c r="F56" i="5"/>
  <c r="F60" i="5" s="1"/>
  <c r="F63" i="5" s="1"/>
  <c r="E56" i="5"/>
  <c r="AF54" i="5"/>
  <c r="AD54" i="5"/>
  <c r="AB54" i="5"/>
  <c r="Z54" i="5"/>
  <c r="X54" i="5"/>
  <c r="V54" i="5"/>
  <c r="T54" i="5"/>
  <c r="R54" i="5"/>
  <c r="P54" i="5"/>
  <c r="N54" i="5"/>
  <c r="L54" i="5"/>
  <c r="J54" i="5"/>
  <c r="H54" i="5"/>
  <c r="F54" i="5"/>
  <c r="D54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AF52" i="5"/>
  <c r="AE52" i="5"/>
  <c r="AE54" i="5" s="1"/>
  <c r="AD52" i="5"/>
  <c r="AC52" i="5"/>
  <c r="AC54" i="5" s="1"/>
  <c r="AB52" i="5"/>
  <c r="AA52" i="5"/>
  <c r="AA54" i="5" s="1"/>
  <c r="Z52" i="5"/>
  <c r="Y52" i="5"/>
  <c r="Y54" i="5" s="1"/>
  <c r="X52" i="5"/>
  <c r="W52" i="5"/>
  <c r="W54" i="5" s="1"/>
  <c r="V52" i="5"/>
  <c r="U52" i="5"/>
  <c r="U54" i="5" s="1"/>
  <c r="T52" i="5"/>
  <c r="S52" i="5"/>
  <c r="S54" i="5" s="1"/>
  <c r="R52" i="5"/>
  <c r="Q52" i="5"/>
  <c r="Q54" i="5" s="1"/>
  <c r="P52" i="5"/>
  <c r="O52" i="5"/>
  <c r="O54" i="5" s="1"/>
  <c r="N52" i="5"/>
  <c r="M52" i="5"/>
  <c r="M54" i="5" s="1"/>
  <c r="L52" i="5"/>
  <c r="K52" i="5"/>
  <c r="K54" i="5" s="1"/>
  <c r="J52" i="5"/>
  <c r="I52" i="5"/>
  <c r="I54" i="5" s="1"/>
  <c r="H52" i="5"/>
  <c r="G52" i="5"/>
  <c r="G54" i="5" s="1"/>
  <c r="F52" i="5"/>
  <c r="E52" i="5"/>
  <c r="E54" i="5" s="1"/>
  <c r="AE50" i="5"/>
  <c r="AA50" i="5"/>
  <c r="W50" i="5"/>
  <c r="S50" i="5"/>
  <c r="O50" i="5"/>
  <c r="K50" i="5"/>
  <c r="G50" i="5"/>
  <c r="D50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AF47" i="5"/>
  <c r="AE47" i="5"/>
  <c r="AD47" i="5"/>
  <c r="AD50" i="5" s="1"/>
  <c r="AC47" i="5"/>
  <c r="AC50" i="5" s="1"/>
  <c r="AB47" i="5"/>
  <c r="AB50" i="5" s="1"/>
  <c r="AA47" i="5"/>
  <c r="Z47" i="5"/>
  <c r="Z50" i="5" s="1"/>
  <c r="Y47" i="5"/>
  <c r="Y50" i="5" s="1"/>
  <c r="X47" i="5"/>
  <c r="W47" i="5"/>
  <c r="V47" i="5"/>
  <c r="V50" i="5" s="1"/>
  <c r="U47" i="5"/>
  <c r="U50" i="5" s="1"/>
  <c r="T47" i="5"/>
  <c r="T50" i="5" s="1"/>
  <c r="S47" i="5"/>
  <c r="R47" i="5"/>
  <c r="R50" i="5" s="1"/>
  <c r="Q47" i="5"/>
  <c r="Q50" i="5" s="1"/>
  <c r="P47" i="5"/>
  <c r="O47" i="5"/>
  <c r="N47" i="5"/>
  <c r="N50" i="5" s="1"/>
  <c r="M47" i="5"/>
  <c r="M50" i="5" s="1"/>
  <c r="L47" i="5"/>
  <c r="L50" i="5" s="1"/>
  <c r="K47" i="5"/>
  <c r="J47" i="5"/>
  <c r="J50" i="5" s="1"/>
  <c r="I47" i="5"/>
  <c r="I50" i="5" s="1"/>
  <c r="H47" i="5"/>
  <c r="G47" i="5"/>
  <c r="F47" i="5"/>
  <c r="F50" i="5" s="1"/>
  <c r="E47" i="5"/>
  <c r="E50" i="5" s="1"/>
  <c r="AF45" i="5"/>
  <c r="AB45" i="5"/>
  <c r="X45" i="5"/>
  <c r="T45" i="5"/>
  <c r="P45" i="5"/>
  <c r="L45" i="5"/>
  <c r="H45" i="5"/>
  <c r="D45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AF41" i="5"/>
  <c r="AE41" i="5"/>
  <c r="AE45" i="5" s="1"/>
  <c r="AD41" i="5"/>
  <c r="AD45" i="5" s="1"/>
  <c r="AC41" i="5"/>
  <c r="AB41" i="5"/>
  <c r="AA41" i="5"/>
  <c r="AA45" i="5" s="1"/>
  <c r="Z41" i="5"/>
  <c r="Z45" i="5" s="1"/>
  <c r="Y41" i="5"/>
  <c r="Y45" i="5" s="1"/>
  <c r="X41" i="5"/>
  <c r="W41" i="5"/>
  <c r="W45" i="5" s="1"/>
  <c r="V41" i="5"/>
  <c r="V45" i="5" s="1"/>
  <c r="U41" i="5"/>
  <c r="T41" i="5"/>
  <c r="S41" i="5"/>
  <c r="S45" i="5" s="1"/>
  <c r="R41" i="5"/>
  <c r="R45" i="5" s="1"/>
  <c r="Q41" i="5"/>
  <c r="Q45" i="5" s="1"/>
  <c r="P41" i="5"/>
  <c r="O41" i="5"/>
  <c r="O45" i="5" s="1"/>
  <c r="N41" i="5"/>
  <c r="N45" i="5" s="1"/>
  <c r="M41" i="5"/>
  <c r="L41" i="5"/>
  <c r="K41" i="5"/>
  <c r="K45" i="5" s="1"/>
  <c r="J41" i="5"/>
  <c r="J45" i="5" s="1"/>
  <c r="I41" i="5"/>
  <c r="I45" i="5" s="1"/>
  <c r="H41" i="5"/>
  <c r="G41" i="5"/>
  <c r="G45" i="5" s="1"/>
  <c r="F41" i="5"/>
  <c r="F45" i="5" s="1"/>
  <c r="E41" i="5"/>
  <c r="AC39" i="5"/>
  <c r="Y39" i="5"/>
  <c r="U39" i="5"/>
  <c r="Q39" i="5"/>
  <c r="M39" i="5"/>
  <c r="I39" i="5"/>
  <c r="E39" i="5"/>
  <c r="D39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AF32" i="5"/>
  <c r="AF39" i="5" s="1"/>
  <c r="AE32" i="5"/>
  <c r="AE39" i="5" s="1"/>
  <c r="AD32" i="5"/>
  <c r="AC32" i="5"/>
  <c r="AB32" i="5"/>
  <c r="AB39" i="5" s="1"/>
  <c r="AA32" i="5"/>
  <c r="AA39" i="5" s="1"/>
  <c r="Z32" i="5"/>
  <c r="Z39" i="5" s="1"/>
  <c r="Y32" i="5"/>
  <c r="X32" i="5"/>
  <c r="X39" i="5" s="1"/>
  <c r="W32" i="5"/>
  <c r="W39" i="5" s="1"/>
  <c r="V32" i="5"/>
  <c r="U32" i="5"/>
  <c r="T32" i="5"/>
  <c r="T39" i="5" s="1"/>
  <c r="S32" i="5"/>
  <c r="S39" i="5" s="1"/>
  <c r="R32" i="5"/>
  <c r="R39" i="5" s="1"/>
  <c r="Q32" i="5"/>
  <c r="P32" i="5"/>
  <c r="P39" i="5" s="1"/>
  <c r="O32" i="5"/>
  <c r="O39" i="5" s="1"/>
  <c r="N32" i="5"/>
  <c r="M32" i="5"/>
  <c r="L32" i="5"/>
  <c r="L39" i="5" s="1"/>
  <c r="K32" i="5"/>
  <c r="K39" i="5" s="1"/>
  <c r="J32" i="5"/>
  <c r="J39" i="5" s="1"/>
  <c r="I32" i="5"/>
  <c r="H32" i="5"/>
  <c r="H39" i="5" s="1"/>
  <c r="G32" i="5"/>
  <c r="G39" i="5" s="1"/>
  <c r="F32" i="5"/>
  <c r="E32" i="5"/>
  <c r="F30" i="5"/>
  <c r="AE29" i="5"/>
  <c r="AA29" i="5"/>
  <c r="W29" i="5"/>
  <c r="S29" i="5"/>
  <c r="O29" i="5"/>
  <c r="K29" i="5"/>
  <c r="G29" i="5"/>
  <c r="D29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AF26" i="5"/>
  <c r="AF29" i="5" s="1"/>
  <c r="AE26" i="5"/>
  <c r="AD26" i="5"/>
  <c r="AD29" i="5" s="1"/>
  <c r="AC26" i="5"/>
  <c r="AC29" i="5" s="1"/>
  <c r="AB26" i="5"/>
  <c r="AA26" i="5"/>
  <c r="Z26" i="5"/>
  <c r="Z29" i="5" s="1"/>
  <c r="Y26" i="5"/>
  <c r="Y29" i="5" s="1"/>
  <c r="X26" i="5"/>
  <c r="X29" i="5" s="1"/>
  <c r="W26" i="5"/>
  <c r="V26" i="5"/>
  <c r="V29" i="5" s="1"/>
  <c r="U26" i="5"/>
  <c r="U29" i="5" s="1"/>
  <c r="T26" i="5"/>
  <c r="S26" i="5"/>
  <c r="R26" i="5"/>
  <c r="R29" i="5" s="1"/>
  <c r="Q26" i="5"/>
  <c r="Q29" i="5" s="1"/>
  <c r="P26" i="5"/>
  <c r="P29" i="5" s="1"/>
  <c r="O26" i="5"/>
  <c r="N26" i="5"/>
  <c r="N29" i="5" s="1"/>
  <c r="M26" i="5"/>
  <c r="M29" i="5" s="1"/>
  <c r="L26" i="5"/>
  <c r="K26" i="5"/>
  <c r="J26" i="5"/>
  <c r="J29" i="5" s="1"/>
  <c r="I26" i="5"/>
  <c r="I29" i="5" s="1"/>
  <c r="H26" i="5"/>
  <c r="H29" i="5" s="1"/>
  <c r="G26" i="5"/>
  <c r="F26" i="5"/>
  <c r="F29" i="5" s="1"/>
  <c r="E26" i="5"/>
  <c r="E29" i="5" s="1"/>
  <c r="AF24" i="5"/>
  <c r="AB24" i="5"/>
  <c r="X24" i="5"/>
  <c r="X30" i="5" s="1"/>
  <c r="T24" i="5"/>
  <c r="P24" i="5"/>
  <c r="P30" i="5" s="1"/>
  <c r="L24" i="5"/>
  <c r="H24" i="5"/>
  <c r="H30" i="5" s="1"/>
  <c r="D24" i="5"/>
  <c r="D30" i="5" s="1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AF21" i="5"/>
  <c r="AE21" i="5"/>
  <c r="AE24" i="5" s="1"/>
  <c r="AE30" i="5" s="1"/>
  <c r="AD21" i="5"/>
  <c r="AD24" i="5" s="1"/>
  <c r="AD30" i="5" s="1"/>
  <c r="AC21" i="5"/>
  <c r="AB21" i="5"/>
  <c r="AA21" i="5"/>
  <c r="AA24" i="5" s="1"/>
  <c r="AA30" i="5" s="1"/>
  <c r="Z21" i="5"/>
  <c r="Z24" i="5" s="1"/>
  <c r="Y21" i="5"/>
  <c r="Y24" i="5" s="1"/>
  <c r="Y30" i="5" s="1"/>
  <c r="X21" i="5"/>
  <c r="W21" i="5"/>
  <c r="W24" i="5" s="1"/>
  <c r="W30" i="5" s="1"/>
  <c r="V21" i="5"/>
  <c r="V24" i="5" s="1"/>
  <c r="V30" i="5" s="1"/>
  <c r="U21" i="5"/>
  <c r="T21" i="5"/>
  <c r="S21" i="5"/>
  <c r="S24" i="5" s="1"/>
  <c r="S30" i="5" s="1"/>
  <c r="R21" i="5"/>
  <c r="R24" i="5" s="1"/>
  <c r="Q21" i="5"/>
  <c r="Q24" i="5" s="1"/>
  <c r="Q30" i="5" s="1"/>
  <c r="P21" i="5"/>
  <c r="O21" i="5"/>
  <c r="O24" i="5" s="1"/>
  <c r="O30" i="5" s="1"/>
  <c r="N21" i="5"/>
  <c r="N24" i="5" s="1"/>
  <c r="N30" i="5" s="1"/>
  <c r="M21" i="5"/>
  <c r="L21" i="5"/>
  <c r="K21" i="5"/>
  <c r="K24" i="5" s="1"/>
  <c r="K30" i="5" s="1"/>
  <c r="J21" i="5"/>
  <c r="J24" i="5" s="1"/>
  <c r="I21" i="5"/>
  <c r="I24" i="5" s="1"/>
  <c r="I30" i="5" s="1"/>
  <c r="H21" i="5"/>
  <c r="G21" i="5"/>
  <c r="G24" i="5" s="1"/>
  <c r="G30" i="5" s="1"/>
  <c r="F21" i="5"/>
  <c r="F24" i="5" s="1"/>
  <c r="E21" i="5"/>
  <c r="U19" i="5"/>
  <c r="AD18" i="5"/>
  <c r="Z18" i="5"/>
  <c r="V18" i="5"/>
  <c r="R18" i="5"/>
  <c r="N18" i="5"/>
  <c r="J18" i="5"/>
  <c r="F18" i="5"/>
  <c r="D18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AF13" i="5"/>
  <c r="AF18" i="5" s="1"/>
  <c r="AE13" i="5"/>
  <c r="AE18" i="5" s="1"/>
  <c r="AD13" i="5"/>
  <c r="AC13" i="5"/>
  <c r="AC18" i="5" s="1"/>
  <c r="AB13" i="5"/>
  <c r="AB18" i="5" s="1"/>
  <c r="AA13" i="5"/>
  <c r="AA18" i="5" s="1"/>
  <c r="Z13" i="5"/>
  <c r="Y13" i="5"/>
  <c r="Y18" i="5" s="1"/>
  <c r="X13" i="5"/>
  <c r="X18" i="5" s="1"/>
  <c r="W13" i="5"/>
  <c r="W18" i="5" s="1"/>
  <c r="V13" i="5"/>
  <c r="U13" i="5"/>
  <c r="U18" i="5" s="1"/>
  <c r="T13" i="5"/>
  <c r="T18" i="5" s="1"/>
  <c r="S13" i="5"/>
  <c r="S18" i="5" s="1"/>
  <c r="R13" i="5"/>
  <c r="Q13" i="5"/>
  <c r="Q18" i="5" s="1"/>
  <c r="P13" i="5"/>
  <c r="P18" i="5" s="1"/>
  <c r="O13" i="5"/>
  <c r="O18" i="5" s="1"/>
  <c r="N13" i="5"/>
  <c r="M13" i="5"/>
  <c r="M18" i="5" s="1"/>
  <c r="L13" i="5"/>
  <c r="L18" i="5" s="1"/>
  <c r="K13" i="5"/>
  <c r="K18" i="5" s="1"/>
  <c r="J13" i="5"/>
  <c r="I13" i="5"/>
  <c r="I18" i="5" s="1"/>
  <c r="H13" i="5"/>
  <c r="H18" i="5" s="1"/>
  <c r="G13" i="5"/>
  <c r="G18" i="5" s="1"/>
  <c r="F13" i="5"/>
  <c r="E13" i="5"/>
  <c r="E18" i="5" s="1"/>
  <c r="AE11" i="5"/>
  <c r="AA11" i="5"/>
  <c r="AA19" i="5" s="1"/>
  <c r="W11" i="5"/>
  <c r="W19" i="5" s="1"/>
  <c r="S11" i="5"/>
  <c r="O11" i="5"/>
  <c r="K11" i="5"/>
  <c r="G11" i="5"/>
  <c r="G19" i="5" s="1"/>
  <c r="D11" i="5"/>
  <c r="D19" i="5" s="1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AF6" i="5"/>
  <c r="AF11" i="5" s="1"/>
  <c r="AF19" i="5" s="1"/>
  <c r="AE6" i="5"/>
  <c r="AD6" i="5"/>
  <c r="AD11" i="5" s="1"/>
  <c r="AD19" i="5" s="1"/>
  <c r="AC6" i="5"/>
  <c r="AC11" i="5" s="1"/>
  <c r="AC19" i="5" s="1"/>
  <c r="AB6" i="5"/>
  <c r="AA6" i="5"/>
  <c r="Z6" i="5"/>
  <c r="Z11" i="5" s="1"/>
  <c r="Z19" i="5" s="1"/>
  <c r="Y6" i="5"/>
  <c r="Y11" i="5" s="1"/>
  <c r="X6" i="5"/>
  <c r="X11" i="5" s="1"/>
  <c r="X19" i="5" s="1"/>
  <c r="W6" i="5"/>
  <c r="V6" i="5"/>
  <c r="V11" i="5" s="1"/>
  <c r="V19" i="5" s="1"/>
  <c r="U6" i="5"/>
  <c r="U11" i="5" s="1"/>
  <c r="T6" i="5"/>
  <c r="S6" i="5"/>
  <c r="R6" i="5"/>
  <c r="R11" i="5" s="1"/>
  <c r="Q6" i="5"/>
  <c r="Q11" i="5" s="1"/>
  <c r="P6" i="5"/>
  <c r="P11" i="5" s="1"/>
  <c r="P19" i="5" s="1"/>
  <c r="O6" i="5"/>
  <c r="N6" i="5"/>
  <c r="N11" i="5" s="1"/>
  <c r="N19" i="5" s="1"/>
  <c r="M6" i="5"/>
  <c r="M11" i="5" s="1"/>
  <c r="M19" i="5" s="1"/>
  <c r="L6" i="5"/>
  <c r="K6" i="5"/>
  <c r="J6" i="5"/>
  <c r="J11" i="5" s="1"/>
  <c r="I6" i="5"/>
  <c r="I11" i="5" s="1"/>
  <c r="H6" i="5"/>
  <c r="H11" i="5" s="1"/>
  <c r="H19" i="5" s="1"/>
  <c r="G6" i="5"/>
  <c r="F6" i="5"/>
  <c r="F11" i="5" s="1"/>
  <c r="F19" i="5" s="1"/>
  <c r="E6" i="5"/>
  <c r="E11" i="5" s="1"/>
  <c r="E19" i="5" s="1"/>
  <c r="L96" i="15"/>
  <c r="J96" i="15"/>
  <c r="I96" i="15"/>
  <c r="H96" i="15"/>
  <c r="G96" i="15"/>
  <c r="F96" i="15"/>
  <c r="E96" i="15"/>
  <c r="AF94" i="15"/>
  <c r="AE94" i="15"/>
  <c r="AD94" i="15"/>
  <c r="AC94" i="15"/>
  <c r="AA94" i="15"/>
  <c r="Z94" i="15"/>
  <c r="Y94" i="15"/>
  <c r="X94" i="15"/>
  <c r="T94" i="15"/>
  <c r="P94" i="15"/>
  <c r="N94" i="15"/>
  <c r="AF92" i="15"/>
  <c r="AE92" i="15"/>
  <c r="AD92" i="15"/>
  <c r="AC92" i="15"/>
  <c r="AA92" i="15"/>
  <c r="Z92" i="15"/>
  <c r="Y92" i="15"/>
  <c r="X92" i="15"/>
  <c r="T92" i="15"/>
  <c r="Q92" i="15"/>
  <c r="P92" i="15"/>
  <c r="N92" i="15"/>
  <c r="AD89" i="15"/>
  <c r="AD90" i="15" s="1"/>
  <c r="V89" i="15"/>
  <c r="N89" i="15"/>
  <c r="N90" i="15" s="1"/>
  <c r="F89" i="15"/>
  <c r="F90" i="15" s="1"/>
  <c r="D89" i="15"/>
  <c r="D90" i="15" s="1"/>
  <c r="AF88" i="15"/>
  <c r="AE88" i="15"/>
  <c r="AD88" i="15"/>
  <c r="AC88" i="15"/>
  <c r="AB88" i="15"/>
  <c r="AA88" i="15"/>
  <c r="AA89" i="15" s="1"/>
  <c r="Z88" i="15"/>
  <c r="Y88" i="15"/>
  <c r="X88" i="15"/>
  <c r="W88" i="15"/>
  <c r="V88" i="15"/>
  <c r="U88" i="15"/>
  <c r="T88" i="15"/>
  <c r="S88" i="15"/>
  <c r="S89" i="15" s="1"/>
  <c r="R88" i="15"/>
  <c r="Q88" i="15"/>
  <c r="P88" i="15"/>
  <c r="O88" i="15"/>
  <c r="N88" i="15"/>
  <c r="M88" i="15"/>
  <c r="L88" i="15"/>
  <c r="K88" i="15"/>
  <c r="K89" i="15" s="1"/>
  <c r="J88" i="15"/>
  <c r="I88" i="15"/>
  <c r="H88" i="15"/>
  <c r="G88" i="15"/>
  <c r="F88" i="15"/>
  <c r="E88" i="15"/>
  <c r="AF87" i="15"/>
  <c r="AF89" i="15" s="1"/>
  <c r="AE87" i="15"/>
  <c r="AE89" i="15" s="1"/>
  <c r="AE90" i="15" s="1"/>
  <c r="AD87" i="15"/>
  <c r="AC87" i="15"/>
  <c r="AC89" i="15" s="1"/>
  <c r="AB87" i="15"/>
  <c r="AB89" i="15" s="1"/>
  <c r="AA87" i="15"/>
  <c r="Z87" i="15"/>
  <c r="Z89" i="15" s="1"/>
  <c r="Y87" i="15"/>
  <c r="Y89" i="15" s="1"/>
  <c r="Y90" i="15" s="1"/>
  <c r="X87" i="15"/>
  <c r="X89" i="15" s="1"/>
  <c r="W87" i="15"/>
  <c r="W89" i="15" s="1"/>
  <c r="W90" i="15" s="1"/>
  <c r="V87" i="15"/>
  <c r="U87" i="15"/>
  <c r="U89" i="15" s="1"/>
  <c r="T87" i="15"/>
  <c r="T89" i="15" s="1"/>
  <c r="S87" i="15"/>
  <c r="R87" i="15"/>
  <c r="R89" i="15" s="1"/>
  <c r="Q87" i="15"/>
  <c r="Q89" i="15" s="1"/>
  <c r="Q90" i="15" s="1"/>
  <c r="P87" i="15"/>
  <c r="P89" i="15" s="1"/>
  <c r="O87" i="15"/>
  <c r="O89" i="15" s="1"/>
  <c r="O90" i="15" s="1"/>
  <c r="N87" i="15"/>
  <c r="M87" i="15"/>
  <c r="M89" i="15" s="1"/>
  <c r="L87" i="15"/>
  <c r="L89" i="15" s="1"/>
  <c r="K87" i="15"/>
  <c r="J87" i="15"/>
  <c r="J89" i="15" s="1"/>
  <c r="I87" i="15"/>
  <c r="I89" i="15" s="1"/>
  <c r="H87" i="15"/>
  <c r="H89" i="15" s="1"/>
  <c r="G87" i="15"/>
  <c r="G89" i="15" s="1"/>
  <c r="G90" i="15" s="1"/>
  <c r="F87" i="15"/>
  <c r="E87" i="15"/>
  <c r="E89" i="15" s="1"/>
  <c r="AA85" i="15"/>
  <c r="S85" i="15"/>
  <c r="K85" i="15"/>
  <c r="D85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AF82" i="15"/>
  <c r="AF85" i="15" s="1"/>
  <c r="AE82" i="15"/>
  <c r="AD82" i="15"/>
  <c r="AC82" i="15"/>
  <c r="AB82" i="15"/>
  <c r="AA82" i="15"/>
  <c r="Z82" i="15"/>
  <c r="Y82" i="15"/>
  <c r="X82" i="15"/>
  <c r="X85" i="15" s="1"/>
  <c r="W82" i="15"/>
  <c r="V82" i="15"/>
  <c r="U82" i="15"/>
  <c r="T82" i="15"/>
  <c r="S82" i="15"/>
  <c r="R82" i="15"/>
  <c r="Q82" i="15"/>
  <c r="P82" i="15"/>
  <c r="P85" i="15" s="1"/>
  <c r="O82" i="15"/>
  <c r="N82" i="15"/>
  <c r="M82" i="15"/>
  <c r="L82" i="15"/>
  <c r="K82" i="15"/>
  <c r="J82" i="15"/>
  <c r="I82" i="15"/>
  <c r="H82" i="15"/>
  <c r="H85" i="15" s="1"/>
  <c r="G82" i="15"/>
  <c r="F82" i="15"/>
  <c r="E82" i="15"/>
  <c r="AF81" i="15"/>
  <c r="AE81" i="15"/>
  <c r="AE85" i="15" s="1"/>
  <c r="AD81" i="15"/>
  <c r="AD85" i="15" s="1"/>
  <c r="AC81" i="15"/>
  <c r="AC85" i="15" s="1"/>
  <c r="AB81" i="15"/>
  <c r="AB85" i="15" s="1"/>
  <c r="AA81" i="15"/>
  <c r="Z81" i="15"/>
  <c r="Z85" i="15" s="1"/>
  <c r="Y81" i="15"/>
  <c r="Y85" i="15" s="1"/>
  <c r="X81" i="15"/>
  <c r="W81" i="15"/>
  <c r="W85" i="15" s="1"/>
  <c r="V81" i="15"/>
  <c r="V85" i="15" s="1"/>
  <c r="U81" i="15"/>
  <c r="U85" i="15" s="1"/>
  <c r="T81" i="15"/>
  <c r="T85" i="15" s="1"/>
  <c r="S81" i="15"/>
  <c r="R81" i="15"/>
  <c r="R85" i="15" s="1"/>
  <c r="Q81" i="15"/>
  <c r="Q85" i="15" s="1"/>
  <c r="P81" i="15"/>
  <c r="O81" i="15"/>
  <c r="O85" i="15" s="1"/>
  <c r="N81" i="15"/>
  <c r="N85" i="15" s="1"/>
  <c r="M81" i="15"/>
  <c r="M85" i="15" s="1"/>
  <c r="L81" i="15"/>
  <c r="L85" i="15" s="1"/>
  <c r="K81" i="15"/>
  <c r="J81" i="15"/>
  <c r="J85" i="15" s="1"/>
  <c r="I81" i="15"/>
  <c r="I85" i="15" s="1"/>
  <c r="H81" i="15"/>
  <c r="G81" i="15"/>
  <c r="G85" i="15" s="1"/>
  <c r="F81" i="15"/>
  <c r="F85" i="15" s="1"/>
  <c r="E81" i="15"/>
  <c r="E85" i="15" s="1"/>
  <c r="AF79" i="15"/>
  <c r="AD79" i="15"/>
  <c r="X79" i="15"/>
  <c r="V79" i="15"/>
  <c r="P79" i="15"/>
  <c r="N79" i="15"/>
  <c r="H79" i="15"/>
  <c r="F79" i="15"/>
  <c r="D79" i="15"/>
  <c r="AF78" i="15"/>
  <c r="AE78" i="15"/>
  <c r="AE79" i="15" s="1"/>
  <c r="AD78" i="15"/>
  <c r="AC78" i="15"/>
  <c r="AC79" i="15" s="1"/>
  <c r="AB78" i="15"/>
  <c r="AB79" i="15" s="1"/>
  <c r="AA78" i="15"/>
  <c r="AA79" i="15" s="1"/>
  <c r="Z78" i="15"/>
  <c r="Z79" i="15" s="1"/>
  <c r="Y78" i="15"/>
  <c r="Y79" i="15" s="1"/>
  <c r="X78" i="15"/>
  <c r="W78" i="15"/>
  <c r="W79" i="15" s="1"/>
  <c r="V78" i="15"/>
  <c r="U78" i="15"/>
  <c r="U79" i="15" s="1"/>
  <c r="T78" i="15"/>
  <c r="T79" i="15" s="1"/>
  <c r="S78" i="15"/>
  <c r="S79" i="15" s="1"/>
  <c r="R78" i="15"/>
  <c r="R79" i="15" s="1"/>
  <c r="Q78" i="15"/>
  <c r="Q79" i="15" s="1"/>
  <c r="P78" i="15"/>
  <c r="O78" i="15"/>
  <c r="O79" i="15" s="1"/>
  <c r="N78" i="15"/>
  <c r="M78" i="15"/>
  <c r="M79" i="15" s="1"/>
  <c r="L78" i="15"/>
  <c r="L79" i="15" s="1"/>
  <c r="D104" i="15" s="1"/>
  <c r="K78" i="15"/>
  <c r="K79" i="15" s="1"/>
  <c r="J78" i="15"/>
  <c r="J79" i="15" s="1"/>
  <c r="I78" i="15"/>
  <c r="I79" i="15" s="1"/>
  <c r="H78" i="15"/>
  <c r="G78" i="15"/>
  <c r="G79" i="15" s="1"/>
  <c r="F78" i="15"/>
  <c r="E78" i="15"/>
  <c r="E79" i="15" s="1"/>
  <c r="Y76" i="15"/>
  <c r="Q76" i="15"/>
  <c r="I76" i="15"/>
  <c r="D76" i="15"/>
  <c r="AF75" i="15"/>
  <c r="AE75" i="15"/>
  <c r="AD75" i="15"/>
  <c r="AD76" i="15" s="1"/>
  <c r="AC75" i="15"/>
  <c r="AB75" i="15"/>
  <c r="AA75" i="15"/>
  <c r="Z75" i="15"/>
  <c r="Y75" i="15"/>
  <c r="X75" i="15"/>
  <c r="W75" i="15"/>
  <c r="V75" i="15"/>
  <c r="V76" i="15" s="1"/>
  <c r="U75" i="15"/>
  <c r="T75" i="15"/>
  <c r="S75" i="15"/>
  <c r="R75" i="15"/>
  <c r="Q75" i="15"/>
  <c r="P75" i="15"/>
  <c r="O75" i="15"/>
  <c r="N75" i="15"/>
  <c r="N76" i="15" s="1"/>
  <c r="M75" i="15"/>
  <c r="L75" i="15"/>
  <c r="K75" i="15"/>
  <c r="J75" i="15"/>
  <c r="I75" i="15"/>
  <c r="H75" i="15"/>
  <c r="G75" i="15"/>
  <c r="F75" i="15"/>
  <c r="F76" i="15" s="1"/>
  <c r="E75" i="15"/>
  <c r="AF74" i="15"/>
  <c r="AF76" i="15" s="1"/>
  <c r="AE74" i="15"/>
  <c r="AE76" i="15" s="1"/>
  <c r="AD74" i="15"/>
  <c r="AC74" i="15"/>
  <c r="AC76" i="15" s="1"/>
  <c r="AB74" i="15"/>
  <c r="AB76" i="15" s="1"/>
  <c r="AA74" i="15"/>
  <c r="AA76" i="15" s="1"/>
  <c r="Z74" i="15"/>
  <c r="Z76" i="15" s="1"/>
  <c r="Y74" i="15"/>
  <c r="X74" i="15"/>
  <c r="X76" i="15" s="1"/>
  <c r="W74" i="15"/>
  <c r="W76" i="15" s="1"/>
  <c r="V74" i="15"/>
  <c r="U74" i="15"/>
  <c r="U76" i="15" s="1"/>
  <c r="T74" i="15"/>
  <c r="T76" i="15" s="1"/>
  <c r="S74" i="15"/>
  <c r="S76" i="15" s="1"/>
  <c r="R74" i="15"/>
  <c r="R76" i="15" s="1"/>
  <c r="Q74" i="15"/>
  <c r="P74" i="15"/>
  <c r="P76" i="15" s="1"/>
  <c r="O74" i="15"/>
  <c r="O76" i="15" s="1"/>
  <c r="N74" i="15"/>
  <c r="M74" i="15"/>
  <c r="M76" i="15" s="1"/>
  <c r="L74" i="15"/>
  <c r="L76" i="15" s="1"/>
  <c r="K74" i="15"/>
  <c r="K76" i="15" s="1"/>
  <c r="J74" i="15"/>
  <c r="J76" i="15" s="1"/>
  <c r="I74" i="15"/>
  <c r="H74" i="15"/>
  <c r="H76" i="15" s="1"/>
  <c r="G74" i="15"/>
  <c r="G76" i="15" s="1"/>
  <c r="F74" i="15"/>
  <c r="E74" i="15"/>
  <c r="E76" i="15" s="1"/>
  <c r="AD72" i="15"/>
  <c r="V72" i="15"/>
  <c r="D72" i="15"/>
  <c r="AA71" i="15"/>
  <c r="S71" i="15"/>
  <c r="K71" i="15"/>
  <c r="D71" i="15"/>
  <c r="AF70" i="15"/>
  <c r="AF71" i="15" s="1"/>
  <c r="AE70" i="15"/>
  <c r="AD70" i="15"/>
  <c r="AC70" i="15"/>
  <c r="AB70" i="15"/>
  <c r="AA70" i="15"/>
  <c r="Z70" i="15"/>
  <c r="Y70" i="15"/>
  <c r="X70" i="15"/>
  <c r="X71" i="15" s="1"/>
  <c r="W70" i="15"/>
  <c r="V70" i="15"/>
  <c r="U70" i="15"/>
  <c r="T70" i="15"/>
  <c r="S70" i="15"/>
  <c r="R70" i="15"/>
  <c r="Q70" i="15"/>
  <c r="P70" i="15"/>
  <c r="P71" i="15" s="1"/>
  <c r="O70" i="15"/>
  <c r="N70" i="15"/>
  <c r="M70" i="15"/>
  <c r="L70" i="15"/>
  <c r="K70" i="15"/>
  <c r="J70" i="15"/>
  <c r="I70" i="15"/>
  <c r="H70" i="15"/>
  <c r="H71" i="15" s="1"/>
  <c r="G70" i="15"/>
  <c r="F70" i="15"/>
  <c r="E70" i="15"/>
  <c r="AF69" i="15"/>
  <c r="AE69" i="15"/>
  <c r="AE71" i="15" s="1"/>
  <c r="AD69" i="15"/>
  <c r="AD71" i="15" s="1"/>
  <c r="AC69" i="15"/>
  <c r="AC71" i="15" s="1"/>
  <c r="AB69" i="15"/>
  <c r="AB71" i="15" s="1"/>
  <c r="AA69" i="15"/>
  <c r="Z69" i="15"/>
  <c r="Z71" i="15" s="1"/>
  <c r="Y69" i="15"/>
  <c r="Y71" i="15" s="1"/>
  <c r="X69" i="15"/>
  <c r="W69" i="15"/>
  <c r="W71" i="15" s="1"/>
  <c r="V69" i="15"/>
  <c r="V71" i="15" s="1"/>
  <c r="U69" i="15"/>
  <c r="U71" i="15" s="1"/>
  <c r="T69" i="15"/>
  <c r="T71" i="15" s="1"/>
  <c r="S69" i="15"/>
  <c r="R69" i="15"/>
  <c r="R71" i="15" s="1"/>
  <c r="Q69" i="15"/>
  <c r="Q71" i="15" s="1"/>
  <c r="P69" i="15"/>
  <c r="O69" i="15"/>
  <c r="O71" i="15" s="1"/>
  <c r="N69" i="15"/>
  <c r="N71" i="15" s="1"/>
  <c r="N72" i="15" s="1"/>
  <c r="M69" i="15"/>
  <c r="M71" i="15" s="1"/>
  <c r="L69" i="15"/>
  <c r="L71" i="15" s="1"/>
  <c r="K69" i="15"/>
  <c r="J69" i="15"/>
  <c r="J71" i="15" s="1"/>
  <c r="I69" i="15"/>
  <c r="I71" i="15" s="1"/>
  <c r="H69" i="15"/>
  <c r="G69" i="15"/>
  <c r="G71" i="15" s="1"/>
  <c r="F69" i="15"/>
  <c r="F71" i="15" s="1"/>
  <c r="E69" i="15"/>
  <c r="E71" i="15" s="1"/>
  <c r="AF67" i="15"/>
  <c r="AF72" i="15" s="1"/>
  <c r="X67" i="15"/>
  <c r="P67" i="15"/>
  <c r="H67" i="15"/>
  <c r="D67" i="15"/>
  <c r="AF66" i="15"/>
  <c r="AE66" i="15"/>
  <c r="AD66" i="15"/>
  <c r="AC66" i="15"/>
  <c r="AC67" i="15" s="1"/>
  <c r="AC72" i="15" s="1"/>
  <c r="AB66" i="15"/>
  <c r="AA66" i="15"/>
  <c r="Z66" i="15"/>
  <c r="Y66" i="15"/>
  <c r="X66" i="15"/>
  <c r="W66" i="15"/>
  <c r="V66" i="15"/>
  <c r="U66" i="15"/>
  <c r="U67" i="15" s="1"/>
  <c r="U72" i="15" s="1"/>
  <c r="T66" i="15"/>
  <c r="S66" i="15"/>
  <c r="R66" i="15"/>
  <c r="Q66" i="15"/>
  <c r="P66" i="15"/>
  <c r="O66" i="15"/>
  <c r="N66" i="15"/>
  <c r="M66" i="15"/>
  <c r="M67" i="15" s="1"/>
  <c r="M72" i="15" s="1"/>
  <c r="L66" i="15"/>
  <c r="K66" i="15"/>
  <c r="J66" i="15"/>
  <c r="I66" i="15"/>
  <c r="H66" i="15"/>
  <c r="G66" i="15"/>
  <c r="F66" i="15"/>
  <c r="E66" i="15"/>
  <c r="E67" i="15" s="1"/>
  <c r="E72" i="15" s="1"/>
  <c r="AF65" i="15"/>
  <c r="AE65" i="15"/>
  <c r="AE67" i="15" s="1"/>
  <c r="AD65" i="15"/>
  <c r="AD67" i="15" s="1"/>
  <c r="AC65" i="15"/>
  <c r="AB65" i="15"/>
  <c r="AB67" i="15" s="1"/>
  <c r="AB72" i="15" s="1"/>
  <c r="AA65" i="15"/>
  <c r="AA67" i="15" s="1"/>
  <c r="AA72" i="15" s="1"/>
  <c r="Z65" i="15"/>
  <c r="Z67" i="15" s="1"/>
  <c r="Z72" i="15" s="1"/>
  <c r="Y65" i="15"/>
  <c r="Y67" i="15" s="1"/>
  <c r="Y72" i="15" s="1"/>
  <c r="X65" i="15"/>
  <c r="W65" i="15"/>
  <c r="W67" i="15" s="1"/>
  <c r="V65" i="15"/>
  <c r="V67" i="15" s="1"/>
  <c r="U65" i="15"/>
  <c r="T65" i="15"/>
  <c r="T67" i="15" s="1"/>
  <c r="T72" i="15" s="1"/>
  <c r="S65" i="15"/>
  <c r="S67" i="15" s="1"/>
  <c r="R65" i="15"/>
  <c r="R67" i="15" s="1"/>
  <c r="R72" i="15" s="1"/>
  <c r="Q65" i="15"/>
  <c r="Q67" i="15" s="1"/>
  <c r="Q72" i="15" s="1"/>
  <c r="P65" i="15"/>
  <c r="O65" i="15"/>
  <c r="O67" i="15" s="1"/>
  <c r="N65" i="15"/>
  <c r="N67" i="15" s="1"/>
  <c r="M65" i="15"/>
  <c r="L65" i="15"/>
  <c r="L67" i="15" s="1"/>
  <c r="L72" i="15" s="1"/>
  <c r="K65" i="15"/>
  <c r="K67" i="15" s="1"/>
  <c r="K72" i="15" s="1"/>
  <c r="J65" i="15"/>
  <c r="J67" i="15" s="1"/>
  <c r="J72" i="15" s="1"/>
  <c r="I65" i="15"/>
  <c r="I67" i="15" s="1"/>
  <c r="I72" i="15" s="1"/>
  <c r="H65" i="15"/>
  <c r="G65" i="15"/>
  <c r="G67" i="15" s="1"/>
  <c r="F65" i="15"/>
  <c r="F67" i="15" s="1"/>
  <c r="F72" i="15" s="1"/>
  <c r="E65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AD60" i="15"/>
  <c r="V60" i="15"/>
  <c r="N60" i="15"/>
  <c r="F60" i="15"/>
  <c r="D60" i="15"/>
  <c r="D63" i="15" s="1"/>
  <c r="AF59" i="15"/>
  <c r="AE59" i="15"/>
  <c r="AD59" i="15"/>
  <c r="AC59" i="15"/>
  <c r="AB59" i="15"/>
  <c r="AA59" i="15"/>
  <c r="Z59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AF58" i="15"/>
  <c r="AE58" i="15"/>
  <c r="AD58" i="15"/>
  <c r="AC58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AF57" i="15"/>
  <c r="AE57" i="15"/>
  <c r="AD57" i="15"/>
  <c r="AC57" i="15"/>
  <c r="AB57" i="15"/>
  <c r="AA57" i="15"/>
  <c r="AA60" i="15" s="1"/>
  <c r="Z57" i="15"/>
  <c r="Y57" i="15"/>
  <c r="X57" i="15"/>
  <c r="W57" i="15"/>
  <c r="V57" i="15"/>
  <c r="U57" i="15"/>
  <c r="T57" i="15"/>
  <c r="S57" i="15"/>
  <c r="S60" i="15" s="1"/>
  <c r="R57" i="15"/>
  <c r="Q57" i="15"/>
  <c r="P57" i="15"/>
  <c r="O57" i="15"/>
  <c r="N57" i="15"/>
  <c r="M57" i="15"/>
  <c r="L57" i="15"/>
  <c r="K57" i="15"/>
  <c r="K60" i="15" s="1"/>
  <c r="K63" i="15" s="1"/>
  <c r="J57" i="15"/>
  <c r="I57" i="15"/>
  <c r="H57" i="15"/>
  <c r="G57" i="15"/>
  <c r="F57" i="15"/>
  <c r="E57" i="15"/>
  <c r="AF56" i="15"/>
  <c r="AF60" i="15" s="1"/>
  <c r="AE56" i="15"/>
  <c r="AE60" i="15" s="1"/>
  <c r="AE63" i="15" s="1"/>
  <c r="AD56" i="15"/>
  <c r="AC56" i="15"/>
  <c r="AC60" i="15" s="1"/>
  <c r="AB56" i="15"/>
  <c r="AB60" i="15" s="1"/>
  <c r="AA56" i="15"/>
  <c r="Z56" i="15"/>
  <c r="Z60" i="15" s="1"/>
  <c r="Y56" i="15"/>
  <c r="Y60" i="15" s="1"/>
  <c r="X56" i="15"/>
  <c r="X60" i="15" s="1"/>
  <c r="W56" i="15"/>
  <c r="W60" i="15" s="1"/>
  <c r="W63" i="15" s="1"/>
  <c r="V56" i="15"/>
  <c r="U56" i="15"/>
  <c r="U60" i="15" s="1"/>
  <c r="T56" i="15"/>
  <c r="T60" i="15" s="1"/>
  <c r="S56" i="15"/>
  <c r="R56" i="15"/>
  <c r="R60" i="15" s="1"/>
  <c r="Q56" i="15"/>
  <c r="Q60" i="15" s="1"/>
  <c r="P56" i="15"/>
  <c r="P60" i="15" s="1"/>
  <c r="O56" i="15"/>
  <c r="O60" i="15" s="1"/>
  <c r="O63" i="15" s="1"/>
  <c r="N56" i="15"/>
  <c r="M56" i="15"/>
  <c r="M60" i="15" s="1"/>
  <c r="L56" i="15"/>
  <c r="L60" i="15" s="1"/>
  <c r="K56" i="15"/>
  <c r="J56" i="15"/>
  <c r="J60" i="15" s="1"/>
  <c r="I56" i="15"/>
  <c r="I60" i="15" s="1"/>
  <c r="H56" i="15"/>
  <c r="H60" i="15" s="1"/>
  <c r="G56" i="15"/>
  <c r="G60" i="15" s="1"/>
  <c r="G63" i="15" s="1"/>
  <c r="F56" i="15"/>
  <c r="E56" i="15"/>
  <c r="E60" i="15" s="1"/>
  <c r="AA54" i="15"/>
  <c r="S54" i="15"/>
  <c r="K54" i="15"/>
  <c r="D54" i="15"/>
  <c r="AF53" i="15"/>
  <c r="AF54" i="15" s="1"/>
  <c r="AE53" i="15"/>
  <c r="AD53" i="15"/>
  <c r="AC53" i="15"/>
  <c r="AB53" i="15"/>
  <c r="AA53" i="15"/>
  <c r="Z53" i="15"/>
  <c r="Y53" i="15"/>
  <c r="X53" i="15"/>
  <c r="X54" i="15" s="1"/>
  <c r="W53" i="15"/>
  <c r="V53" i="15"/>
  <c r="U53" i="15"/>
  <c r="T53" i="15"/>
  <c r="S53" i="15"/>
  <c r="R53" i="15"/>
  <c r="Q53" i="15"/>
  <c r="P53" i="15"/>
  <c r="P54" i="15" s="1"/>
  <c r="O53" i="15"/>
  <c r="N53" i="15"/>
  <c r="M53" i="15"/>
  <c r="L53" i="15"/>
  <c r="K53" i="15"/>
  <c r="J53" i="15"/>
  <c r="I53" i="15"/>
  <c r="H53" i="15"/>
  <c r="H54" i="15" s="1"/>
  <c r="G53" i="15"/>
  <c r="F53" i="15"/>
  <c r="E53" i="15"/>
  <c r="AF52" i="15"/>
  <c r="AE52" i="15"/>
  <c r="AE54" i="15" s="1"/>
  <c r="AD52" i="15"/>
  <c r="AD54" i="15" s="1"/>
  <c r="AC52" i="15"/>
  <c r="AC54" i="15" s="1"/>
  <c r="AC63" i="15" s="1"/>
  <c r="AB52" i="15"/>
  <c r="AB54" i="15" s="1"/>
  <c r="AA52" i="15"/>
  <c r="Z52" i="15"/>
  <c r="Z54" i="15" s="1"/>
  <c r="Y52" i="15"/>
  <c r="Y54" i="15" s="1"/>
  <c r="X52" i="15"/>
  <c r="W52" i="15"/>
  <c r="W54" i="15" s="1"/>
  <c r="V52" i="15"/>
  <c r="V54" i="15" s="1"/>
  <c r="U52" i="15"/>
  <c r="U54" i="15" s="1"/>
  <c r="U63" i="15" s="1"/>
  <c r="T52" i="15"/>
  <c r="T54" i="15" s="1"/>
  <c r="S52" i="15"/>
  <c r="R52" i="15"/>
  <c r="R54" i="15" s="1"/>
  <c r="Q52" i="15"/>
  <c r="Q54" i="15" s="1"/>
  <c r="P52" i="15"/>
  <c r="O52" i="15"/>
  <c r="O54" i="15" s="1"/>
  <c r="N52" i="15"/>
  <c r="N54" i="15" s="1"/>
  <c r="M52" i="15"/>
  <c r="M54" i="15" s="1"/>
  <c r="M63" i="15" s="1"/>
  <c r="L52" i="15"/>
  <c r="L54" i="15" s="1"/>
  <c r="K52" i="15"/>
  <c r="J52" i="15"/>
  <c r="J54" i="15" s="1"/>
  <c r="I52" i="15"/>
  <c r="I54" i="15" s="1"/>
  <c r="H52" i="15"/>
  <c r="G52" i="15"/>
  <c r="G54" i="15" s="1"/>
  <c r="F52" i="15"/>
  <c r="F54" i="15" s="1"/>
  <c r="E52" i="15"/>
  <c r="E54" i="15" s="1"/>
  <c r="E63" i="15" s="1"/>
  <c r="AF50" i="15"/>
  <c r="X50" i="15"/>
  <c r="P50" i="15"/>
  <c r="H50" i="15"/>
  <c r="D50" i="15"/>
  <c r="AF49" i="15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AF48" i="15"/>
  <c r="AE48" i="15"/>
  <c r="AD48" i="15"/>
  <c r="AD50" i="15" s="1"/>
  <c r="AC48" i="15"/>
  <c r="AB48" i="15"/>
  <c r="AA48" i="15"/>
  <c r="Z48" i="15"/>
  <c r="Y48" i="15"/>
  <c r="X48" i="15"/>
  <c r="W48" i="15"/>
  <c r="V48" i="15"/>
  <c r="V50" i="15" s="1"/>
  <c r="U48" i="15"/>
  <c r="T48" i="15"/>
  <c r="S48" i="15"/>
  <c r="R48" i="15"/>
  <c r="Q48" i="15"/>
  <c r="P48" i="15"/>
  <c r="O48" i="15"/>
  <c r="N48" i="15"/>
  <c r="N50" i="15" s="1"/>
  <c r="M48" i="15"/>
  <c r="L48" i="15"/>
  <c r="K48" i="15"/>
  <c r="J48" i="15"/>
  <c r="I48" i="15"/>
  <c r="H48" i="15"/>
  <c r="G48" i="15"/>
  <c r="F48" i="15"/>
  <c r="F50" i="15" s="1"/>
  <c r="E48" i="15"/>
  <c r="AF47" i="15"/>
  <c r="AE47" i="15"/>
  <c r="AE50" i="15" s="1"/>
  <c r="AD47" i="15"/>
  <c r="AC47" i="15"/>
  <c r="AC50" i="15" s="1"/>
  <c r="AB47" i="15"/>
  <c r="AB50" i="15" s="1"/>
  <c r="AA47" i="15"/>
  <c r="AA50" i="15" s="1"/>
  <c r="Z47" i="15"/>
  <c r="Z50" i="15" s="1"/>
  <c r="Y47" i="15"/>
  <c r="X47" i="15"/>
  <c r="W47" i="15"/>
  <c r="W50" i="15" s="1"/>
  <c r="V47" i="15"/>
  <c r="U47" i="15"/>
  <c r="U50" i="15" s="1"/>
  <c r="T47" i="15"/>
  <c r="T50" i="15" s="1"/>
  <c r="S47" i="15"/>
  <c r="S50" i="15" s="1"/>
  <c r="R47" i="15"/>
  <c r="R50" i="15" s="1"/>
  <c r="Q47" i="15"/>
  <c r="P47" i="15"/>
  <c r="O47" i="15"/>
  <c r="O50" i="15" s="1"/>
  <c r="N47" i="15"/>
  <c r="M47" i="15"/>
  <c r="M50" i="15" s="1"/>
  <c r="L47" i="15"/>
  <c r="L50" i="15" s="1"/>
  <c r="K47" i="15"/>
  <c r="K50" i="15" s="1"/>
  <c r="J47" i="15"/>
  <c r="J50" i="15" s="1"/>
  <c r="I47" i="15"/>
  <c r="H47" i="15"/>
  <c r="G47" i="15"/>
  <c r="G50" i="15" s="1"/>
  <c r="F47" i="15"/>
  <c r="E47" i="15"/>
  <c r="E50" i="15" s="1"/>
  <c r="Y45" i="15"/>
  <c r="Q45" i="15"/>
  <c r="I45" i="15"/>
  <c r="D45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AF43" i="15"/>
  <c r="AE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AF41" i="15"/>
  <c r="AF45" i="15" s="1"/>
  <c r="AE41" i="15"/>
  <c r="AE45" i="15" s="1"/>
  <c r="AD41" i="15"/>
  <c r="AC41" i="15"/>
  <c r="AC45" i="15" s="1"/>
  <c r="AB41" i="15"/>
  <c r="AB45" i="15" s="1"/>
  <c r="AA41" i="15"/>
  <c r="AA45" i="15" s="1"/>
  <c r="Z41" i="15"/>
  <c r="Z45" i="15" s="1"/>
  <c r="Y41" i="15"/>
  <c r="X41" i="15"/>
  <c r="X45" i="15" s="1"/>
  <c r="W41" i="15"/>
  <c r="W45" i="15" s="1"/>
  <c r="V41" i="15"/>
  <c r="U41" i="15"/>
  <c r="U45" i="15" s="1"/>
  <c r="T41" i="15"/>
  <c r="T45" i="15" s="1"/>
  <c r="S41" i="15"/>
  <c r="S45" i="15" s="1"/>
  <c r="R41" i="15"/>
  <c r="R45" i="15" s="1"/>
  <c r="Q41" i="15"/>
  <c r="P41" i="15"/>
  <c r="P45" i="15" s="1"/>
  <c r="O41" i="15"/>
  <c r="O45" i="15" s="1"/>
  <c r="N41" i="15"/>
  <c r="M41" i="15"/>
  <c r="M45" i="15" s="1"/>
  <c r="L41" i="15"/>
  <c r="L45" i="15" s="1"/>
  <c r="K41" i="15"/>
  <c r="K45" i="15" s="1"/>
  <c r="J41" i="15"/>
  <c r="J45" i="15" s="1"/>
  <c r="I41" i="15"/>
  <c r="H41" i="15"/>
  <c r="H45" i="15" s="1"/>
  <c r="G41" i="15"/>
  <c r="G45" i="15" s="1"/>
  <c r="F41" i="15"/>
  <c r="E41" i="15"/>
  <c r="E45" i="15" s="1"/>
  <c r="AD39" i="15"/>
  <c r="V39" i="15"/>
  <c r="N39" i="15"/>
  <c r="F39" i="15"/>
  <c r="D39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AF37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AF35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AF33" i="15"/>
  <c r="AE33" i="15"/>
  <c r="AD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AF32" i="15"/>
  <c r="AF39" i="15" s="1"/>
  <c r="AE32" i="15"/>
  <c r="AD32" i="15"/>
  <c r="AC32" i="15"/>
  <c r="AC39" i="15" s="1"/>
  <c r="AB32" i="15"/>
  <c r="AB39" i="15" s="1"/>
  <c r="AA32" i="15"/>
  <c r="AA39" i="15" s="1"/>
  <c r="Z32" i="15"/>
  <c r="Z39" i="15" s="1"/>
  <c r="Y32" i="15"/>
  <c r="Y39" i="15" s="1"/>
  <c r="X32" i="15"/>
  <c r="X39" i="15" s="1"/>
  <c r="W32" i="15"/>
  <c r="V32" i="15"/>
  <c r="U32" i="15"/>
  <c r="U39" i="15" s="1"/>
  <c r="T32" i="15"/>
  <c r="T39" i="15" s="1"/>
  <c r="S32" i="15"/>
  <c r="S39" i="15" s="1"/>
  <c r="R32" i="15"/>
  <c r="R39" i="15" s="1"/>
  <c r="Q32" i="15"/>
  <c r="Q39" i="15" s="1"/>
  <c r="P32" i="15"/>
  <c r="P39" i="15" s="1"/>
  <c r="O32" i="15"/>
  <c r="N32" i="15"/>
  <c r="M32" i="15"/>
  <c r="M39" i="15" s="1"/>
  <c r="L32" i="15"/>
  <c r="L39" i="15" s="1"/>
  <c r="K32" i="15"/>
  <c r="K39" i="15" s="1"/>
  <c r="J32" i="15"/>
  <c r="J39" i="15" s="1"/>
  <c r="I32" i="15"/>
  <c r="I39" i="15" s="1"/>
  <c r="H32" i="15"/>
  <c r="H39" i="15" s="1"/>
  <c r="G32" i="15"/>
  <c r="F32" i="15"/>
  <c r="E32" i="15"/>
  <c r="E39" i="15" s="1"/>
  <c r="AB29" i="15"/>
  <c r="T29" i="15"/>
  <c r="L29" i="15"/>
  <c r="D29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AF27" i="15"/>
  <c r="AE27" i="15"/>
  <c r="AD27" i="15"/>
  <c r="AC27" i="15"/>
  <c r="AB27" i="15"/>
  <c r="AA27" i="15"/>
  <c r="Z27" i="15"/>
  <c r="Z29" i="15" s="1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AF26" i="15"/>
  <c r="AF29" i="15" s="1"/>
  <c r="AE26" i="15"/>
  <c r="AE29" i="15" s="1"/>
  <c r="AD26" i="15"/>
  <c r="AD29" i="15" s="1"/>
  <c r="AC26" i="15"/>
  <c r="AC29" i="15" s="1"/>
  <c r="AB26" i="15"/>
  <c r="AA26" i="15"/>
  <c r="AA29" i="15" s="1"/>
  <c r="Z26" i="15"/>
  <c r="Y26" i="15"/>
  <c r="Y29" i="15" s="1"/>
  <c r="X26" i="15"/>
  <c r="X29" i="15" s="1"/>
  <c r="W26" i="15"/>
  <c r="W29" i="15" s="1"/>
  <c r="W30" i="15" s="1"/>
  <c r="V26" i="15"/>
  <c r="V29" i="15" s="1"/>
  <c r="U26" i="15"/>
  <c r="U29" i="15" s="1"/>
  <c r="T26" i="15"/>
  <c r="S26" i="15"/>
  <c r="S29" i="15" s="1"/>
  <c r="R26" i="15"/>
  <c r="R29" i="15" s="1"/>
  <c r="Q26" i="15"/>
  <c r="Q29" i="15" s="1"/>
  <c r="P26" i="15"/>
  <c r="P29" i="15" s="1"/>
  <c r="O26" i="15"/>
  <c r="O29" i="15" s="1"/>
  <c r="N26" i="15"/>
  <c r="N29" i="15" s="1"/>
  <c r="M26" i="15"/>
  <c r="M29" i="15" s="1"/>
  <c r="L26" i="15"/>
  <c r="K26" i="15"/>
  <c r="K29" i="15" s="1"/>
  <c r="J26" i="15"/>
  <c r="J29" i="15" s="1"/>
  <c r="I26" i="15"/>
  <c r="I29" i="15" s="1"/>
  <c r="H26" i="15"/>
  <c r="H29" i="15" s="1"/>
  <c r="G26" i="15"/>
  <c r="G29" i="15" s="1"/>
  <c r="G30" i="15" s="1"/>
  <c r="F26" i="15"/>
  <c r="F29" i="15" s="1"/>
  <c r="E26" i="15"/>
  <c r="E29" i="15" s="1"/>
  <c r="AC24" i="15"/>
  <c r="U24" i="15"/>
  <c r="M24" i="15"/>
  <c r="E24" i="15"/>
  <c r="D24" i="15"/>
  <c r="D30" i="15" s="1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AF22" i="15"/>
  <c r="AE22" i="15"/>
  <c r="AD22" i="15"/>
  <c r="AC22" i="15"/>
  <c r="AB22" i="15"/>
  <c r="AA22" i="15"/>
  <c r="AA24" i="15" s="1"/>
  <c r="AA30" i="15" s="1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AF21" i="15"/>
  <c r="AF24" i="15" s="1"/>
  <c r="AF30" i="15" s="1"/>
  <c r="AE21" i="15"/>
  <c r="AE24" i="15" s="1"/>
  <c r="AE30" i="15" s="1"/>
  <c r="AD21" i="15"/>
  <c r="AD24" i="15" s="1"/>
  <c r="AD30" i="15" s="1"/>
  <c r="AC21" i="15"/>
  <c r="AB21" i="15"/>
  <c r="AB24" i="15" s="1"/>
  <c r="AA21" i="15"/>
  <c r="Z21" i="15"/>
  <c r="Z24" i="15" s="1"/>
  <c r="Y21" i="15"/>
  <c r="Y24" i="15" s="1"/>
  <c r="X21" i="15"/>
  <c r="X24" i="15" s="1"/>
  <c r="X30" i="15" s="1"/>
  <c r="W21" i="15"/>
  <c r="W24" i="15" s="1"/>
  <c r="V21" i="15"/>
  <c r="V24" i="15" s="1"/>
  <c r="V30" i="15" s="1"/>
  <c r="U21" i="15"/>
  <c r="T21" i="15"/>
  <c r="T24" i="15" s="1"/>
  <c r="T30" i="15" s="1"/>
  <c r="S21" i="15"/>
  <c r="S24" i="15" s="1"/>
  <c r="R21" i="15"/>
  <c r="R24" i="15" s="1"/>
  <c r="R30" i="15" s="1"/>
  <c r="Q21" i="15"/>
  <c r="Q24" i="15" s="1"/>
  <c r="P21" i="15"/>
  <c r="P24" i="15" s="1"/>
  <c r="P30" i="15" s="1"/>
  <c r="O21" i="15"/>
  <c r="O24" i="15" s="1"/>
  <c r="O30" i="15" s="1"/>
  <c r="N21" i="15"/>
  <c r="N24" i="15" s="1"/>
  <c r="N30" i="15" s="1"/>
  <c r="M21" i="15"/>
  <c r="L21" i="15"/>
  <c r="L24" i="15" s="1"/>
  <c r="L30" i="15" s="1"/>
  <c r="K21" i="15"/>
  <c r="K24" i="15" s="1"/>
  <c r="J21" i="15"/>
  <c r="J24" i="15" s="1"/>
  <c r="J30" i="15" s="1"/>
  <c r="I21" i="15"/>
  <c r="I24" i="15" s="1"/>
  <c r="H21" i="15"/>
  <c r="H24" i="15" s="1"/>
  <c r="H30" i="15" s="1"/>
  <c r="G21" i="15"/>
  <c r="G24" i="15" s="1"/>
  <c r="F21" i="15"/>
  <c r="F24" i="15" s="1"/>
  <c r="F30" i="15" s="1"/>
  <c r="E21" i="15"/>
  <c r="AA18" i="15"/>
  <c r="S18" i="15"/>
  <c r="K18" i="15"/>
  <c r="D18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AF13" i="15"/>
  <c r="AF18" i="15" s="1"/>
  <c r="AE13" i="15"/>
  <c r="AE18" i="15" s="1"/>
  <c r="AD13" i="15"/>
  <c r="AD18" i="15" s="1"/>
  <c r="AC13" i="15"/>
  <c r="AC18" i="15" s="1"/>
  <c r="AB13" i="15"/>
  <c r="AB18" i="15" s="1"/>
  <c r="AA13" i="15"/>
  <c r="Z13" i="15"/>
  <c r="Z18" i="15" s="1"/>
  <c r="Y13" i="15"/>
  <c r="Y18" i="15" s="1"/>
  <c r="X13" i="15"/>
  <c r="X18" i="15" s="1"/>
  <c r="W13" i="15"/>
  <c r="W18" i="15" s="1"/>
  <c r="V13" i="15"/>
  <c r="V18" i="15" s="1"/>
  <c r="U13" i="15"/>
  <c r="U18" i="15" s="1"/>
  <c r="T13" i="15"/>
  <c r="T18" i="15" s="1"/>
  <c r="S13" i="15"/>
  <c r="R13" i="15"/>
  <c r="R18" i="15" s="1"/>
  <c r="Q13" i="15"/>
  <c r="Q18" i="15" s="1"/>
  <c r="P13" i="15"/>
  <c r="P18" i="15" s="1"/>
  <c r="O13" i="15"/>
  <c r="O18" i="15" s="1"/>
  <c r="N13" i="15"/>
  <c r="N18" i="15" s="1"/>
  <c r="M13" i="15"/>
  <c r="M18" i="15" s="1"/>
  <c r="L13" i="15"/>
  <c r="L18" i="15" s="1"/>
  <c r="K13" i="15"/>
  <c r="J13" i="15"/>
  <c r="J18" i="15" s="1"/>
  <c r="I13" i="15"/>
  <c r="I18" i="15" s="1"/>
  <c r="H13" i="15"/>
  <c r="H18" i="15" s="1"/>
  <c r="G13" i="15"/>
  <c r="G18" i="15" s="1"/>
  <c r="F13" i="15"/>
  <c r="F18" i="15" s="1"/>
  <c r="E13" i="15"/>
  <c r="E18" i="15" s="1"/>
  <c r="AB11" i="15"/>
  <c r="AB19" i="15" s="1"/>
  <c r="T11" i="15"/>
  <c r="L11" i="15"/>
  <c r="D11" i="15"/>
  <c r="D19" i="15" s="1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AF6" i="15"/>
  <c r="AF11" i="15" s="1"/>
  <c r="AF19" i="15" s="1"/>
  <c r="AE6" i="15"/>
  <c r="AE11" i="15" s="1"/>
  <c r="AE19" i="15" s="1"/>
  <c r="AD6" i="15"/>
  <c r="AD11" i="15" s="1"/>
  <c r="AD19" i="15" s="1"/>
  <c r="AC6" i="15"/>
  <c r="AB6" i="15"/>
  <c r="AA6" i="15"/>
  <c r="AA11" i="15" s="1"/>
  <c r="Z6" i="15"/>
  <c r="Z11" i="15" s="1"/>
  <c r="Z19" i="15" s="1"/>
  <c r="Y6" i="15"/>
  <c r="Y11" i="15" s="1"/>
  <c r="Y19" i="15" s="1"/>
  <c r="X6" i="15"/>
  <c r="X11" i="15" s="1"/>
  <c r="X19" i="15" s="1"/>
  <c r="W6" i="15"/>
  <c r="W11" i="15" s="1"/>
  <c r="W19" i="15" s="1"/>
  <c r="V6" i="15"/>
  <c r="V11" i="15" s="1"/>
  <c r="V19" i="15" s="1"/>
  <c r="U6" i="15"/>
  <c r="T6" i="15"/>
  <c r="S6" i="15"/>
  <c r="S11" i="15" s="1"/>
  <c r="S19" i="15" s="1"/>
  <c r="R6" i="15"/>
  <c r="R11" i="15" s="1"/>
  <c r="R19" i="15" s="1"/>
  <c r="Q6" i="15"/>
  <c r="Q11" i="15" s="1"/>
  <c r="Q19" i="15" s="1"/>
  <c r="P6" i="15"/>
  <c r="P11" i="15" s="1"/>
  <c r="P19" i="15" s="1"/>
  <c r="O6" i="15"/>
  <c r="O11" i="15" s="1"/>
  <c r="O19" i="15" s="1"/>
  <c r="N6" i="15"/>
  <c r="N11" i="15" s="1"/>
  <c r="N19" i="15" s="1"/>
  <c r="M6" i="15"/>
  <c r="L6" i="15"/>
  <c r="K6" i="15"/>
  <c r="K11" i="15" s="1"/>
  <c r="J6" i="15"/>
  <c r="J11" i="15" s="1"/>
  <c r="J19" i="15" s="1"/>
  <c r="I6" i="15"/>
  <c r="I11" i="15" s="1"/>
  <c r="I19" i="15" s="1"/>
  <c r="H6" i="15"/>
  <c r="H11" i="15" s="1"/>
  <c r="H19" i="15" s="1"/>
  <c r="G6" i="15"/>
  <c r="G11" i="15" s="1"/>
  <c r="G19" i="15" s="1"/>
  <c r="F6" i="15"/>
  <c r="F11" i="15" s="1"/>
  <c r="F19" i="15" s="1"/>
  <c r="E6" i="15"/>
  <c r="L96" i="14"/>
  <c r="J96" i="14"/>
  <c r="I96" i="14"/>
  <c r="H96" i="14"/>
  <c r="G96" i="14"/>
  <c r="F96" i="14"/>
  <c r="E96" i="14"/>
  <c r="AF94" i="14"/>
  <c r="AE94" i="14"/>
  <c r="AD94" i="14"/>
  <c r="AC94" i="14"/>
  <c r="AA94" i="14"/>
  <c r="Z94" i="14"/>
  <c r="Y94" i="14"/>
  <c r="X94" i="14"/>
  <c r="T94" i="14"/>
  <c r="P94" i="14"/>
  <c r="N94" i="14"/>
  <c r="AF92" i="14"/>
  <c r="AE92" i="14"/>
  <c r="AD92" i="14"/>
  <c r="AC92" i="14"/>
  <c r="AA92" i="14"/>
  <c r="Z92" i="14"/>
  <c r="Y92" i="14"/>
  <c r="X92" i="14"/>
  <c r="T92" i="14"/>
  <c r="Q92" i="14"/>
  <c r="P92" i="14"/>
  <c r="N92" i="14"/>
  <c r="AE89" i="14"/>
  <c r="AC89" i="14"/>
  <c r="AA89" i="14"/>
  <c r="AA90" i="14" s="1"/>
  <c r="W89" i="14"/>
  <c r="U89" i="14"/>
  <c r="S89" i="14"/>
  <c r="O89" i="14"/>
  <c r="M89" i="14"/>
  <c r="K89" i="14"/>
  <c r="G89" i="14"/>
  <c r="E89" i="14"/>
  <c r="D89" i="14"/>
  <c r="D90" i="14" s="1"/>
  <c r="AF88" i="14"/>
  <c r="AE88" i="14"/>
  <c r="AD88" i="14"/>
  <c r="AC88" i="14"/>
  <c r="AB88" i="14"/>
  <c r="AA88" i="14"/>
  <c r="Z88" i="14"/>
  <c r="Y88" i="14"/>
  <c r="X88" i="14"/>
  <c r="W88" i="14"/>
  <c r="V88" i="14"/>
  <c r="U88" i="14"/>
  <c r="T88" i="14"/>
  <c r="S88" i="14"/>
  <c r="R88" i="14"/>
  <c r="Q88" i="14"/>
  <c r="P88" i="14"/>
  <c r="O88" i="14"/>
  <c r="N88" i="14"/>
  <c r="M88" i="14"/>
  <c r="L88" i="14"/>
  <c r="K88" i="14"/>
  <c r="J88" i="14"/>
  <c r="I88" i="14"/>
  <c r="H88" i="14"/>
  <c r="G88" i="14"/>
  <c r="F88" i="14"/>
  <c r="E88" i="14"/>
  <c r="AF87" i="14"/>
  <c r="AF89" i="14" s="1"/>
  <c r="AE87" i="14"/>
  <c r="AD87" i="14"/>
  <c r="AD89" i="14" s="1"/>
  <c r="AD90" i="14" s="1"/>
  <c r="AC87" i="14"/>
  <c r="AB87" i="14"/>
  <c r="AB89" i="14" s="1"/>
  <c r="AA87" i="14"/>
  <c r="Z87" i="14"/>
  <c r="Z89" i="14" s="1"/>
  <c r="Y87" i="14"/>
  <c r="Y89" i="14" s="1"/>
  <c r="Y90" i="14" s="1"/>
  <c r="X87" i="14"/>
  <c r="X89" i="14" s="1"/>
  <c r="W87" i="14"/>
  <c r="V87" i="14"/>
  <c r="V89" i="14" s="1"/>
  <c r="V90" i="14" s="1"/>
  <c r="U87" i="14"/>
  <c r="T87" i="14"/>
  <c r="T89" i="14" s="1"/>
  <c r="S87" i="14"/>
  <c r="R87" i="14"/>
  <c r="R89" i="14" s="1"/>
  <c r="Q87" i="14"/>
  <c r="Q89" i="14" s="1"/>
  <c r="Q90" i="14" s="1"/>
  <c r="P87" i="14"/>
  <c r="P89" i="14" s="1"/>
  <c r="O87" i="14"/>
  <c r="N87" i="14"/>
  <c r="N89" i="14" s="1"/>
  <c r="N90" i="14" s="1"/>
  <c r="M87" i="14"/>
  <c r="L87" i="14"/>
  <c r="L89" i="14" s="1"/>
  <c r="K87" i="14"/>
  <c r="J87" i="14"/>
  <c r="J89" i="14" s="1"/>
  <c r="I87" i="14"/>
  <c r="I89" i="14" s="1"/>
  <c r="I90" i="14" s="1"/>
  <c r="H87" i="14"/>
  <c r="H89" i="14" s="1"/>
  <c r="G87" i="14"/>
  <c r="F87" i="14"/>
  <c r="F89" i="14" s="1"/>
  <c r="F90" i="14" s="1"/>
  <c r="E87" i="14"/>
  <c r="AF85" i="14"/>
  <c r="AB85" i="14"/>
  <c r="Z85" i="14"/>
  <c r="X85" i="14"/>
  <c r="T85" i="14"/>
  <c r="R85" i="14"/>
  <c r="P85" i="14"/>
  <c r="L85" i="14"/>
  <c r="J85" i="14"/>
  <c r="H85" i="14"/>
  <c r="D85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AF81" i="14"/>
  <c r="AE81" i="14"/>
  <c r="AD81" i="14"/>
  <c r="AD85" i="14" s="1"/>
  <c r="AC81" i="14"/>
  <c r="AC85" i="14" s="1"/>
  <c r="AB81" i="14"/>
  <c r="AA81" i="14"/>
  <c r="AA85" i="14" s="1"/>
  <c r="Z81" i="14"/>
  <c r="Y81" i="14"/>
  <c r="Y85" i="14" s="1"/>
  <c r="X81" i="14"/>
  <c r="W81" i="14"/>
  <c r="V81" i="14"/>
  <c r="V85" i="14" s="1"/>
  <c r="U81" i="14"/>
  <c r="U85" i="14" s="1"/>
  <c r="T81" i="14"/>
  <c r="S81" i="14"/>
  <c r="S85" i="14" s="1"/>
  <c r="R81" i="14"/>
  <c r="Q81" i="14"/>
  <c r="Q85" i="14" s="1"/>
  <c r="P81" i="14"/>
  <c r="O81" i="14"/>
  <c r="N81" i="14"/>
  <c r="N85" i="14" s="1"/>
  <c r="M81" i="14"/>
  <c r="M85" i="14" s="1"/>
  <c r="L81" i="14"/>
  <c r="K81" i="14"/>
  <c r="K85" i="14" s="1"/>
  <c r="J81" i="14"/>
  <c r="I81" i="14"/>
  <c r="I85" i="14" s="1"/>
  <c r="H81" i="14"/>
  <c r="G81" i="14"/>
  <c r="F81" i="14"/>
  <c r="F85" i="14" s="1"/>
  <c r="E81" i="14"/>
  <c r="E85" i="14" s="1"/>
  <c r="AE79" i="14"/>
  <c r="AC79" i="14"/>
  <c r="Y79" i="14"/>
  <c r="W79" i="14"/>
  <c r="U79" i="14"/>
  <c r="Q79" i="14"/>
  <c r="O79" i="14"/>
  <c r="M79" i="14"/>
  <c r="I79" i="14"/>
  <c r="G79" i="14"/>
  <c r="E79" i="14"/>
  <c r="D79" i="14"/>
  <c r="AF78" i="14"/>
  <c r="AF79" i="14" s="1"/>
  <c r="AE78" i="14"/>
  <c r="AD78" i="14"/>
  <c r="AD79" i="14" s="1"/>
  <c r="AC78" i="14"/>
  <c r="AB78" i="14"/>
  <c r="AB79" i="14" s="1"/>
  <c r="AA78" i="14"/>
  <c r="AA79" i="14" s="1"/>
  <c r="Z78" i="14"/>
  <c r="Z79" i="14" s="1"/>
  <c r="Y78" i="14"/>
  <c r="X78" i="14"/>
  <c r="X79" i="14" s="1"/>
  <c r="W78" i="14"/>
  <c r="V78" i="14"/>
  <c r="V79" i="14" s="1"/>
  <c r="U78" i="14"/>
  <c r="T78" i="14"/>
  <c r="T79" i="14" s="1"/>
  <c r="S78" i="14"/>
  <c r="S79" i="14" s="1"/>
  <c r="R78" i="14"/>
  <c r="R79" i="14" s="1"/>
  <c r="Q78" i="14"/>
  <c r="P78" i="14"/>
  <c r="P79" i="14" s="1"/>
  <c r="O78" i="14"/>
  <c r="N78" i="14"/>
  <c r="N79" i="14" s="1"/>
  <c r="M78" i="14"/>
  <c r="L78" i="14"/>
  <c r="L79" i="14" s="1"/>
  <c r="D104" i="14" s="1"/>
  <c r="K78" i="14"/>
  <c r="K79" i="14" s="1"/>
  <c r="J78" i="14"/>
  <c r="J79" i="14" s="1"/>
  <c r="I78" i="14"/>
  <c r="H78" i="14"/>
  <c r="H79" i="14" s="1"/>
  <c r="G78" i="14"/>
  <c r="F78" i="14"/>
  <c r="F79" i="14" s="1"/>
  <c r="E78" i="14"/>
  <c r="AF76" i="14"/>
  <c r="AD76" i="14"/>
  <c r="Z76" i="14"/>
  <c r="X76" i="14"/>
  <c r="V76" i="14"/>
  <c r="R76" i="14"/>
  <c r="P76" i="14"/>
  <c r="N76" i="14"/>
  <c r="J76" i="14"/>
  <c r="H76" i="14"/>
  <c r="F76" i="14"/>
  <c r="D76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AF74" i="14"/>
  <c r="AE74" i="14"/>
  <c r="AE76" i="14" s="1"/>
  <c r="AD74" i="14"/>
  <c r="AC74" i="14"/>
  <c r="AB74" i="14"/>
  <c r="AB76" i="14" s="1"/>
  <c r="AA74" i="14"/>
  <c r="AA76" i="14" s="1"/>
  <c r="Z74" i="14"/>
  <c r="Y74" i="14"/>
  <c r="Y76" i="14" s="1"/>
  <c r="X74" i="14"/>
  <c r="W74" i="14"/>
  <c r="W76" i="14" s="1"/>
  <c r="V74" i="14"/>
  <c r="U74" i="14"/>
  <c r="T74" i="14"/>
  <c r="T76" i="14" s="1"/>
  <c r="S74" i="14"/>
  <c r="S76" i="14" s="1"/>
  <c r="R74" i="14"/>
  <c r="Q74" i="14"/>
  <c r="Q76" i="14" s="1"/>
  <c r="P74" i="14"/>
  <c r="O74" i="14"/>
  <c r="O76" i="14" s="1"/>
  <c r="N74" i="14"/>
  <c r="M74" i="14"/>
  <c r="L74" i="14"/>
  <c r="L76" i="14" s="1"/>
  <c r="K74" i="14"/>
  <c r="K76" i="14" s="1"/>
  <c r="J74" i="14"/>
  <c r="I74" i="14"/>
  <c r="I76" i="14" s="1"/>
  <c r="H74" i="14"/>
  <c r="G74" i="14"/>
  <c r="G76" i="14" s="1"/>
  <c r="F74" i="14"/>
  <c r="E74" i="14"/>
  <c r="E72" i="14"/>
  <c r="AF71" i="14"/>
  <c r="AB71" i="14"/>
  <c r="Z71" i="14"/>
  <c r="X71" i="14"/>
  <c r="T71" i="14"/>
  <c r="R71" i="14"/>
  <c r="P71" i="14"/>
  <c r="L71" i="14"/>
  <c r="J71" i="14"/>
  <c r="H71" i="14"/>
  <c r="D71" i="14"/>
  <c r="D72" i="14" s="1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AF69" i="14"/>
  <c r="AE69" i="14"/>
  <c r="AE71" i="14" s="1"/>
  <c r="AD69" i="14"/>
  <c r="AD71" i="14" s="1"/>
  <c r="AC69" i="14"/>
  <c r="AC71" i="14" s="1"/>
  <c r="AC72" i="14" s="1"/>
  <c r="AB69" i="14"/>
  <c r="AA69" i="14"/>
  <c r="AA71" i="14" s="1"/>
  <c r="Z69" i="14"/>
  <c r="Y69" i="14"/>
  <c r="Y71" i="14" s="1"/>
  <c r="X69" i="14"/>
  <c r="W69" i="14"/>
  <c r="W71" i="14" s="1"/>
  <c r="V69" i="14"/>
  <c r="V71" i="14" s="1"/>
  <c r="U69" i="14"/>
  <c r="U71" i="14" s="1"/>
  <c r="U72" i="14" s="1"/>
  <c r="T69" i="14"/>
  <c r="S69" i="14"/>
  <c r="S71" i="14" s="1"/>
  <c r="R69" i="14"/>
  <c r="Q69" i="14"/>
  <c r="Q71" i="14" s="1"/>
  <c r="P69" i="14"/>
  <c r="O69" i="14"/>
  <c r="O71" i="14" s="1"/>
  <c r="N69" i="14"/>
  <c r="N71" i="14" s="1"/>
  <c r="M69" i="14"/>
  <c r="M71" i="14" s="1"/>
  <c r="M72" i="14" s="1"/>
  <c r="L69" i="14"/>
  <c r="K69" i="14"/>
  <c r="K71" i="14" s="1"/>
  <c r="J69" i="14"/>
  <c r="I69" i="14"/>
  <c r="I71" i="14" s="1"/>
  <c r="H69" i="14"/>
  <c r="G69" i="14"/>
  <c r="G71" i="14" s="1"/>
  <c r="F69" i="14"/>
  <c r="F71" i="14" s="1"/>
  <c r="E69" i="14"/>
  <c r="E71" i="14" s="1"/>
  <c r="AE67" i="14"/>
  <c r="AC67" i="14"/>
  <c r="Y67" i="14"/>
  <c r="Y72" i="14" s="1"/>
  <c r="W67" i="14"/>
  <c r="U67" i="14"/>
  <c r="Q67" i="14"/>
  <c r="Q72" i="14" s="1"/>
  <c r="O67" i="14"/>
  <c r="M67" i="14"/>
  <c r="I67" i="14"/>
  <c r="I72" i="14" s="1"/>
  <c r="G67" i="14"/>
  <c r="E67" i="14"/>
  <c r="D67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AF65" i="14"/>
  <c r="AF67" i="14" s="1"/>
  <c r="AF72" i="14" s="1"/>
  <c r="AE65" i="14"/>
  <c r="AD65" i="14"/>
  <c r="AD67" i="14" s="1"/>
  <c r="AC65" i="14"/>
  <c r="AB65" i="14"/>
  <c r="AB67" i="14" s="1"/>
  <c r="AB72" i="14" s="1"/>
  <c r="AA65" i="14"/>
  <c r="AA67" i="14" s="1"/>
  <c r="AA72" i="14" s="1"/>
  <c r="Z65" i="14"/>
  <c r="Z67" i="14" s="1"/>
  <c r="Y65" i="14"/>
  <c r="X65" i="14"/>
  <c r="X67" i="14" s="1"/>
  <c r="X72" i="14" s="1"/>
  <c r="W65" i="14"/>
  <c r="V65" i="14"/>
  <c r="V67" i="14" s="1"/>
  <c r="U65" i="14"/>
  <c r="T65" i="14"/>
  <c r="T67" i="14" s="1"/>
  <c r="T72" i="14" s="1"/>
  <c r="S65" i="14"/>
  <c r="S67" i="14" s="1"/>
  <c r="S72" i="14" s="1"/>
  <c r="R65" i="14"/>
  <c r="R67" i="14" s="1"/>
  <c r="R72" i="14" s="1"/>
  <c r="Q65" i="14"/>
  <c r="P65" i="14"/>
  <c r="P67" i="14" s="1"/>
  <c r="P72" i="14" s="1"/>
  <c r="O65" i="14"/>
  <c r="N65" i="14"/>
  <c r="N67" i="14" s="1"/>
  <c r="M65" i="14"/>
  <c r="L65" i="14"/>
  <c r="L67" i="14" s="1"/>
  <c r="L72" i="14" s="1"/>
  <c r="K65" i="14"/>
  <c r="K67" i="14" s="1"/>
  <c r="K72" i="14" s="1"/>
  <c r="J65" i="14"/>
  <c r="J67" i="14" s="1"/>
  <c r="I65" i="14"/>
  <c r="H65" i="14"/>
  <c r="H67" i="14" s="1"/>
  <c r="H72" i="14" s="1"/>
  <c r="G65" i="14"/>
  <c r="F65" i="14"/>
  <c r="F67" i="14" s="1"/>
  <c r="E65" i="14"/>
  <c r="AB63" i="14"/>
  <c r="T63" i="14"/>
  <c r="D63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AE60" i="14"/>
  <c r="AC60" i="14"/>
  <c r="AC63" i="14" s="1"/>
  <c r="AA60" i="14"/>
  <c r="W60" i="14"/>
  <c r="U60" i="14"/>
  <c r="U63" i="14" s="1"/>
  <c r="S60" i="14"/>
  <c r="O60" i="14"/>
  <c r="M60" i="14"/>
  <c r="K60" i="14"/>
  <c r="G60" i="14"/>
  <c r="E60" i="14"/>
  <c r="D60" i="14"/>
  <c r="AF59" i="14"/>
  <c r="AE59" i="14"/>
  <c r="AD59" i="14"/>
  <c r="AC59" i="14"/>
  <c r="AB59" i="14"/>
  <c r="AA59" i="14"/>
  <c r="Z59" i="14"/>
  <c r="Y59" i="14"/>
  <c r="X59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AF58" i="14"/>
  <c r="AE58" i="14"/>
  <c r="AD58" i="14"/>
  <c r="AC58" i="14"/>
  <c r="AB58" i="14"/>
  <c r="AA58" i="14"/>
  <c r="Z58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AF56" i="14"/>
  <c r="AF60" i="14" s="1"/>
  <c r="AF63" i="14" s="1"/>
  <c r="AE56" i="14"/>
  <c r="AD56" i="14"/>
  <c r="AD60" i="14" s="1"/>
  <c r="AC56" i="14"/>
  <c r="AB56" i="14"/>
  <c r="AB60" i="14" s="1"/>
  <c r="AA56" i="14"/>
  <c r="Z56" i="14"/>
  <c r="Y56" i="14"/>
  <c r="Y60" i="14" s="1"/>
  <c r="X56" i="14"/>
  <c r="X60" i="14" s="1"/>
  <c r="X63" i="14" s="1"/>
  <c r="W56" i="14"/>
  <c r="V56" i="14"/>
  <c r="V60" i="14" s="1"/>
  <c r="U56" i="14"/>
  <c r="T56" i="14"/>
  <c r="T60" i="14" s="1"/>
  <c r="S56" i="14"/>
  <c r="R56" i="14"/>
  <c r="Q56" i="14"/>
  <c r="Q60" i="14" s="1"/>
  <c r="P56" i="14"/>
  <c r="P60" i="14" s="1"/>
  <c r="P63" i="14" s="1"/>
  <c r="O56" i="14"/>
  <c r="N56" i="14"/>
  <c r="N60" i="14" s="1"/>
  <c r="M56" i="14"/>
  <c r="L56" i="14"/>
  <c r="L60" i="14" s="1"/>
  <c r="L63" i="14" s="1"/>
  <c r="K56" i="14"/>
  <c r="J56" i="14"/>
  <c r="I56" i="14"/>
  <c r="I60" i="14" s="1"/>
  <c r="H56" i="14"/>
  <c r="H60" i="14" s="1"/>
  <c r="G56" i="14"/>
  <c r="F56" i="14"/>
  <c r="F60" i="14" s="1"/>
  <c r="E56" i="14"/>
  <c r="AF54" i="14"/>
  <c r="AB54" i="14"/>
  <c r="Z54" i="14"/>
  <c r="X54" i="14"/>
  <c r="T54" i="14"/>
  <c r="R54" i="14"/>
  <c r="P54" i="14"/>
  <c r="L54" i="14"/>
  <c r="J54" i="14"/>
  <c r="H54" i="14"/>
  <c r="D54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AF52" i="14"/>
  <c r="AE52" i="14"/>
  <c r="AD52" i="14"/>
  <c r="AD54" i="14" s="1"/>
  <c r="AC52" i="14"/>
  <c r="AC54" i="14" s="1"/>
  <c r="AB52" i="14"/>
  <c r="AA52" i="14"/>
  <c r="AA54" i="14" s="1"/>
  <c r="Z52" i="14"/>
  <c r="Y52" i="14"/>
  <c r="Y54" i="14" s="1"/>
  <c r="X52" i="14"/>
  <c r="W52" i="14"/>
  <c r="V52" i="14"/>
  <c r="V54" i="14" s="1"/>
  <c r="U52" i="14"/>
  <c r="U54" i="14" s="1"/>
  <c r="T52" i="14"/>
  <c r="S52" i="14"/>
  <c r="S54" i="14" s="1"/>
  <c r="R52" i="14"/>
  <c r="Q52" i="14"/>
  <c r="Q54" i="14" s="1"/>
  <c r="P52" i="14"/>
  <c r="O52" i="14"/>
  <c r="N52" i="14"/>
  <c r="N54" i="14" s="1"/>
  <c r="M52" i="14"/>
  <c r="M54" i="14" s="1"/>
  <c r="L52" i="14"/>
  <c r="K52" i="14"/>
  <c r="K54" i="14" s="1"/>
  <c r="J52" i="14"/>
  <c r="I52" i="14"/>
  <c r="I54" i="14" s="1"/>
  <c r="H52" i="14"/>
  <c r="G52" i="14"/>
  <c r="F52" i="14"/>
  <c r="F54" i="14" s="1"/>
  <c r="E52" i="14"/>
  <c r="E54" i="14" s="1"/>
  <c r="AE50" i="14"/>
  <c r="AC50" i="14"/>
  <c r="Y50" i="14"/>
  <c r="W50" i="14"/>
  <c r="U50" i="14"/>
  <c r="Q50" i="14"/>
  <c r="O50" i="14"/>
  <c r="M50" i="14"/>
  <c r="I50" i="14"/>
  <c r="G50" i="14"/>
  <c r="E50" i="14"/>
  <c r="D50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AF47" i="14"/>
  <c r="AF50" i="14" s="1"/>
  <c r="AE47" i="14"/>
  <c r="AD47" i="14"/>
  <c r="AD50" i="14" s="1"/>
  <c r="AC47" i="14"/>
  <c r="AB47" i="14"/>
  <c r="AB50" i="14" s="1"/>
  <c r="AA47" i="14"/>
  <c r="AA50" i="14" s="1"/>
  <c r="Z47" i="14"/>
  <c r="Z50" i="14" s="1"/>
  <c r="Y47" i="14"/>
  <c r="X47" i="14"/>
  <c r="X50" i="14" s="1"/>
  <c r="W47" i="14"/>
  <c r="V47" i="14"/>
  <c r="V50" i="14" s="1"/>
  <c r="U47" i="14"/>
  <c r="T47" i="14"/>
  <c r="T50" i="14" s="1"/>
  <c r="S47" i="14"/>
  <c r="S50" i="14" s="1"/>
  <c r="R47" i="14"/>
  <c r="R50" i="14" s="1"/>
  <c r="Q47" i="14"/>
  <c r="P47" i="14"/>
  <c r="P50" i="14" s="1"/>
  <c r="O47" i="14"/>
  <c r="N47" i="14"/>
  <c r="N50" i="14" s="1"/>
  <c r="M47" i="14"/>
  <c r="L47" i="14"/>
  <c r="L50" i="14" s="1"/>
  <c r="K47" i="14"/>
  <c r="K50" i="14" s="1"/>
  <c r="J47" i="14"/>
  <c r="J50" i="14" s="1"/>
  <c r="I47" i="14"/>
  <c r="H47" i="14"/>
  <c r="H50" i="14" s="1"/>
  <c r="G47" i="14"/>
  <c r="F47" i="14"/>
  <c r="F50" i="14" s="1"/>
  <c r="E47" i="14"/>
  <c r="AF45" i="14"/>
  <c r="AD45" i="14"/>
  <c r="Z45" i="14"/>
  <c r="X45" i="14"/>
  <c r="V45" i="14"/>
  <c r="R45" i="14"/>
  <c r="P45" i="14"/>
  <c r="N45" i="14"/>
  <c r="J45" i="14"/>
  <c r="H45" i="14"/>
  <c r="F45" i="14"/>
  <c r="D45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AF41" i="14"/>
  <c r="AE41" i="14"/>
  <c r="AE45" i="14" s="1"/>
  <c r="AD41" i="14"/>
  <c r="AC41" i="14"/>
  <c r="AC45" i="14" s="1"/>
  <c r="AB41" i="14"/>
  <c r="AB45" i="14" s="1"/>
  <c r="AA41" i="14"/>
  <c r="AA45" i="14" s="1"/>
  <c r="Z41" i="14"/>
  <c r="Y41" i="14"/>
  <c r="Y45" i="14" s="1"/>
  <c r="X41" i="14"/>
  <c r="W41" i="14"/>
  <c r="W45" i="14" s="1"/>
  <c r="V41" i="14"/>
  <c r="U41" i="14"/>
  <c r="U45" i="14" s="1"/>
  <c r="T41" i="14"/>
  <c r="T45" i="14" s="1"/>
  <c r="S41" i="14"/>
  <c r="S45" i="14" s="1"/>
  <c r="R41" i="14"/>
  <c r="Q41" i="14"/>
  <c r="Q45" i="14" s="1"/>
  <c r="P41" i="14"/>
  <c r="O41" i="14"/>
  <c r="O45" i="14" s="1"/>
  <c r="N41" i="14"/>
  <c r="M41" i="14"/>
  <c r="M45" i="14" s="1"/>
  <c r="L41" i="14"/>
  <c r="L45" i="14" s="1"/>
  <c r="K41" i="14"/>
  <c r="K45" i="14" s="1"/>
  <c r="J41" i="14"/>
  <c r="I41" i="14"/>
  <c r="I45" i="14" s="1"/>
  <c r="H41" i="14"/>
  <c r="G41" i="14"/>
  <c r="G45" i="14" s="1"/>
  <c r="F41" i="14"/>
  <c r="E41" i="14"/>
  <c r="E45" i="14" s="1"/>
  <c r="AE39" i="14"/>
  <c r="AC39" i="14"/>
  <c r="AA39" i="14"/>
  <c r="W39" i="14"/>
  <c r="U39" i="14"/>
  <c r="S39" i="14"/>
  <c r="O39" i="14"/>
  <c r="M39" i="14"/>
  <c r="K39" i="14"/>
  <c r="G39" i="14"/>
  <c r="E39" i="14"/>
  <c r="D39" i="14"/>
  <c r="AF38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AF37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AF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AF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AF32" i="14"/>
  <c r="AF39" i="14" s="1"/>
  <c r="AE32" i="14"/>
  <c r="AD32" i="14"/>
  <c r="AD39" i="14" s="1"/>
  <c r="AC32" i="14"/>
  <c r="AB32" i="14"/>
  <c r="AB39" i="14" s="1"/>
  <c r="AA32" i="14"/>
  <c r="Z32" i="14"/>
  <c r="Z39" i="14" s="1"/>
  <c r="Y32" i="14"/>
  <c r="Y39" i="14" s="1"/>
  <c r="X32" i="14"/>
  <c r="X39" i="14" s="1"/>
  <c r="W32" i="14"/>
  <c r="V32" i="14"/>
  <c r="V39" i="14" s="1"/>
  <c r="U32" i="14"/>
  <c r="T32" i="14"/>
  <c r="T39" i="14" s="1"/>
  <c r="S32" i="14"/>
  <c r="R32" i="14"/>
  <c r="R39" i="14" s="1"/>
  <c r="Q32" i="14"/>
  <c r="Q39" i="14" s="1"/>
  <c r="P32" i="14"/>
  <c r="P39" i="14" s="1"/>
  <c r="O32" i="14"/>
  <c r="N32" i="14"/>
  <c r="N39" i="14" s="1"/>
  <c r="M32" i="14"/>
  <c r="L32" i="14"/>
  <c r="L39" i="14" s="1"/>
  <c r="K32" i="14"/>
  <c r="J32" i="14"/>
  <c r="J39" i="14" s="1"/>
  <c r="I32" i="14"/>
  <c r="I39" i="14" s="1"/>
  <c r="H32" i="14"/>
  <c r="H39" i="14" s="1"/>
  <c r="G32" i="14"/>
  <c r="F32" i="14"/>
  <c r="F39" i="14" s="1"/>
  <c r="E32" i="14"/>
  <c r="AD30" i="14"/>
  <c r="N30" i="14"/>
  <c r="AC29" i="14"/>
  <c r="AA29" i="14"/>
  <c r="Y29" i="14"/>
  <c r="U29" i="14"/>
  <c r="S29" i="14"/>
  <c r="Q29" i="14"/>
  <c r="M29" i="14"/>
  <c r="K29" i="14"/>
  <c r="I29" i="14"/>
  <c r="E29" i="14"/>
  <c r="D29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AF26" i="14"/>
  <c r="AF29" i="14" s="1"/>
  <c r="AE26" i="14"/>
  <c r="AE29" i="14" s="1"/>
  <c r="AD26" i="14"/>
  <c r="AD29" i="14" s="1"/>
  <c r="AC26" i="14"/>
  <c r="AB26" i="14"/>
  <c r="AA26" i="14"/>
  <c r="Z26" i="14"/>
  <c r="Z29" i="14" s="1"/>
  <c r="Y26" i="14"/>
  <c r="X26" i="14"/>
  <c r="X29" i="14" s="1"/>
  <c r="W26" i="14"/>
  <c r="W29" i="14" s="1"/>
  <c r="V26" i="14"/>
  <c r="V29" i="14" s="1"/>
  <c r="V30" i="14" s="1"/>
  <c r="U26" i="14"/>
  <c r="T26" i="14"/>
  <c r="S26" i="14"/>
  <c r="R26" i="14"/>
  <c r="R29" i="14" s="1"/>
  <c r="Q26" i="14"/>
  <c r="P26" i="14"/>
  <c r="P29" i="14" s="1"/>
  <c r="O26" i="14"/>
  <c r="O29" i="14" s="1"/>
  <c r="N26" i="14"/>
  <c r="N29" i="14" s="1"/>
  <c r="M26" i="14"/>
  <c r="L26" i="14"/>
  <c r="K26" i="14"/>
  <c r="J26" i="14"/>
  <c r="J29" i="14" s="1"/>
  <c r="I26" i="14"/>
  <c r="H26" i="14"/>
  <c r="H29" i="14" s="1"/>
  <c r="G26" i="14"/>
  <c r="G29" i="14" s="1"/>
  <c r="F26" i="14"/>
  <c r="F29" i="14" s="1"/>
  <c r="F30" i="14" s="1"/>
  <c r="E26" i="14"/>
  <c r="AD24" i="14"/>
  <c r="AB24" i="14"/>
  <c r="Z24" i="14"/>
  <c r="Z30" i="14" s="1"/>
  <c r="V24" i="14"/>
  <c r="T24" i="14"/>
  <c r="R24" i="14"/>
  <c r="N24" i="14"/>
  <c r="L24" i="14"/>
  <c r="J24" i="14"/>
  <c r="F24" i="14"/>
  <c r="D24" i="14"/>
  <c r="D30" i="14" s="1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AF21" i="14"/>
  <c r="AF24" i="14" s="1"/>
  <c r="AF30" i="14" s="1"/>
  <c r="AE21" i="14"/>
  <c r="AE24" i="14" s="1"/>
  <c r="AD21" i="14"/>
  <c r="AC21" i="14"/>
  <c r="AB21" i="14"/>
  <c r="AA21" i="14"/>
  <c r="AA24" i="14" s="1"/>
  <c r="Z21" i="14"/>
  <c r="Y21" i="14"/>
  <c r="Y24" i="14" s="1"/>
  <c r="Y30" i="14" s="1"/>
  <c r="X21" i="14"/>
  <c r="X24" i="14" s="1"/>
  <c r="X30" i="14" s="1"/>
  <c r="W21" i="14"/>
  <c r="W24" i="14" s="1"/>
  <c r="V21" i="14"/>
  <c r="U21" i="14"/>
  <c r="T21" i="14"/>
  <c r="S21" i="14"/>
  <c r="S24" i="14" s="1"/>
  <c r="R21" i="14"/>
  <c r="Q21" i="14"/>
  <c r="Q24" i="14" s="1"/>
  <c r="Q30" i="14" s="1"/>
  <c r="P21" i="14"/>
  <c r="P24" i="14" s="1"/>
  <c r="P30" i="14" s="1"/>
  <c r="O21" i="14"/>
  <c r="O24" i="14" s="1"/>
  <c r="N21" i="14"/>
  <c r="M21" i="14"/>
  <c r="L21" i="14"/>
  <c r="K21" i="14"/>
  <c r="K24" i="14" s="1"/>
  <c r="K30" i="14" s="1"/>
  <c r="J21" i="14"/>
  <c r="I21" i="14"/>
  <c r="I24" i="14" s="1"/>
  <c r="I30" i="14" s="1"/>
  <c r="H21" i="14"/>
  <c r="H24" i="14" s="1"/>
  <c r="H30" i="14" s="1"/>
  <c r="G21" i="14"/>
  <c r="G24" i="14" s="1"/>
  <c r="F21" i="14"/>
  <c r="E21" i="14"/>
  <c r="AC19" i="14"/>
  <c r="U19" i="14"/>
  <c r="E19" i="14"/>
  <c r="AF18" i="14"/>
  <c r="AB18" i="14"/>
  <c r="Z18" i="14"/>
  <c r="X18" i="14"/>
  <c r="T18" i="14"/>
  <c r="R18" i="14"/>
  <c r="P18" i="14"/>
  <c r="L18" i="14"/>
  <c r="J18" i="14"/>
  <c r="H18" i="14"/>
  <c r="D18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AF13" i="14"/>
  <c r="AE13" i="14"/>
  <c r="AE18" i="14" s="1"/>
  <c r="AD13" i="14"/>
  <c r="AD18" i="14" s="1"/>
  <c r="AC13" i="14"/>
  <c r="AC18" i="14" s="1"/>
  <c r="AB13" i="14"/>
  <c r="AA13" i="14"/>
  <c r="AA18" i="14" s="1"/>
  <c r="Z13" i="14"/>
  <c r="Y13" i="14"/>
  <c r="Y18" i="14" s="1"/>
  <c r="X13" i="14"/>
  <c r="W13" i="14"/>
  <c r="W18" i="14" s="1"/>
  <c r="V13" i="14"/>
  <c r="V18" i="14" s="1"/>
  <c r="U13" i="14"/>
  <c r="U18" i="14" s="1"/>
  <c r="T13" i="14"/>
  <c r="S13" i="14"/>
  <c r="S18" i="14" s="1"/>
  <c r="R13" i="14"/>
  <c r="Q13" i="14"/>
  <c r="Q18" i="14" s="1"/>
  <c r="P13" i="14"/>
  <c r="O13" i="14"/>
  <c r="O18" i="14" s="1"/>
  <c r="N13" i="14"/>
  <c r="N18" i="14" s="1"/>
  <c r="M13" i="14"/>
  <c r="M18" i="14" s="1"/>
  <c r="M19" i="14" s="1"/>
  <c r="L13" i="14"/>
  <c r="K13" i="14"/>
  <c r="K18" i="14" s="1"/>
  <c r="J13" i="14"/>
  <c r="I13" i="14"/>
  <c r="I18" i="14" s="1"/>
  <c r="H13" i="14"/>
  <c r="G13" i="14"/>
  <c r="G18" i="14" s="1"/>
  <c r="F13" i="14"/>
  <c r="F18" i="14" s="1"/>
  <c r="E13" i="14"/>
  <c r="E18" i="14" s="1"/>
  <c r="AC11" i="14"/>
  <c r="AA11" i="14"/>
  <c r="AA19" i="14" s="1"/>
  <c r="Y11" i="14"/>
  <c r="U11" i="14"/>
  <c r="S11" i="14"/>
  <c r="Q11" i="14"/>
  <c r="Q19" i="14" s="1"/>
  <c r="M11" i="14"/>
  <c r="K11" i="14"/>
  <c r="I11" i="14"/>
  <c r="I19" i="14" s="1"/>
  <c r="E11" i="14"/>
  <c r="D11" i="14"/>
  <c r="D19" i="14" s="1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AF7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AF6" i="14"/>
  <c r="AF11" i="14" s="1"/>
  <c r="AF19" i="14" s="1"/>
  <c r="AE6" i="14"/>
  <c r="AE11" i="14" s="1"/>
  <c r="AD6" i="14"/>
  <c r="AD11" i="14" s="1"/>
  <c r="AD19" i="14" s="1"/>
  <c r="AC6" i="14"/>
  <c r="AB6" i="14"/>
  <c r="AA6" i="14"/>
  <c r="Z6" i="14"/>
  <c r="Z11" i="14" s="1"/>
  <c r="Z19" i="14" s="1"/>
  <c r="Y6" i="14"/>
  <c r="X6" i="14"/>
  <c r="X11" i="14" s="1"/>
  <c r="X19" i="14" s="1"/>
  <c r="W6" i="14"/>
  <c r="W11" i="14" s="1"/>
  <c r="V6" i="14"/>
  <c r="V11" i="14" s="1"/>
  <c r="V19" i="14" s="1"/>
  <c r="U6" i="14"/>
  <c r="T6" i="14"/>
  <c r="S6" i="14"/>
  <c r="R6" i="14"/>
  <c r="R11" i="14" s="1"/>
  <c r="R19" i="14" s="1"/>
  <c r="Q6" i="14"/>
  <c r="P6" i="14"/>
  <c r="P11" i="14" s="1"/>
  <c r="P19" i="14" s="1"/>
  <c r="O6" i="14"/>
  <c r="O11" i="14" s="1"/>
  <c r="N6" i="14"/>
  <c r="N11" i="14" s="1"/>
  <c r="N19" i="14" s="1"/>
  <c r="M6" i="14"/>
  <c r="L6" i="14"/>
  <c r="K6" i="14"/>
  <c r="J6" i="14"/>
  <c r="J11" i="14" s="1"/>
  <c r="J19" i="14" s="1"/>
  <c r="I6" i="14"/>
  <c r="H6" i="14"/>
  <c r="H11" i="14" s="1"/>
  <c r="H19" i="14" s="1"/>
  <c r="G6" i="14"/>
  <c r="G11" i="14" s="1"/>
  <c r="F6" i="14"/>
  <c r="F11" i="14" s="1"/>
  <c r="F19" i="14" s="1"/>
  <c r="E6" i="14"/>
  <c r="L96" i="13"/>
  <c r="J96" i="13"/>
  <c r="I96" i="13"/>
  <c r="H96" i="13"/>
  <c r="G96" i="13"/>
  <c r="F96" i="13"/>
  <c r="E96" i="13"/>
  <c r="AF94" i="13"/>
  <c r="AE94" i="13"/>
  <c r="AD94" i="13"/>
  <c r="AC94" i="13"/>
  <c r="AA94" i="13"/>
  <c r="Z94" i="13"/>
  <c r="Y94" i="13"/>
  <c r="X94" i="13"/>
  <c r="T94" i="13"/>
  <c r="P94" i="13"/>
  <c r="N94" i="13"/>
  <c r="AF92" i="13"/>
  <c r="AE92" i="13"/>
  <c r="AD92" i="13"/>
  <c r="AC92" i="13"/>
  <c r="AA92" i="13"/>
  <c r="Z92" i="13"/>
  <c r="Y92" i="13"/>
  <c r="X92" i="13"/>
  <c r="T92" i="13"/>
  <c r="Q92" i="13"/>
  <c r="P92" i="13"/>
  <c r="N92" i="13"/>
  <c r="AE89" i="13"/>
  <c r="AC89" i="13"/>
  <c r="AA89" i="13"/>
  <c r="W89" i="13"/>
  <c r="U89" i="13"/>
  <c r="S89" i="13"/>
  <c r="O89" i="13"/>
  <c r="M89" i="13"/>
  <c r="M90" i="13" s="1"/>
  <c r="K89" i="13"/>
  <c r="G89" i="13"/>
  <c r="E89" i="13"/>
  <c r="D89" i="13"/>
  <c r="D90" i="13" s="1"/>
  <c r="AF88" i="13"/>
  <c r="AE88" i="13"/>
  <c r="AD88" i="13"/>
  <c r="AC88" i="13"/>
  <c r="AB88" i="13"/>
  <c r="AA88" i="13"/>
  <c r="Z88" i="13"/>
  <c r="Y88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AF87" i="13"/>
  <c r="AF89" i="13" s="1"/>
  <c r="AE87" i="13"/>
  <c r="AD87" i="13"/>
  <c r="AD89" i="13" s="1"/>
  <c r="AD90" i="13" s="1"/>
  <c r="AC87" i="13"/>
  <c r="AB87" i="13"/>
  <c r="AB89" i="13" s="1"/>
  <c r="AA87" i="13"/>
  <c r="Z87" i="13"/>
  <c r="Y87" i="13"/>
  <c r="Y89" i="13" s="1"/>
  <c r="Y90" i="13" s="1"/>
  <c r="X87" i="13"/>
  <c r="X89" i="13" s="1"/>
  <c r="X90" i="13" s="1"/>
  <c r="W87" i="13"/>
  <c r="V87" i="13"/>
  <c r="V89" i="13" s="1"/>
  <c r="V90" i="13" s="1"/>
  <c r="U87" i="13"/>
  <c r="T87" i="13"/>
  <c r="T89" i="13" s="1"/>
  <c r="S87" i="13"/>
  <c r="R87" i="13"/>
  <c r="Q87" i="13"/>
  <c r="Q89" i="13" s="1"/>
  <c r="Q90" i="13" s="1"/>
  <c r="P87" i="13"/>
  <c r="P89" i="13" s="1"/>
  <c r="P90" i="13" s="1"/>
  <c r="O87" i="13"/>
  <c r="N87" i="13"/>
  <c r="N89" i="13" s="1"/>
  <c r="N90" i="13" s="1"/>
  <c r="M87" i="13"/>
  <c r="L87" i="13"/>
  <c r="L89" i="13" s="1"/>
  <c r="K87" i="13"/>
  <c r="J87" i="13"/>
  <c r="I87" i="13"/>
  <c r="I89" i="13" s="1"/>
  <c r="I90" i="13" s="1"/>
  <c r="H87" i="13"/>
  <c r="H89" i="13" s="1"/>
  <c r="G87" i="13"/>
  <c r="F87" i="13"/>
  <c r="F89" i="13" s="1"/>
  <c r="F90" i="13" s="1"/>
  <c r="E87" i="13"/>
  <c r="AF85" i="13"/>
  <c r="AB85" i="13"/>
  <c r="Z85" i="13"/>
  <c r="X85" i="13"/>
  <c r="T85" i="13"/>
  <c r="R85" i="13"/>
  <c r="P85" i="13"/>
  <c r="L85" i="13"/>
  <c r="J85" i="13"/>
  <c r="H85" i="13"/>
  <c r="D85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AF83" i="13"/>
  <c r="AE83" i="13"/>
  <c r="AD83" i="13"/>
  <c r="AC83" i="13"/>
  <c r="AB83" i="13"/>
  <c r="AA83" i="13"/>
  <c r="Z83" i="13"/>
  <c r="Y83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AF82" i="13"/>
  <c r="AE82" i="13"/>
  <c r="AD82" i="13"/>
  <c r="AC82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J82" i="13"/>
  <c r="I82" i="13"/>
  <c r="H82" i="13"/>
  <c r="G82" i="13"/>
  <c r="F82" i="13"/>
  <c r="E82" i="13"/>
  <c r="AF81" i="13"/>
  <c r="AE81" i="13"/>
  <c r="AD81" i="13"/>
  <c r="AD85" i="13" s="1"/>
  <c r="AC81" i="13"/>
  <c r="AC85" i="13" s="1"/>
  <c r="AB81" i="13"/>
  <c r="AA81" i="13"/>
  <c r="AA85" i="13" s="1"/>
  <c r="Z81" i="13"/>
  <c r="Y81" i="13"/>
  <c r="Y85" i="13" s="1"/>
  <c r="X81" i="13"/>
  <c r="W81" i="13"/>
  <c r="V81" i="13"/>
  <c r="V85" i="13" s="1"/>
  <c r="U81" i="13"/>
  <c r="U85" i="13" s="1"/>
  <c r="T81" i="13"/>
  <c r="S81" i="13"/>
  <c r="S85" i="13" s="1"/>
  <c r="R81" i="13"/>
  <c r="Q81" i="13"/>
  <c r="Q85" i="13" s="1"/>
  <c r="P81" i="13"/>
  <c r="O81" i="13"/>
  <c r="N81" i="13"/>
  <c r="N85" i="13" s="1"/>
  <c r="M81" i="13"/>
  <c r="M85" i="13" s="1"/>
  <c r="L81" i="13"/>
  <c r="K81" i="13"/>
  <c r="K85" i="13" s="1"/>
  <c r="J81" i="13"/>
  <c r="I81" i="13"/>
  <c r="I85" i="13" s="1"/>
  <c r="H81" i="13"/>
  <c r="G81" i="13"/>
  <c r="F81" i="13"/>
  <c r="F85" i="13" s="1"/>
  <c r="E81" i="13"/>
  <c r="E85" i="13" s="1"/>
  <c r="AE79" i="13"/>
  <c r="AC79" i="13"/>
  <c r="Y79" i="13"/>
  <c r="W79" i="13"/>
  <c r="U79" i="13"/>
  <c r="Q79" i="13"/>
  <c r="O79" i="13"/>
  <c r="M79" i="13"/>
  <c r="I79" i="13"/>
  <c r="G79" i="13"/>
  <c r="E79" i="13"/>
  <c r="D79" i="13"/>
  <c r="AF78" i="13"/>
  <c r="AF79" i="13" s="1"/>
  <c r="AE78" i="13"/>
  <c r="AD78" i="13"/>
  <c r="AD79" i="13" s="1"/>
  <c r="AC78" i="13"/>
  <c r="AB78" i="13"/>
  <c r="AB79" i="13" s="1"/>
  <c r="AA78" i="13"/>
  <c r="AA79" i="13" s="1"/>
  <c r="Z78" i="13"/>
  <c r="Z79" i="13" s="1"/>
  <c r="Y78" i="13"/>
  <c r="X78" i="13"/>
  <c r="X79" i="13" s="1"/>
  <c r="W78" i="13"/>
  <c r="V78" i="13"/>
  <c r="V79" i="13" s="1"/>
  <c r="U78" i="13"/>
  <c r="T78" i="13"/>
  <c r="T79" i="13" s="1"/>
  <c r="S78" i="13"/>
  <c r="S79" i="13" s="1"/>
  <c r="R78" i="13"/>
  <c r="R79" i="13" s="1"/>
  <c r="Q78" i="13"/>
  <c r="P78" i="13"/>
  <c r="P79" i="13" s="1"/>
  <c r="O78" i="13"/>
  <c r="N78" i="13"/>
  <c r="N79" i="13" s="1"/>
  <c r="M78" i="13"/>
  <c r="L78" i="13"/>
  <c r="L79" i="13" s="1"/>
  <c r="D104" i="13" s="1"/>
  <c r="K78" i="13"/>
  <c r="K79" i="13" s="1"/>
  <c r="J78" i="13"/>
  <c r="J79" i="13" s="1"/>
  <c r="I78" i="13"/>
  <c r="H78" i="13"/>
  <c r="H79" i="13" s="1"/>
  <c r="G78" i="13"/>
  <c r="F78" i="13"/>
  <c r="F79" i="13" s="1"/>
  <c r="E78" i="13"/>
  <c r="AF76" i="13"/>
  <c r="AD76" i="13"/>
  <c r="Z76" i="13"/>
  <c r="X76" i="13"/>
  <c r="V76" i="13"/>
  <c r="R76" i="13"/>
  <c r="P76" i="13"/>
  <c r="N76" i="13"/>
  <c r="J76" i="13"/>
  <c r="H76" i="13"/>
  <c r="F76" i="13"/>
  <c r="D76" i="13"/>
  <c r="AF75" i="13"/>
  <c r="AE75" i="13"/>
  <c r="AD75" i="13"/>
  <c r="AC75" i="13"/>
  <c r="AB75" i="13"/>
  <c r="AA75" i="13"/>
  <c r="Z75" i="13"/>
  <c r="Y75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AF74" i="13"/>
  <c r="AE74" i="13"/>
  <c r="AE76" i="13" s="1"/>
  <c r="AD74" i="13"/>
  <c r="AC74" i="13"/>
  <c r="AC76" i="13" s="1"/>
  <c r="AB74" i="13"/>
  <c r="AB76" i="13" s="1"/>
  <c r="AA74" i="13"/>
  <c r="AA76" i="13" s="1"/>
  <c r="Z74" i="13"/>
  <c r="Y74" i="13"/>
  <c r="Y76" i="13" s="1"/>
  <c r="X74" i="13"/>
  <c r="W74" i="13"/>
  <c r="W76" i="13" s="1"/>
  <c r="V74" i="13"/>
  <c r="U74" i="13"/>
  <c r="U76" i="13" s="1"/>
  <c r="T74" i="13"/>
  <c r="T76" i="13" s="1"/>
  <c r="S74" i="13"/>
  <c r="S76" i="13" s="1"/>
  <c r="R74" i="13"/>
  <c r="Q74" i="13"/>
  <c r="Q76" i="13" s="1"/>
  <c r="P74" i="13"/>
  <c r="O74" i="13"/>
  <c r="O76" i="13" s="1"/>
  <c r="N74" i="13"/>
  <c r="M74" i="13"/>
  <c r="M76" i="13" s="1"/>
  <c r="L74" i="13"/>
  <c r="L76" i="13" s="1"/>
  <c r="K74" i="13"/>
  <c r="K76" i="13" s="1"/>
  <c r="J74" i="13"/>
  <c r="I74" i="13"/>
  <c r="I76" i="13" s="1"/>
  <c r="H74" i="13"/>
  <c r="G74" i="13"/>
  <c r="G76" i="13" s="1"/>
  <c r="F74" i="13"/>
  <c r="E74" i="13"/>
  <c r="E76" i="13" s="1"/>
  <c r="U72" i="13"/>
  <c r="AF71" i="13"/>
  <c r="AB71" i="13"/>
  <c r="Z71" i="13"/>
  <c r="X71" i="13"/>
  <c r="T71" i="13"/>
  <c r="R71" i="13"/>
  <c r="P71" i="13"/>
  <c r="L71" i="13"/>
  <c r="J71" i="13"/>
  <c r="H71" i="13"/>
  <c r="D71" i="13"/>
  <c r="D72" i="13" s="1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AF69" i="13"/>
  <c r="AE69" i="13"/>
  <c r="AE71" i="13" s="1"/>
  <c r="AD69" i="13"/>
  <c r="AD71" i="13" s="1"/>
  <c r="AC69" i="13"/>
  <c r="AC71" i="13" s="1"/>
  <c r="AC72" i="13" s="1"/>
  <c r="AB69" i="13"/>
  <c r="AA69" i="13"/>
  <c r="AA71" i="13" s="1"/>
  <c r="Z69" i="13"/>
  <c r="Y69" i="13"/>
  <c r="Y71" i="13" s="1"/>
  <c r="X69" i="13"/>
  <c r="W69" i="13"/>
  <c r="W71" i="13" s="1"/>
  <c r="V69" i="13"/>
  <c r="V71" i="13" s="1"/>
  <c r="U69" i="13"/>
  <c r="U71" i="13" s="1"/>
  <c r="T69" i="13"/>
  <c r="S69" i="13"/>
  <c r="S71" i="13" s="1"/>
  <c r="R69" i="13"/>
  <c r="Q69" i="13"/>
  <c r="Q71" i="13" s="1"/>
  <c r="P69" i="13"/>
  <c r="O69" i="13"/>
  <c r="O71" i="13" s="1"/>
  <c r="N69" i="13"/>
  <c r="N71" i="13" s="1"/>
  <c r="M69" i="13"/>
  <c r="M71" i="13" s="1"/>
  <c r="M72" i="13" s="1"/>
  <c r="L69" i="13"/>
  <c r="K69" i="13"/>
  <c r="K71" i="13" s="1"/>
  <c r="J69" i="13"/>
  <c r="I69" i="13"/>
  <c r="I71" i="13" s="1"/>
  <c r="H69" i="13"/>
  <c r="G69" i="13"/>
  <c r="G71" i="13" s="1"/>
  <c r="F69" i="13"/>
  <c r="F71" i="13" s="1"/>
  <c r="E69" i="13"/>
  <c r="E71" i="13" s="1"/>
  <c r="E72" i="13" s="1"/>
  <c r="AE67" i="13"/>
  <c r="AC67" i="13"/>
  <c r="Y67" i="13"/>
  <c r="Y72" i="13" s="1"/>
  <c r="W67" i="13"/>
  <c r="U67" i="13"/>
  <c r="Q67" i="13"/>
  <c r="Q72" i="13" s="1"/>
  <c r="O67" i="13"/>
  <c r="M67" i="13"/>
  <c r="I67" i="13"/>
  <c r="I72" i="13" s="1"/>
  <c r="G67" i="13"/>
  <c r="E67" i="13"/>
  <c r="D67" i="13"/>
  <c r="AF66" i="13"/>
  <c r="AE66" i="13"/>
  <c r="AD66" i="13"/>
  <c r="AC66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AF65" i="13"/>
  <c r="AF67" i="13" s="1"/>
  <c r="AF72" i="13" s="1"/>
  <c r="AE65" i="13"/>
  <c r="AD65" i="13"/>
  <c r="AD67" i="13" s="1"/>
  <c r="AC65" i="13"/>
  <c r="AB65" i="13"/>
  <c r="AA65" i="13"/>
  <c r="AA67" i="13" s="1"/>
  <c r="AA72" i="13" s="1"/>
  <c r="Z65" i="13"/>
  <c r="Z67" i="13" s="1"/>
  <c r="Z72" i="13" s="1"/>
  <c r="Y65" i="13"/>
  <c r="X65" i="13"/>
  <c r="X67" i="13" s="1"/>
  <c r="X72" i="13" s="1"/>
  <c r="W65" i="13"/>
  <c r="V65" i="13"/>
  <c r="V67" i="13" s="1"/>
  <c r="U65" i="13"/>
  <c r="T65" i="13"/>
  <c r="S65" i="13"/>
  <c r="S67" i="13" s="1"/>
  <c r="S72" i="13" s="1"/>
  <c r="R65" i="13"/>
  <c r="R67" i="13" s="1"/>
  <c r="R72" i="13" s="1"/>
  <c r="Q65" i="13"/>
  <c r="P65" i="13"/>
  <c r="P67" i="13" s="1"/>
  <c r="P72" i="13" s="1"/>
  <c r="O65" i="13"/>
  <c r="N65" i="13"/>
  <c r="N67" i="13" s="1"/>
  <c r="M65" i="13"/>
  <c r="L65" i="13"/>
  <c r="K65" i="13"/>
  <c r="K67" i="13" s="1"/>
  <c r="K72" i="13" s="1"/>
  <c r="J65" i="13"/>
  <c r="J67" i="13" s="1"/>
  <c r="I65" i="13"/>
  <c r="H65" i="13"/>
  <c r="H67" i="13" s="1"/>
  <c r="H72" i="13" s="1"/>
  <c r="G65" i="13"/>
  <c r="F65" i="13"/>
  <c r="F67" i="13" s="1"/>
  <c r="E65" i="13"/>
  <c r="T63" i="13"/>
  <c r="L63" i="13"/>
  <c r="D63" i="13"/>
  <c r="AF62" i="13"/>
  <c r="AE62" i="13"/>
  <c r="AD62" i="13"/>
  <c r="AC62" i="13"/>
  <c r="AB62" i="13"/>
  <c r="AA62" i="13"/>
  <c r="Z62" i="13"/>
  <c r="Y62" i="13"/>
  <c r="X62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AE60" i="13"/>
  <c r="AC60" i="13"/>
  <c r="AC63" i="13" s="1"/>
  <c r="AA60" i="13"/>
  <c r="AA63" i="13" s="1"/>
  <c r="W60" i="13"/>
  <c r="U60" i="13"/>
  <c r="S60" i="13"/>
  <c r="O60" i="13"/>
  <c r="M60" i="13"/>
  <c r="K60" i="13"/>
  <c r="G60" i="13"/>
  <c r="G63" i="13" s="1"/>
  <c r="E60" i="13"/>
  <c r="D60" i="13"/>
  <c r="AF59" i="13"/>
  <c r="AE59" i="13"/>
  <c r="AD59" i="13"/>
  <c r="AC59" i="13"/>
  <c r="AB5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AF58" i="13"/>
  <c r="AE58" i="13"/>
  <c r="AD58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AF56" i="13"/>
  <c r="AF60" i="13" s="1"/>
  <c r="AE56" i="13"/>
  <c r="AD56" i="13"/>
  <c r="AD60" i="13" s="1"/>
  <c r="AD63" i="13" s="1"/>
  <c r="AC56" i="13"/>
  <c r="AB56" i="13"/>
  <c r="AB60" i="13" s="1"/>
  <c r="AB63" i="13" s="1"/>
  <c r="AA56" i="13"/>
  <c r="Z56" i="13"/>
  <c r="Y56" i="13"/>
  <c r="Y60" i="13" s="1"/>
  <c r="X56" i="13"/>
  <c r="X60" i="13" s="1"/>
  <c r="W56" i="13"/>
  <c r="V56" i="13"/>
  <c r="V60" i="13" s="1"/>
  <c r="V63" i="13" s="1"/>
  <c r="U56" i="13"/>
  <c r="T56" i="13"/>
  <c r="T60" i="13" s="1"/>
  <c r="S56" i="13"/>
  <c r="R56" i="13"/>
  <c r="Q56" i="13"/>
  <c r="Q60" i="13" s="1"/>
  <c r="P56" i="13"/>
  <c r="P60" i="13" s="1"/>
  <c r="O56" i="13"/>
  <c r="N56" i="13"/>
  <c r="N60" i="13" s="1"/>
  <c r="N63" i="13" s="1"/>
  <c r="M56" i="13"/>
  <c r="L56" i="13"/>
  <c r="L60" i="13" s="1"/>
  <c r="K56" i="13"/>
  <c r="J56" i="13"/>
  <c r="I56" i="13"/>
  <c r="I60" i="13" s="1"/>
  <c r="H56" i="13"/>
  <c r="H60" i="13" s="1"/>
  <c r="G56" i="13"/>
  <c r="F56" i="13"/>
  <c r="F60" i="13" s="1"/>
  <c r="F63" i="13" s="1"/>
  <c r="E56" i="13"/>
  <c r="AF54" i="13"/>
  <c r="AB54" i="13"/>
  <c r="Z54" i="13"/>
  <c r="X54" i="13"/>
  <c r="T54" i="13"/>
  <c r="R54" i="13"/>
  <c r="P54" i="13"/>
  <c r="L54" i="13"/>
  <c r="J54" i="13"/>
  <c r="H54" i="13"/>
  <c r="D54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AF52" i="13"/>
  <c r="AE52" i="13"/>
  <c r="AE54" i="13" s="1"/>
  <c r="AD52" i="13"/>
  <c r="AD54" i="13" s="1"/>
  <c r="AC52" i="13"/>
  <c r="AC54" i="13" s="1"/>
  <c r="AB52" i="13"/>
  <c r="AA52" i="13"/>
  <c r="AA54" i="13" s="1"/>
  <c r="Z52" i="13"/>
  <c r="Y52" i="13"/>
  <c r="Y54" i="13" s="1"/>
  <c r="X52" i="13"/>
  <c r="W52" i="13"/>
  <c r="W54" i="13" s="1"/>
  <c r="V52" i="13"/>
  <c r="V54" i="13" s="1"/>
  <c r="U52" i="13"/>
  <c r="U54" i="13" s="1"/>
  <c r="T52" i="13"/>
  <c r="S52" i="13"/>
  <c r="S54" i="13" s="1"/>
  <c r="R52" i="13"/>
  <c r="Q52" i="13"/>
  <c r="Q54" i="13" s="1"/>
  <c r="P52" i="13"/>
  <c r="O52" i="13"/>
  <c r="O54" i="13" s="1"/>
  <c r="N52" i="13"/>
  <c r="N54" i="13" s="1"/>
  <c r="M52" i="13"/>
  <c r="M54" i="13" s="1"/>
  <c r="L52" i="13"/>
  <c r="K52" i="13"/>
  <c r="K54" i="13" s="1"/>
  <c r="J52" i="13"/>
  <c r="I52" i="13"/>
  <c r="I54" i="13" s="1"/>
  <c r="H52" i="13"/>
  <c r="G52" i="13"/>
  <c r="G54" i="13" s="1"/>
  <c r="F52" i="13"/>
  <c r="F54" i="13" s="1"/>
  <c r="E52" i="13"/>
  <c r="E54" i="13" s="1"/>
  <c r="AE50" i="13"/>
  <c r="AC50" i="13"/>
  <c r="Y50" i="13"/>
  <c r="W50" i="13"/>
  <c r="U50" i="13"/>
  <c r="Q50" i="13"/>
  <c r="O50" i="13"/>
  <c r="M50" i="13"/>
  <c r="I50" i="13"/>
  <c r="G50" i="13"/>
  <c r="E50" i="13"/>
  <c r="D50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AF48" i="13"/>
  <c r="AE48" i="13"/>
  <c r="AD48" i="13"/>
  <c r="AC48" i="13"/>
  <c r="AB48" i="13"/>
  <c r="AA48" i="13"/>
  <c r="Z48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AF47" i="13"/>
  <c r="AF50" i="13" s="1"/>
  <c r="AE47" i="13"/>
  <c r="AD47" i="13"/>
  <c r="AD50" i="13" s="1"/>
  <c r="AC47" i="13"/>
  <c r="AB47" i="13"/>
  <c r="AB50" i="13" s="1"/>
  <c r="AA47" i="13"/>
  <c r="AA50" i="13" s="1"/>
  <c r="Z47" i="13"/>
  <c r="Z50" i="13" s="1"/>
  <c r="Y47" i="13"/>
  <c r="X47" i="13"/>
  <c r="X50" i="13" s="1"/>
  <c r="W47" i="13"/>
  <c r="V47" i="13"/>
  <c r="V50" i="13" s="1"/>
  <c r="U47" i="13"/>
  <c r="T47" i="13"/>
  <c r="T50" i="13" s="1"/>
  <c r="S47" i="13"/>
  <c r="S50" i="13" s="1"/>
  <c r="R47" i="13"/>
  <c r="R50" i="13" s="1"/>
  <c r="Q47" i="13"/>
  <c r="P47" i="13"/>
  <c r="P50" i="13" s="1"/>
  <c r="O47" i="13"/>
  <c r="N47" i="13"/>
  <c r="N50" i="13" s="1"/>
  <c r="M47" i="13"/>
  <c r="L47" i="13"/>
  <c r="L50" i="13" s="1"/>
  <c r="K47" i="13"/>
  <c r="K50" i="13" s="1"/>
  <c r="J47" i="13"/>
  <c r="J50" i="13" s="1"/>
  <c r="I47" i="13"/>
  <c r="H47" i="13"/>
  <c r="H50" i="13" s="1"/>
  <c r="G47" i="13"/>
  <c r="F47" i="13"/>
  <c r="F50" i="13" s="1"/>
  <c r="E47" i="13"/>
  <c r="AF45" i="13"/>
  <c r="AD45" i="13"/>
  <c r="Z45" i="13"/>
  <c r="X45" i="13"/>
  <c r="V45" i="13"/>
  <c r="R45" i="13"/>
  <c r="P45" i="13"/>
  <c r="N45" i="13"/>
  <c r="J45" i="13"/>
  <c r="H45" i="13"/>
  <c r="F45" i="13"/>
  <c r="D45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AF41" i="13"/>
  <c r="AE41" i="13"/>
  <c r="AE45" i="13" s="1"/>
  <c r="AD41" i="13"/>
  <c r="AC41" i="13"/>
  <c r="AC45" i="13" s="1"/>
  <c r="AB41" i="13"/>
  <c r="AB45" i="13" s="1"/>
  <c r="AA41" i="13"/>
  <c r="AA45" i="13" s="1"/>
  <c r="Z41" i="13"/>
  <c r="Y41" i="13"/>
  <c r="Y45" i="13" s="1"/>
  <c r="X41" i="13"/>
  <c r="W41" i="13"/>
  <c r="W45" i="13" s="1"/>
  <c r="V41" i="13"/>
  <c r="U41" i="13"/>
  <c r="U45" i="13" s="1"/>
  <c r="T41" i="13"/>
  <c r="T45" i="13" s="1"/>
  <c r="S41" i="13"/>
  <c r="S45" i="13" s="1"/>
  <c r="R41" i="13"/>
  <c r="Q41" i="13"/>
  <c r="Q45" i="13" s="1"/>
  <c r="P41" i="13"/>
  <c r="O41" i="13"/>
  <c r="O45" i="13" s="1"/>
  <c r="N41" i="13"/>
  <c r="M41" i="13"/>
  <c r="M45" i="13" s="1"/>
  <c r="L41" i="13"/>
  <c r="L45" i="13" s="1"/>
  <c r="K41" i="13"/>
  <c r="K45" i="13" s="1"/>
  <c r="J41" i="13"/>
  <c r="I41" i="13"/>
  <c r="I45" i="13" s="1"/>
  <c r="H41" i="13"/>
  <c r="G41" i="13"/>
  <c r="G45" i="13" s="1"/>
  <c r="F41" i="13"/>
  <c r="E41" i="13"/>
  <c r="E45" i="13" s="1"/>
  <c r="AC39" i="13"/>
  <c r="U39" i="13"/>
  <c r="M39" i="13"/>
  <c r="E39" i="13"/>
  <c r="D39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AF32" i="13"/>
  <c r="AF39" i="13" s="1"/>
  <c r="AE32" i="13"/>
  <c r="AE39" i="13" s="1"/>
  <c r="AD32" i="13"/>
  <c r="AD39" i="13" s="1"/>
  <c r="AC32" i="13"/>
  <c r="AB32" i="13"/>
  <c r="AB39" i="13" s="1"/>
  <c r="AA32" i="13"/>
  <c r="AA39" i="13" s="1"/>
  <c r="Z32" i="13"/>
  <c r="Z39" i="13" s="1"/>
  <c r="Y32" i="13"/>
  <c r="Y39" i="13" s="1"/>
  <c r="X32" i="13"/>
  <c r="X39" i="13" s="1"/>
  <c r="W32" i="13"/>
  <c r="W39" i="13" s="1"/>
  <c r="V32" i="13"/>
  <c r="V39" i="13" s="1"/>
  <c r="U32" i="13"/>
  <c r="T32" i="13"/>
  <c r="T39" i="13" s="1"/>
  <c r="S32" i="13"/>
  <c r="S39" i="13" s="1"/>
  <c r="R32" i="13"/>
  <c r="R39" i="13" s="1"/>
  <c r="Q32" i="13"/>
  <c r="Q39" i="13" s="1"/>
  <c r="P32" i="13"/>
  <c r="P39" i="13" s="1"/>
  <c r="O32" i="13"/>
  <c r="O39" i="13" s="1"/>
  <c r="N32" i="13"/>
  <c r="N39" i="13" s="1"/>
  <c r="M32" i="13"/>
  <c r="L32" i="13"/>
  <c r="L39" i="13" s="1"/>
  <c r="K32" i="13"/>
  <c r="K39" i="13" s="1"/>
  <c r="J32" i="13"/>
  <c r="J39" i="13" s="1"/>
  <c r="I32" i="13"/>
  <c r="I39" i="13" s="1"/>
  <c r="H32" i="13"/>
  <c r="H39" i="13" s="1"/>
  <c r="G32" i="13"/>
  <c r="G39" i="13" s="1"/>
  <c r="F32" i="13"/>
  <c r="F39" i="13" s="1"/>
  <c r="E32" i="13"/>
  <c r="AD30" i="13"/>
  <c r="N30" i="13"/>
  <c r="F30" i="13"/>
  <c r="AC29" i="13"/>
  <c r="AA29" i="13"/>
  <c r="Y29" i="13"/>
  <c r="U29" i="13"/>
  <c r="S29" i="13"/>
  <c r="Q29" i="13"/>
  <c r="M29" i="13"/>
  <c r="K29" i="13"/>
  <c r="I29" i="13"/>
  <c r="E29" i="13"/>
  <c r="D29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AF26" i="13"/>
  <c r="AF29" i="13" s="1"/>
  <c r="AE26" i="13"/>
  <c r="AE29" i="13" s="1"/>
  <c r="AD26" i="13"/>
  <c r="AD29" i="13" s="1"/>
  <c r="AC26" i="13"/>
  <c r="AB26" i="13"/>
  <c r="AA26" i="13"/>
  <c r="Z26" i="13"/>
  <c r="Z29" i="13" s="1"/>
  <c r="Y26" i="13"/>
  <c r="X26" i="13"/>
  <c r="X29" i="13" s="1"/>
  <c r="W26" i="13"/>
  <c r="W29" i="13" s="1"/>
  <c r="V26" i="13"/>
  <c r="V29" i="13" s="1"/>
  <c r="V30" i="13" s="1"/>
  <c r="U26" i="13"/>
  <c r="T26" i="13"/>
  <c r="S26" i="13"/>
  <c r="R26" i="13"/>
  <c r="R29" i="13" s="1"/>
  <c r="Q26" i="13"/>
  <c r="P26" i="13"/>
  <c r="P29" i="13" s="1"/>
  <c r="O26" i="13"/>
  <c r="O29" i="13" s="1"/>
  <c r="N26" i="13"/>
  <c r="N29" i="13" s="1"/>
  <c r="M26" i="13"/>
  <c r="L26" i="13"/>
  <c r="K26" i="13"/>
  <c r="J26" i="13"/>
  <c r="J29" i="13" s="1"/>
  <c r="I26" i="13"/>
  <c r="H26" i="13"/>
  <c r="H29" i="13" s="1"/>
  <c r="G26" i="13"/>
  <c r="G29" i="13" s="1"/>
  <c r="F26" i="13"/>
  <c r="F29" i="13" s="1"/>
  <c r="E26" i="13"/>
  <c r="AD24" i="13"/>
  <c r="AB24" i="13"/>
  <c r="Z24" i="13"/>
  <c r="Z30" i="13" s="1"/>
  <c r="V24" i="13"/>
  <c r="T24" i="13"/>
  <c r="R24" i="13"/>
  <c r="N24" i="13"/>
  <c r="L24" i="13"/>
  <c r="F24" i="13"/>
  <c r="D24" i="13"/>
  <c r="D30" i="13" s="1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AF21" i="13"/>
  <c r="AF24" i="13" s="1"/>
  <c r="AF30" i="13" s="1"/>
  <c r="AE21" i="13"/>
  <c r="AE24" i="13" s="1"/>
  <c r="AE30" i="13" s="1"/>
  <c r="AD21" i="13"/>
  <c r="AC21" i="13"/>
  <c r="AC24" i="13" s="1"/>
  <c r="AC30" i="13" s="1"/>
  <c r="AB21" i="13"/>
  <c r="AA21" i="13"/>
  <c r="AA24" i="13" s="1"/>
  <c r="Z21" i="13"/>
  <c r="Y21" i="13"/>
  <c r="Y24" i="13" s="1"/>
  <c r="Y30" i="13" s="1"/>
  <c r="X21" i="13"/>
  <c r="X24" i="13" s="1"/>
  <c r="X30" i="13" s="1"/>
  <c r="W21" i="13"/>
  <c r="W24" i="13" s="1"/>
  <c r="W30" i="13" s="1"/>
  <c r="V21" i="13"/>
  <c r="U21" i="13"/>
  <c r="U24" i="13" s="1"/>
  <c r="U30" i="13" s="1"/>
  <c r="T21" i="13"/>
  <c r="S21" i="13"/>
  <c r="S24" i="13" s="1"/>
  <c r="S30" i="13" s="1"/>
  <c r="R21" i="13"/>
  <c r="Q21" i="13"/>
  <c r="Q24" i="13" s="1"/>
  <c r="Q30" i="13" s="1"/>
  <c r="P21" i="13"/>
  <c r="P24" i="13" s="1"/>
  <c r="P30" i="13" s="1"/>
  <c r="O21" i="13"/>
  <c r="O24" i="13" s="1"/>
  <c r="O30" i="13" s="1"/>
  <c r="N21" i="13"/>
  <c r="M21" i="13"/>
  <c r="M24" i="13" s="1"/>
  <c r="M30" i="13" s="1"/>
  <c r="L21" i="13"/>
  <c r="K21" i="13"/>
  <c r="K24" i="13" s="1"/>
  <c r="K30" i="13" s="1"/>
  <c r="J21" i="13"/>
  <c r="J24" i="13" s="1"/>
  <c r="I21" i="13"/>
  <c r="I24" i="13" s="1"/>
  <c r="I30" i="13" s="1"/>
  <c r="H21" i="13"/>
  <c r="H24" i="13" s="1"/>
  <c r="H30" i="13" s="1"/>
  <c r="G21" i="13"/>
  <c r="G24" i="13" s="1"/>
  <c r="G30" i="13" s="1"/>
  <c r="F21" i="13"/>
  <c r="E21" i="13"/>
  <c r="E24" i="13" s="1"/>
  <c r="E30" i="13" s="1"/>
  <c r="U19" i="13"/>
  <c r="Z18" i="13"/>
  <c r="R18" i="13"/>
  <c r="J18" i="13"/>
  <c r="D18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AF13" i="13"/>
  <c r="AF18" i="13" s="1"/>
  <c r="AE13" i="13"/>
  <c r="AE18" i="13" s="1"/>
  <c r="AD13" i="13"/>
  <c r="AD18" i="13" s="1"/>
  <c r="AC13" i="13"/>
  <c r="AC18" i="13" s="1"/>
  <c r="AB13" i="13"/>
  <c r="AB18" i="13" s="1"/>
  <c r="AA13" i="13"/>
  <c r="AA18" i="13" s="1"/>
  <c r="Z13" i="13"/>
  <c r="Y13" i="13"/>
  <c r="Y18" i="13" s="1"/>
  <c r="X13" i="13"/>
  <c r="X18" i="13" s="1"/>
  <c r="W13" i="13"/>
  <c r="W18" i="13" s="1"/>
  <c r="V13" i="13"/>
  <c r="V18" i="13" s="1"/>
  <c r="U13" i="13"/>
  <c r="U18" i="13" s="1"/>
  <c r="T13" i="13"/>
  <c r="T18" i="13" s="1"/>
  <c r="S13" i="13"/>
  <c r="S18" i="13" s="1"/>
  <c r="R13" i="13"/>
  <c r="Q13" i="13"/>
  <c r="Q18" i="13" s="1"/>
  <c r="P13" i="13"/>
  <c r="P18" i="13" s="1"/>
  <c r="O13" i="13"/>
  <c r="O18" i="13" s="1"/>
  <c r="N13" i="13"/>
  <c r="N18" i="13" s="1"/>
  <c r="M13" i="13"/>
  <c r="M18" i="13" s="1"/>
  <c r="L13" i="13"/>
  <c r="L18" i="13" s="1"/>
  <c r="K13" i="13"/>
  <c r="K18" i="13" s="1"/>
  <c r="J13" i="13"/>
  <c r="I13" i="13"/>
  <c r="I18" i="13" s="1"/>
  <c r="H13" i="13"/>
  <c r="H18" i="13" s="1"/>
  <c r="G13" i="13"/>
  <c r="G18" i="13" s="1"/>
  <c r="F13" i="13"/>
  <c r="F18" i="13" s="1"/>
  <c r="E13" i="13"/>
  <c r="E18" i="13" s="1"/>
  <c r="AA11" i="13"/>
  <c r="AA19" i="13" s="1"/>
  <c r="S11" i="13"/>
  <c r="S19" i="13" s="1"/>
  <c r="K11" i="13"/>
  <c r="D11" i="13"/>
  <c r="D19" i="13" s="1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AF6" i="13"/>
  <c r="AF11" i="13" s="1"/>
  <c r="AF19" i="13" s="1"/>
  <c r="AE6" i="13"/>
  <c r="AE11" i="13" s="1"/>
  <c r="AE19" i="13" s="1"/>
  <c r="AD6" i="13"/>
  <c r="AD11" i="13" s="1"/>
  <c r="AD19" i="13" s="1"/>
  <c r="AC6" i="13"/>
  <c r="AC11" i="13" s="1"/>
  <c r="AC19" i="13" s="1"/>
  <c r="AB6" i="13"/>
  <c r="AB11" i="13" s="1"/>
  <c r="AB19" i="13" s="1"/>
  <c r="AA6" i="13"/>
  <c r="Z6" i="13"/>
  <c r="Z11" i="13" s="1"/>
  <c r="Y6" i="13"/>
  <c r="Y11" i="13" s="1"/>
  <c r="Y19" i="13" s="1"/>
  <c r="X6" i="13"/>
  <c r="X11" i="13" s="1"/>
  <c r="X19" i="13" s="1"/>
  <c r="W6" i="13"/>
  <c r="W11" i="13" s="1"/>
  <c r="W19" i="13" s="1"/>
  <c r="V6" i="13"/>
  <c r="V11" i="13" s="1"/>
  <c r="V19" i="13" s="1"/>
  <c r="U6" i="13"/>
  <c r="U11" i="13" s="1"/>
  <c r="T6" i="13"/>
  <c r="T11" i="13" s="1"/>
  <c r="T19" i="13" s="1"/>
  <c r="S6" i="13"/>
  <c r="R6" i="13"/>
  <c r="R11" i="13" s="1"/>
  <c r="Q6" i="13"/>
  <c r="Q11" i="13" s="1"/>
  <c r="Q19" i="13" s="1"/>
  <c r="P6" i="13"/>
  <c r="P11" i="13" s="1"/>
  <c r="P19" i="13" s="1"/>
  <c r="O6" i="13"/>
  <c r="O11" i="13" s="1"/>
  <c r="O19" i="13" s="1"/>
  <c r="N6" i="13"/>
  <c r="N11" i="13" s="1"/>
  <c r="N19" i="13" s="1"/>
  <c r="M6" i="13"/>
  <c r="M11" i="13" s="1"/>
  <c r="M19" i="13" s="1"/>
  <c r="L6" i="13"/>
  <c r="L11" i="13" s="1"/>
  <c r="L19" i="13" s="1"/>
  <c r="K6" i="13"/>
  <c r="J6" i="13"/>
  <c r="J11" i="13" s="1"/>
  <c r="J19" i="13" s="1"/>
  <c r="I6" i="13"/>
  <c r="I11" i="13" s="1"/>
  <c r="I19" i="13" s="1"/>
  <c r="H6" i="13"/>
  <c r="H11" i="13" s="1"/>
  <c r="H19" i="13" s="1"/>
  <c r="G6" i="13"/>
  <c r="G11" i="13" s="1"/>
  <c r="G19" i="13" s="1"/>
  <c r="F6" i="13"/>
  <c r="F11" i="13" s="1"/>
  <c r="F19" i="13" s="1"/>
  <c r="E6" i="13"/>
  <c r="E11" i="13" s="1"/>
  <c r="E19" i="13" s="1"/>
  <c r="L96" i="12"/>
  <c r="J96" i="12"/>
  <c r="I96" i="12"/>
  <c r="H96" i="12"/>
  <c r="G96" i="12"/>
  <c r="F96" i="12"/>
  <c r="E96" i="12"/>
  <c r="AF94" i="12"/>
  <c r="AE94" i="12"/>
  <c r="AD94" i="12"/>
  <c r="AC94" i="12"/>
  <c r="AA94" i="12"/>
  <c r="Z94" i="12"/>
  <c r="Y94" i="12"/>
  <c r="X94" i="12"/>
  <c r="T94" i="12"/>
  <c r="P94" i="12"/>
  <c r="N94" i="12"/>
  <c r="AF92" i="12"/>
  <c r="AE92" i="12"/>
  <c r="AD92" i="12"/>
  <c r="AC92" i="12"/>
  <c r="AA92" i="12"/>
  <c r="Z92" i="12"/>
  <c r="Y92" i="12"/>
  <c r="X92" i="12"/>
  <c r="T92" i="12"/>
  <c r="Q92" i="12"/>
  <c r="P92" i="12"/>
  <c r="N92" i="12"/>
  <c r="X90" i="12"/>
  <c r="AF89" i="12"/>
  <c r="AC89" i="12"/>
  <c r="AB89" i="12"/>
  <c r="X89" i="12"/>
  <c r="U89" i="12"/>
  <c r="T89" i="12"/>
  <c r="T90" i="12" s="1"/>
  <c r="P89" i="12"/>
  <c r="M89" i="12"/>
  <c r="L89" i="12"/>
  <c r="H89" i="12"/>
  <c r="E89" i="12"/>
  <c r="D89" i="12"/>
  <c r="D90" i="12" s="1"/>
  <c r="AF88" i="12"/>
  <c r="AE88" i="12"/>
  <c r="AD88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AF87" i="12"/>
  <c r="AE87" i="12"/>
  <c r="AE89" i="12" s="1"/>
  <c r="AD87" i="12"/>
  <c r="AD89" i="12" s="1"/>
  <c r="AC87" i="12"/>
  <c r="AB87" i="12"/>
  <c r="AA87" i="12"/>
  <c r="AA89" i="12" s="1"/>
  <c r="Z87" i="12"/>
  <c r="Z89" i="12" s="1"/>
  <c r="Y87" i="12"/>
  <c r="Y89" i="12" s="1"/>
  <c r="X87" i="12"/>
  <c r="W87" i="12"/>
  <c r="W89" i="12" s="1"/>
  <c r="V87" i="12"/>
  <c r="V89" i="12" s="1"/>
  <c r="U87" i="12"/>
  <c r="T87" i="12"/>
  <c r="S87" i="12"/>
  <c r="S89" i="12" s="1"/>
  <c r="R87" i="12"/>
  <c r="R89" i="12" s="1"/>
  <c r="Q87" i="12"/>
  <c r="Q89" i="12" s="1"/>
  <c r="P87" i="12"/>
  <c r="O87" i="12"/>
  <c r="O89" i="12" s="1"/>
  <c r="N87" i="12"/>
  <c r="N89" i="12" s="1"/>
  <c r="M87" i="12"/>
  <c r="L87" i="12"/>
  <c r="K87" i="12"/>
  <c r="K89" i="12" s="1"/>
  <c r="J87" i="12"/>
  <c r="J89" i="12" s="1"/>
  <c r="I87" i="12"/>
  <c r="I89" i="12" s="1"/>
  <c r="H87" i="12"/>
  <c r="G87" i="12"/>
  <c r="G89" i="12" s="1"/>
  <c r="F87" i="12"/>
  <c r="F89" i="12" s="1"/>
  <c r="E87" i="12"/>
  <c r="Z85" i="12"/>
  <c r="R85" i="12"/>
  <c r="J85" i="12"/>
  <c r="D85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AF83" i="12"/>
  <c r="AE83" i="12"/>
  <c r="AD83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AF82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AF81" i="12"/>
  <c r="AF85" i="12" s="1"/>
  <c r="AF90" i="12" s="1"/>
  <c r="AE81" i="12"/>
  <c r="AE85" i="12" s="1"/>
  <c r="AD81" i="12"/>
  <c r="AD85" i="12" s="1"/>
  <c r="AC81" i="12"/>
  <c r="AC85" i="12" s="1"/>
  <c r="AB81" i="12"/>
  <c r="AB85" i="12" s="1"/>
  <c r="AA81" i="12"/>
  <c r="AA85" i="12" s="1"/>
  <c r="Z81" i="12"/>
  <c r="Y81" i="12"/>
  <c r="Y85" i="12" s="1"/>
  <c r="X81" i="12"/>
  <c r="X85" i="12" s="1"/>
  <c r="W81" i="12"/>
  <c r="W85" i="12" s="1"/>
  <c r="V81" i="12"/>
  <c r="V85" i="12" s="1"/>
  <c r="U81" i="12"/>
  <c r="U85" i="12" s="1"/>
  <c r="T81" i="12"/>
  <c r="T85" i="12" s="1"/>
  <c r="S81" i="12"/>
  <c r="S85" i="12" s="1"/>
  <c r="R81" i="12"/>
  <c r="Q81" i="12"/>
  <c r="Q85" i="12" s="1"/>
  <c r="P81" i="12"/>
  <c r="P85" i="12" s="1"/>
  <c r="O81" i="12"/>
  <c r="O85" i="12" s="1"/>
  <c r="N81" i="12"/>
  <c r="N85" i="12" s="1"/>
  <c r="M81" i="12"/>
  <c r="M85" i="12" s="1"/>
  <c r="L81" i="12"/>
  <c r="L85" i="12" s="1"/>
  <c r="K81" i="12"/>
  <c r="K85" i="12" s="1"/>
  <c r="J81" i="12"/>
  <c r="I81" i="12"/>
  <c r="I85" i="12" s="1"/>
  <c r="H81" i="12"/>
  <c r="H85" i="12" s="1"/>
  <c r="G81" i="12"/>
  <c r="G85" i="12" s="1"/>
  <c r="F81" i="12"/>
  <c r="F85" i="12" s="1"/>
  <c r="E81" i="12"/>
  <c r="E85" i="12" s="1"/>
  <c r="AF79" i="12"/>
  <c r="AE79" i="12"/>
  <c r="AD79" i="12"/>
  <c r="Z79" i="12"/>
  <c r="X79" i="12"/>
  <c r="W79" i="12"/>
  <c r="V79" i="12"/>
  <c r="R79" i="12"/>
  <c r="P79" i="12"/>
  <c r="O79" i="12"/>
  <c r="N79" i="12"/>
  <c r="J79" i="12"/>
  <c r="H79" i="12"/>
  <c r="G79" i="12"/>
  <c r="F79" i="12"/>
  <c r="D79" i="12"/>
  <c r="AF78" i="12"/>
  <c r="AE78" i="12"/>
  <c r="AD78" i="12"/>
  <c r="AC78" i="12"/>
  <c r="AC79" i="12" s="1"/>
  <c r="AB78" i="12"/>
  <c r="AB79" i="12" s="1"/>
  <c r="AA78" i="12"/>
  <c r="AA79" i="12" s="1"/>
  <c r="Z78" i="12"/>
  <c r="Y78" i="12"/>
  <c r="Y79" i="12" s="1"/>
  <c r="X78" i="12"/>
  <c r="W78" i="12"/>
  <c r="V78" i="12"/>
  <c r="U78" i="12"/>
  <c r="U79" i="12" s="1"/>
  <c r="T78" i="12"/>
  <c r="T79" i="12" s="1"/>
  <c r="S78" i="12"/>
  <c r="S79" i="12" s="1"/>
  <c r="R78" i="12"/>
  <c r="Q78" i="12"/>
  <c r="Q79" i="12" s="1"/>
  <c r="P78" i="12"/>
  <c r="O78" i="12"/>
  <c r="N78" i="12"/>
  <c r="M78" i="12"/>
  <c r="M79" i="12" s="1"/>
  <c r="L78" i="12"/>
  <c r="L79" i="12" s="1"/>
  <c r="D104" i="12" s="1"/>
  <c r="K78" i="12"/>
  <c r="K79" i="12" s="1"/>
  <c r="J78" i="12"/>
  <c r="I78" i="12"/>
  <c r="I79" i="12" s="1"/>
  <c r="H78" i="12"/>
  <c r="G78" i="12"/>
  <c r="F78" i="12"/>
  <c r="E78" i="12"/>
  <c r="E79" i="12" s="1"/>
  <c r="AF76" i="12"/>
  <c r="AE76" i="12"/>
  <c r="AA76" i="12"/>
  <c r="X76" i="12"/>
  <c r="W76" i="12"/>
  <c r="S76" i="12"/>
  <c r="P76" i="12"/>
  <c r="P90" i="12" s="1"/>
  <c r="O76" i="12"/>
  <c r="K76" i="12"/>
  <c r="H76" i="12"/>
  <c r="H90" i="12" s="1"/>
  <c r="G76" i="12"/>
  <c r="D76" i="12"/>
  <c r="AF75" i="12"/>
  <c r="AE75" i="12"/>
  <c r="AD75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AF74" i="12"/>
  <c r="AE74" i="12"/>
  <c r="AD74" i="12"/>
  <c r="AD76" i="12" s="1"/>
  <c r="AC74" i="12"/>
  <c r="AB74" i="12"/>
  <c r="AB76" i="12" s="1"/>
  <c r="AA74" i="12"/>
  <c r="Z74" i="12"/>
  <c r="Z76" i="12" s="1"/>
  <c r="Y74" i="12"/>
  <c r="Y76" i="12" s="1"/>
  <c r="X74" i="12"/>
  <c r="W74" i="12"/>
  <c r="V74" i="12"/>
  <c r="V76" i="12" s="1"/>
  <c r="U74" i="12"/>
  <c r="T74" i="12"/>
  <c r="T76" i="12" s="1"/>
  <c r="S74" i="12"/>
  <c r="R74" i="12"/>
  <c r="R76" i="12" s="1"/>
  <c r="Q74" i="12"/>
  <c r="Q76" i="12" s="1"/>
  <c r="P74" i="12"/>
  <c r="O74" i="12"/>
  <c r="N74" i="12"/>
  <c r="N76" i="12" s="1"/>
  <c r="M74" i="12"/>
  <c r="L74" i="12"/>
  <c r="L76" i="12" s="1"/>
  <c r="K74" i="12"/>
  <c r="J74" i="12"/>
  <c r="J76" i="12" s="1"/>
  <c r="I74" i="12"/>
  <c r="I76" i="12" s="1"/>
  <c r="H74" i="12"/>
  <c r="G74" i="12"/>
  <c r="F74" i="12"/>
  <c r="F76" i="12" s="1"/>
  <c r="E74" i="12"/>
  <c r="E72" i="12"/>
  <c r="AC71" i="12"/>
  <c r="Z71" i="12"/>
  <c r="Y71" i="12"/>
  <c r="U71" i="12"/>
  <c r="R71" i="12"/>
  <c r="Q71" i="12"/>
  <c r="M71" i="12"/>
  <c r="J71" i="12"/>
  <c r="I71" i="12"/>
  <c r="E71" i="12"/>
  <c r="D71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AF69" i="12"/>
  <c r="AF71" i="12" s="1"/>
  <c r="AE69" i="12"/>
  <c r="AE71" i="12" s="1"/>
  <c r="AD69" i="12"/>
  <c r="AD71" i="12" s="1"/>
  <c r="AD72" i="12" s="1"/>
  <c r="AC69" i="12"/>
  <c r="AB69" i="12"/>
  <c r="AB71" i="12" s="1"/>
  <c r="AA69" i="12"/>
  <c r="AA71" i="12" s="1"/>
  <c r="Z69" i="12"/>
  <c r="Y69" i="12"/>
  <c r="X69" i="12"/>
  <c r="X71" i="12" s="1"/>
  <c r="W69" i="12"/>
  <c r="W71" i="12" s="1"/>
  <c r="V69" i="12"/>
  <c r="V71" i="12" s="1"/>
  <c r="U69" i="12"/>
  <c r="T69" i="12"/>
  <c r="T71" i="12" s="1"/>
  <c r="S69" i="12"/>
  <c r="S71" i="12" s="1"/>
  <c r="R69" i="12"/>
  <c r="Q69" i="12"/>
  <c r="P69" i="12"/>
  <c r="P71" i="12" s="1"/>
  <c r="O69" i="12"/>
  <c r="O71" i="12" s="1"/>
  <c r="N69" i="12"/>
  <c r="N71" i="12" s="1"/>
  <c r="M69" i="12"/>
  <c r="L69" i="12"/>
  <c r="L71" i="12" s="1"/>
  <c r="K69" i="12"/>
  <c r="K71" i="12" s="1"/>
  <c r="J69" i="12"/>
  <c r="I69" i="12"/>
  <c r="H69" i="12"/>
  <c r="H71" i="12" s="1"/>
  <c r="G69" i="12"/>
  <c r="G71" i="12" s="1"/>
  <c r="F69" i="12"/>
  <c r="F71" i="12" s="1"/>
  <c r="E69" i="12"/>
  <c r="AE67" i="12"/>
  <c r="AE72" i="12" s="1"/>
  <c r="AD67" i="12"/>
  <c r="Z67" i="12"/>
  <c r="W67" i="12"/>
  <c r="W72" i="12" s="1"/>
  <c r="R67" i="12"/>
  <c r="R72" i="12" s="1"/>
  <c r="O67" i="12"/>
  <c r="O72" i="12" s="1"/>
  <c r="G67" i="12"/>
  <c r="G72" i="12" s="1"/>
  <c r="D67" i="12"/>
  <c r="D72" i="12" s="1"/>
  <c r="AF66" i="12"/>
  <c r="AE66" i="12"/>
  <c r="AD66" i="12"/>
  <c r="AC66" i="12"/>
  <c r="AB66" i="12"/>
  <c r="AA66" i="12"/>
  <c r="Z66" i="12"/>
  <c r="Y66" i="12"/>
  <c r="X66" i="12"/>
  <c r="W66" i="12"/>
  <c r="V66" i="12"/>
  <c r="U66" i="12"/>
  <c r="T66" i="12"/>
  <c r="S66" i="12"/>
  <c r="R66" i="12"/>
  <c r="Q66" i="12"/>
  <c r="P66" i="12"/>
  <c r="O66" i="12"/>
  <c r="N66" i="12"/>
  <c r="M66" i="12"/>
  <c r="L66" i="12"/>
  <c r="K66" i="12"/>
  <c r="J66" i="12"/>
  <c r="I66" i="12"/>
  <c r="H66" i="12"/>
  <c r="G66" i="12"/>
  <c r="F66" i="12"/>
  <c r="E66" i="12"/>
  <c r="AF65" i="12"/>
  <c r="AF67" i="12" s="1"/>
  <c r="AF72" i="12" s="1"/>
  <c r="AE65" i="12"/>
  <c r="AD65" i="12"/>
  <c r="AC65" i="12"/>
  <c r="AC67" i="12" s="1"/>
  <c r="AC72" i="12" s="1"/>
  <c r="AB65" i="12"/>
  <c r="AA65" i="12"/>
  <c r="AA67" i="12" s="1"/>
  <c r="AA72" i="12" s="1"/>
  <c r="Z65" i="12"/>
  <c r="Y65" i="12"/>
  <c r="Y67" i="12" s="1"/>
  <c r="Y72" i="12" s="1"/>
  <c r="X65" i="12"/>
  <c r="X67" i="12" s="1"/>
  <c r="X72" i="12" s="1"/>
  <c r="W65" i="12"/>
  <c r="V65" i="12"/>
  <c r="V67" i="12" s="1"/>
  <c r="V72" i="12" s="1"/>
  <c r="U65" i="12"/>
  <c r="U67" i="12" s="1"/>
  <c r="U72" i="12" s="1"/>
  <c r="T65" i="12"/>
  <c r="S65" i="12"/>
  <c r="S67" i="12" s="1"/>
  <c r="S72" i="12" s="1"/>
  <c r="R65" i="12"/>
  <c r="Q65" i="12"/>
  <c r="Q67" i="12" s="1"/>
  <c r="Q72" i="12" s="1"/>
  <c r="P65" i="12"/>
  <c r="P67" i="12" s="1"/>
  <c r="P72" i="12" s="1"/>
  <c r="O65" i="12"/>
  <c r="N65" i="12"/>
  <c r="N67" i="12" s="1"/>
  <c r="N72" i="12" s="1"/>
  <c r="M65" i="12"/>
  <c r="M67" i="12" s="1"/>
  <c r="M72" i="12" s="1"/>
  <c r="L65" i="12"/>
  <c r="K65" i="12"/>
  <c r="K67" i="12" s="1"/>
  <c r="K72" i="12" s="1"/>
  <c r="J65" i="12"/>
  <c r="J67" i="12" s="1"/>
  <c r="I65" i="12"/>
  <c r="I67" i="12" s="1"/>
  <c r="I72" i="12" s="1"/>
  <c r="H65" i="12"/>
  <c r="H67" i="12" s="1"/>
  <c r="H72" i="12" s="1"/>
  <c r="G65" i="12"/>
  <c r="F65" i="12"/>
  <c r="F67" i="12" s="1"/>
  <c r="F72" i="12" s="1"/>
  <c r="E65" i="12"/>
  <c r="E67" i="12" s="1"/>
  <c r="D63" i="12"/>
  <c r="AF62" i="12"/>
  <c r="AE62" i="12"/>
  <c r="AD62" i="12"/>
  <c r="AC62" i="12"/>
  <c r="AB62" i="12"/>
  <c r="AA62" i="12"/>
  <c r="Z62" i="12"/>
  <c r="Y62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AC60" i="12"/>
  <c r="U60" i="12"/>
  <c r="M60" i="12"/>
  <c r="E60" i="12"/>
  <c r="D60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K59" i="12"/>
  <c r="J59" i="12"/>
  <c r="I59" i="12"/>
  <c r="H59" i="12"/>
  <c r="G59" i="12"/>
  <c r="F59" i="12"/>
  <c r="E59" i="12"/>
  <c r="AF58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AF56" i="12"/>
  <c r="AF60" i="12" s="1"/>
  <c r="AE56" i="12"/>
  <c r="AE60" i="12" s="1"/>
  <c r="AD56" i="12"/>
  <c r="AD60" i="12" s="1"/>
  <c r="AC56" i="12"/>
  <c r="AB56" i="12"/>
  <c r="AB60" i="12" s="1"/>
  <c r="AA56" i="12"/>
  <c r="AA60" i="12" s="1"/>
  <c r="AA63" i="12" s="1"/>
  <c r="Z56" i="12"/>
  <c r="Y56" i="12"/>
  <c r="Y60" i="12" s="1"/>
  <c r="X56" i="12"/>
  <c r="X60" i="12" s="1"/>
  <c r="W56" i="12"/>
  <c r="W60" i="12" s="1"/>
  <c r="V56" i="12"/>
  <c r="V60" i="12" s="1"/>
  <c r="U56" i="12"/>
  <c r="T56" i="12"/>
  <c r="T60" i="12" s="1"/>
  <c r="T63" i="12" s="1"/>
  <c r="S56" i="12"/>
  <c r="S60" i="12" s="1"/>
  <c r="S63" i="12" s="1"/>
  <c r="R56" i="12"/>
  <c r="Q56" i="12"/>
  <c r="Q60" i="12" s="1"/>
  <c r="P56" i="12"/>
  <c r="P60" i="12" s="1"/>
  <c r="O56" i="12"/>
  <c r="O60" i="12" s="1"/>
  <c r="N56" i="12"/>
  <c r="N60" i="12" s="1"/>
  <c r="M56" i="12"/>
  <c r="L56" i="12"/>
  <c r="L60" i="12" s="1"/>
  <c r="K56" i="12"/>
  <c r="K60" i="12" s="1"/>
  <c r="K63" i="12" s="1"/>
  <c r="J56" i="12"/>
  <c r="I56" i="12"/>
  <c r="I60" i="12" s="1"/>
  <c r="H56" i="12"/>
  <c r="H60" i="12" s="1"/>
  <c r="G56" i="12"/>
  <c r="G60" i="12" s="1"/>
  <c r="F56" i="12"/>
  <c r="F60" i="12" s="1"/>
  <c r="E56" i="12"/>
  <c r="Z54" i="12"/>
  <c r="R54" i="12"/>
  <c r="J54" i="12"/>
  <c r="D54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AF52" i="12"/>
  <c r="AF54" i="12" s="1"/>
  <c r="AE52" i="12"/>
  <c r="AE54" i="12" s="1"/>
  <c r="AD52" i="12"/>
  <c r="AD54" i="12" s="1"/>
  <c r="AC52" i="12"/>
  <c r="AC54" i="12" s="1"/>
  <c r="AB52" i="12"/>
  <c r="AB54" i="12" s="1"/>
  <c r="AA52" i="12"/>
  <c r="AA54" i="12" s="1"/>
  <c r="Z52" i="12"/>
  <c r="Y52" i="12"/>
  <c r="Y54" i="12" s="1"/>
  <c r="X52" i="12"/>
  <c r="X54" i="12" s="1"/>
  <c r="W52" i="12"/>
  <c r="W54" i="12" s="1"/>
  <c r="V52" i="12"/>
  <c r="V54" i="12" s="1"/>
  <c r="U52" i="12"/>
  <c r="U54" i="12" s="1"/>
  <c r="T52" i="12"/>
  <c r="T54" i="12" s="1"/>
  <c r="S52" i="12"/>
  <c r="S54" i="12" s="1"/>
  <c r="R52" i="12"/>
  <c r="Q52" i="12"/>
  <c r="Q54" i="12" s="1"/>
  <c r="P52" i="12"/>
  <c r="P54" i="12" s="1"/>
  <c r="O52" i="12"/>
  <c r="O54" i="12" s="1"/>
  <c r="N52" i="12"/>
  <c r="N54" i="12" s="1"/>
  <c r="M52" i="12"/>
  <c r="M54" i="12" s="1"/>
  <c r="L52" i="12"/>
  <c r="L54" i="12" s="1"/>
  <c r="L63" i="12" s="1"/>
  <c r="K52" i="12"/>
  <c r="K54" i="12" s="1"/>
  <c r="J52" i="12"/>
  <c r="I52" i="12"/>
  <c r="I54" i="12" s="1"/>
  <c r="H52" i="12"/>
  <c r="H54" i="12" s="1"/>
  <c r="G52" i="12"/>
  <c r="G54" i="12" s="1"/>
  <c r="F52" i="12"/>
  <c r="F54" i="12" s="1"/>
  <c r="E52" i="12"/>
  <c r="E54" i="12" s="1"/>
  <c r="AE50" i="12"/>
  <c r="W50" i="12"/>
  <c r="O50" i="12"/>
  <c r="G50" i="12"/>
  <c r="D50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AF48" i="12"/>
  <c r="AF50" i="12" s="1"/>
  <c r="AE48" i="12"/>
  <c r="AD48" i="12"/>
  <c r="AC48" i="12"/>
  <c r="AB48" i="12"/>
  <c r="AA48" i="12"/>
  <c r="Z48" i="12"/>
  <c r="Y48" i="12"/>
  <c r="X48" i="12"/>
  <c r="X50" i="12" s="1"/>
  <c r="W48" i="12"/>
  <c r="V48" i="12"/>
  <c r="U48" i="12"/>
  <c r="T48" i="12"/>
  <c r="S48" i="12"/>
  <c r="R48" i="12"/>
  <c r="Q48" i="12"/>
  <c r="P48" i="12"/>
  <c r="P50" i="12" s="1"/>
  <c r="O48" i="12"/>
  <c r="N48" i="12"/>
  <c r="M48" i="12"/>
  <c r="L48" i="12"/>
  <c r="K48" i="12"/>
  <c r="J48" i="12"/>
  <c r="I48" i="12"/>
  <c r="H48" i="12"/>
  <c r="H50" i="12" s="1"/>
  <c r="G48" i="12"/>
  <c r="F48" i="12"/>
  <c r="E48" i="12"/>
  <c r="AF47" i="12"/>
  <c r="AE47" i="12"/>
  <c r="AD47" i="12"/>
  <c r="AD50" i="12" s="1"/>
  <c r="AC47" i="12"/>
  <c r="AC50" i="12" s="1"/>
  <c r="AB47" i="12"/>
  <c r="AB50" i="12" s="1"/>
  <c r="AB63" i="12" s="1"/>
  <c r="AA47" i="12"/>
  <c r="AA50" i="12" s="1"/>
  <c r="Z47" i="12"/>
  <c r="Z50" i="12" s="1"/>
  <c r="Y47" i="12"/>
  <c r="Y50" i="12" s="1"/>
  <c r="X47" i="12"/>
  <c r="W47" i="12"/>
  <c r="V47" i="12"/>
  <c r="V50" i="12" s="1"/>
  <c r="U47" i="12"/>
  <c r="U50" i="12" s="1"/>
  <c r="T47" i="12"/>
  <c r="T50" i="12" s="1"/>
  <c r="S47" i="12"/>
  <c r="S50" i="12" s="1"/>
  <c r="R47" i="12"/>
  <c r="R50" i="12" s="1"/>
  <c r="Q47" i="12"/>
  <c r="Q50" i="12" s="1"/>
  <c r="P47" i="12"/>
  <c r="O47" i="12"/>
  <c r="N47" i="12"/>
  <c r="N50" i="12" s="1"/>
  <c r="M47" i="12"/>
  <c r="M50" i="12" s="1"/>
  <c r="L47" i="12"/>
  <c r="L50" i="12" s="1"/>
  <c r="K47" i="12"/>
  <c r="K50" i="12" s="1"/>
  <c r="J47" i="12"/>
  <c r="J50" i="12" s="1"/>
  <c r="I47" i="12"/>
  <c r="I50" i="12" s="1"/>
  <c r="H47" i="12"/>
  <c r="G47" i="12"/>
  <c r="F47" i="12"/>
  <c r="F50" i="12" s="1"/>
  <c r="E47" i="12"/>
  <c r="E50" i="12" s="1"/>
  <c r="AF45" i="12"/>
  <c r="X45" i="12"/>
  <c r="P45" i="12"/>
  <c r="H45" i="12"/>
  <c r="D45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AF41" i="12"/>
  <c r="AE41" i="12"/>
  <c r="AE45" i="12" s="1"/>
  <c r="AD41" i="12"/>
  <c r="AD45" i="12" s="1"/>
  <c r="AC41" i="12"/>
  <c r="AC45" i="12" s="1"/>
  <c r="AB41" i="12"/>
  <c r="AB45" i="12" s="1"/>
  <c r="AA41" i="12"/>
  <c r="AA45" i="12" s="1"/>
  <c r="Z41" i="12"/>
  <c r="Z45" i="12" s="1"/>
  <c r="Y41" i="12"/>
  <c r="Y45" i="12" s="1"/>
  <c r="X41" i="12"/>
  <c r="W41" i="12"/>
  <c r="W45" i="12" s="1"/>
  <c r="V41" i="12"/>
  <c r="V45" i="12" s="1"/>
  <c r="U41" i="12"/>
  <c r="U45" i="12" s="1"/>
  <c r="T41" i="12"/>
  <c r="T45" i="12" s="1"/>
  <c r="S41" i="12"/>
  <c r="S45" i="12" s="1"/>
  <c r="R41" i="12"/>
  <c r="R45" i="12" s="1"/>
  <c r="Q41" i="12"/>
  <c r="Q45" i="12" s="1"/>
  <c r="P41" i="12"/>
  <c r="O41" i="12"/>
  <c r="O45" i="12" s="1"/>
  <c r="N41" i="12"/>
  <c r="N45" i="12" s="1"/>
  <c r="M41" i="12"/>
  <c r="M45" i="12" s="1"/>
  <c r="L41" i="12"/>
  <c r="L45" i="12" s="1"/>
  <c r="K41" i="12"/>
  <c r="K45" i="12" s="1"/>
  <c r="J41" i="12"/>
  <c r="J45" i="12" s="1"/>
  <c r="I41" i="12"/>
  <c r="I45" i="12" s="1"/>
  <c r="H41" i="12"/>
  <c r="G41" i="12"/>
  <c r="G45" i="12" s="1"/>
  <c r="F41" i="12"/>
  <c r="F45" i="12" s="1"/>
  <c r="E41" i="12"/>
  <c r="E45" i="12" s="1"/>
  <c r="AC39" i="12"/>
  <c r="U39" i="12"/>
  <c r="M39" i="12"/>
  <c r="E39" i="12"/>
  <c r="D39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AF33" i="12"/>
  <c r="AE33" i="12"/>
  <c r="AD33" i="12"/>
  <c r="AD39" i="12" s="1"/>
  <c r="AC33" i="12"/>
  <c r="AB33" i="12"/>
  <c r="AA33" i="12"/>
  <c r="Z33" i="12"/>
  <c r="Y33" i="12"/>
  <c r="X33" i="12"/>
  <c r="W33" i="12"/>
  <c r="V33" i="12"/>
  <c r="V39" i="12" s="1"/>
  <c r="U33" i="12"/>
  <c r="T33" i="12"/>
  <c r="S33" i="12"/>
  <c r="R33" i="12"/>
  <c r="Q33" i="12"/>
  <c r="P33" i="12"/>
  <c r="O33" i="12"/>
  <c r="N33" i="12"/>
  <c r="N39" i="12" s="1"/>
  <c r="M33" i="12"/>
  <c r="L33" i="12"/>
  <c r="K33" i="12"/>
  <c r="J33" i="12"/>
  <c r="I33" i="12"/>
  <c r="H33" i="12"/>
  <c r="G33" i="12"/>
  <c r="F33" i="12"/>
  <c r="F39" i="12" s="1"/>
  <c r="E33" i="12"/>
  <c r="AF32" i="12"/>
  <c r="AF39" i="12" s="1"/>
  <c r="AE32" i="12"/>
  <c r="AE39" i="12" s="1"/>
  <c r="AD32" i="12"/>
  <c r="AC32" i="12"/>
  <c r="AB32" i="12"/>
  <c r="AB39" i="12" s="1"/>
  <c r="AA32" i="12"/>
  <c r="AA39" i="12" s="1"/>
  <c r="Z32" i="12"/>
  <c r="Z39" i="12" s="1"/>
  <c r="Y32" i="12"/>
  <c r="Y39" i="12" s="1"/>
  <c r="X32" i="12"/>
  <c r="X39" i="12" s="1"/>
  <c r="W32" i="12"/>
  <c r="W39" i="12" s="1"/>
  <c r="V32" i="12"/>
  <c r="U32" i="12"/>
  <c r="T32" i="12"/>
  <c r="T39" i="12" s="1"/>
  <c r="S32" i="12"/>
  <c r="S39" i="12" s="1"/>
  <c r="R32" i="12"/>
  <c r="R39" i="12" s="1"/>
  <c r="Q32" i="12"/>
  <c r="Q39" i="12" s="1"/>
  <c r="P32" i="12"/>
  <c r="P39" i="12" s="1"/>
  <c r="O32" i="12"/>
  <c r="O39" i="12" s="1"/>
  <c r="N32" i="12"/>
  <c r="M32" i="12"/>
  <c r="L32" i="12"/>
  <c r="L39" i="12" s="1"/>
  <c r="K32" i="12"/>
  <c r="K39" i="12" s="1"/>
  <c r="J32" i="12"/>
  <c r="J39" i="12" s="1"/>
  <c r="I32" i="12"/>
  <c r="I39" i="12" s="1"/>
  <c r="H32" i="12"/>
  <c r="H39" i="12" s="1"/>
  <c r="G32" i="12"/>
  <c r="G39" i="12" s="1"/>
  <c r="F32" i="12"/>
  <c r="E32" i="12"/>
  <c r="AA29" i="12"/>
  <c r="S29" i="12"/>
  <c r="K29" i="12"/>
  <c r="D29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AF27" i="12"/>
  <c r="AE27" i="12"/>
  <c r="AD27" i="12"/>
  <c r="AC27" i="12"/>
  <c r="AB27" i="12"/>
  <c r="AB29" i="12" s="1"/>
  <c r="AA27" i="12"/>
  <c r="Z27" i="12"/>
  <c r="Y27" i="12"/>
  <c r="X27" i="12"/>
  <c r="W27" i="12"/>
  <c r="V27" i="12"/>
  <c r="U27" i="12"/>
  <c r="T27" i="12"/>
  <c r="T29" i="12" s="1"/>
  <c r="S27" i="12"/>
  <c r="R27" i="12"/>
  <c r="Q27" i="12"/>
  <c r="P27" i="12"/>
  <c r="O27" i="12"/>
  <c r="N27" i="12"/>
  <c r="M27" i="12"/>
  <c r="L27" i="12"/>
  <c r="L29" i="12" s="1"/>
  <c r="K27" i="12"/>
  <c r="J27" i="12"/>
  <c r="I27" i="12"/>
  <c r="H27" i="12"/>
  <c r="G27" i="12"/>
  <c r="F27" i="12"/>
  <c r="E27" i="12"/>
  <c r="AF26" i="12"/>
  <c r="AF29" i="12" s="1"/>
  <c r="AE26" i="12"/>
  <c r="AE29" i="12" s="1"/>
  <c r="AD26" i="12"/>
  <c r="AD29" i="12" s="1"/>
  <c r="AC26" i="12"/>
  <c r="AC29" i="12" s="1"/>
  <c r="AB26" i="12"/>
  <c r="AA26" i="12"/>
  <c r="Z26" i="12"/>
  <c r="Z29" i="12" s="1"/>
  <c r="Y26" i="12"/>
  <c r="Y29" i="12" s="1"/>
  <c r="X26" i="12"/>
  <c r="X29" i="12" s="1"/>
  <c r="W26" i="12"/>
  <c r="W29" i="12" s="1"/>
  <c r="V26" i="12"/>
  <c r="V29" i="12" s="1"/>
  <c r="U26" i="12"/>
  <c r="U29" i="12" s="1"/>
  <c r="T26" i="12"/>
  <c r="S26" i="12"/>
  <c r="R26" i="12"/>
  <c r="R29" i="12" s="1"/>
  <c r="Q26" i="12"/>
  <c r="Q29" i="12" s="1"/>
  <c r="P26" i="12"/>
  <c r="P29" i="12" s="1"/>
  <c r="O26" i="12"/>
  <c r="O29" i="12" s="1"/>
  <c r="N26" i="12"/>
  <c r="N29" i="12" s="1"/>
  <c r="M26" i="12"/>
  <c r="M29" i="12" s="1"/>
  <c r="L26" i="12"/>
  <c r="K26" i="12"/>
  <c r="J26" i="12"/>
  <c r="J29" i="12" s="1"/>
  <c r="I26" i="12"/>
  <c r="I29" i="12" s="1"/>
  <c r="H26" i="12"/>
  <c r="H29" i="12" s="1"/>
  <c r="G26" i="12"/>
  <c r="G29" i="12" s="1"/>
  <c r="F26" i="12"/>
  <c r="F29" i="12" s="1"/>
  <c r="E26" i="12"/>
  <c r="E29" i="12" s="1"/>
  <c r="AB24" i="12"/>
  <c r="AB30" i="12" s="1"/>
  <c r="T24" i="12"/>
  <c r="L24" i="12"/>
  <c r="L30" i="12" s="1"/>
  <c r="D24" i="12"/>
  <c r="D30" i="12" s="1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AF22" i="12"/>
  <c r="AE22" i="12"/>
  <c r="AD22" i="12"/>
  <c r="AC22" i="12"/>
  <c r="AC24" i="12" s="1"/>
  <c r="AB22" i="12"/>
  <c r="AA22" i="12"/>
  <c r="Z22" i="12"/>
  <c r="Y22" i="12"/>
  <c r="X22" i="12"/>
  <c r="W22" i="12"/>
  <c r="V22" i="12"/>
  <c r="U22" i="12"/>
  <c r="U24" i="12" s="1"/>
  <c r="T22" i="12"/>
  <c r="S22" i="12"/>
  <c r="R22" i="12"/>
  <c r="Q22" i="12"/>
  <c r="P22" i="12"/>
  <c r="O22" i="12"/>
  <c r="N22" i="12"/>
  <c r="M22" i="12"/>
  <c r="M24" i="12" s="1"/>
  <c r="L22" i="12"/>
  <c r="K22" i="12"/>
  <c r="J22" i="12"/>
  <c r="I22" i="12"/>
  <c r="H22" i="12"/>
  <c r="G22" i="12"/>
  <c r="F22" i="12"/>
  <c r="E22" i="12"/>
  <c r="E24" i="12" s="1"/>
  <c r="AF21" i="12"/>
  <c r="AF24" i="12" s="1"/>
  <c r="AF30" i="12" s="1"/>
  <c r="AE21" i="12"/>
  <c r="AE24" i="12" s="1"/>
  <c r="AE30" i="12" s="1"/>
  <c r="AD21" i="12"/>
  <c r="AD24" i="12" s="1"/>
  <c r="AD30" i="12" s="1"/>
  <c r="AC21" i="12"/>
  <c r="AB21" i="12"/>
  <c r="AA21" i="12"/>
  <c r="AA24" i="12" s="1"/>
  <c r="Z21" i="12"/>
  <c r="Z24" i="12" s="1"/>
  <c r="Z30" i="12" s="1"/>
  <c r="Y21" i="12"/>
  <c r="Y24" i="12" s="1"/>
  <c r="Y30" i="12" s="1"/>
  <c r="X21" i="12"/>
  <c r="X24" i="12" s="1"/>
  <c r="X30" i="12" s="1"/>
  <c r="W21" i="12"/>
  <c r="W24" i="12" s="1"/>
  <c r="W30" i="12" s="1"/>
  <c r="V21" i="12"/>
  <c r="V24" i="12" s="1"/>
  <c r="V30" i="12" s="1"/>
  <c r="U21" i="12"/>
  <c r="T21" i="12"/>
  <c r="S21" i="12"/>
  <c r="S24" i="12" s="1"/>
  <c r="S30" i="12" s="1"/>
  <c r="R21" i="12"/>
  <c r="R24" i="12" s="1"/>
  <c r="R30" i="12" s="1"/>
  <c r="Q21" i="12"/>
  <c r="Q24" i="12" s="1"/>
  <c r="Q30" i="12" s="1"/>
  <c r="P21" i="12"/>
  <c r="P24" i="12" s="1"/>
  <c r="P30" i="12" s="1"/>
  <c r="O21" i="12"/>
  <c r="O24" i="12" s="1"/>
  <c r="O30" i="12" s="1"/>
  <c r="N21" i="12"/>
  <c r="N24" i="12" s="1"/>
  <c r="N30" i="12" s="1"/>
  <c r="M21" i="12"/>
  <c r="L21" i="12"/>
  <c r="K21" i="12"/>
  <c r="K24" i="12" s="1"/>
  <c r="J21" i="12"/>
  <c r="J24" i="12" s="1"/>
  <c r="J30" i="12" s="1"/>
  <c r="I21" i="12"/>
  <c r="I24" i="12" s="1"/>
  <c r="I30" i="12" s="1"/>
  <c r="H21" i="12"/>
  <c r="H24" i="12" s="1"/>
  <c r="H30" i="12" s="1"/>
  <c r="G21" i="12"/>
  <c r="G24" i="12" s="1"/>
  <c r="G30" i="12" s="1"/>
  <c r="F21" i="12"/>
  <c r="F24" i="12" s="1"/>
  <c r="F30" i="12" s="1"/>
  <c r="E21" i="12"/>
  <c r="Z18" i="12"/>
  <c r="R18" i="12"/>
  <c r="J18" i="12"/>
  <c r="D18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AF14" i="12"/>
  <c r="AE14" i="12"/>
  <c r="AD14" i="12"/>
  <c r="AC14" i="12"/>
  <c r="AB14" i="12"/>
  <c r="AA14" i="12"/>
  <c r="AA18" i="12" s="1"/>
  <c r="Z14" i="12"/>
  <c r="Y14" i="12"/>
  <c r="X14" i="12"/>
  <c r="W14" i="12"/>
  <c r="V14" i="12"/>
  <c r="U14" i="12"/>
  <c r="T14" i="12"/>
  <c r="S14" i="12"/>
  <c r="S18" i="12" s="1"/>
  <c r="R14" i="12"/>
  <c r="Q14" i="12"/>
  <c r="P14" i="12"/>
  <c r="O14" i="12"/>
  <c r="N14" i="12"/>
  <c r="M14" i="12"/>
  <c r="L14" i="12"/>
  <c r="K14" i="12"/>
  <c r="K18" i="12" s="1"/>
  <c r="J14" i="12"/>
  <c r="I14" i="12"/>
  <c r="H14" i="12"/>
  <c r="G14" i="12"/>
  <c r="F14" i="12"/>
  <c r="E14" i="12"/>
  <c r="AF13" i="12"/>
  <c r="AF18" i="12" s="1"/>
  <c r="AE13" i="12"/>
  <c r="AE18" i="12" s="1"/>
  <c r="AD13" i="12"/>
  <c r="AD18" i="12" s="1"/>
  <c r="AC13" i="12"/>
  <c r="AC18" i="12" s="1"/>
  <c r="AB13" i="12"/>
  <c r="AB18" i="12" s="1"/>
  <c r="AA13" i="12"/>
  <c r="Z13" i="12"/>
  <c r="Y13" i="12"/>
  <c r="Y18" i="12" s="1"/>
  <c r="X13" i="12"/>
  <c r="X18" i="12" s="1"/>
  <c r="W13" i="12"/>
  <c r="W18" i="12" s="1"/>
  <c r="V13" i="12"/>
  <c r="V18" i="12" s="1"/>
  <c r="U13" i="12"/>
  <c r="U18" i="12" s="1"/>
  <c r="T13" i="12"/>
  <c r="T18" i="12" s="1"/>
  <c r="S13" i="12"/>
  <c r="R13" i="12"/>
  <c r="Q13" i="12"/>
  <c r="Q18" i="12" s="1"/>
  <c r="P13" i="12"/>
  <c r="P18" i="12" s="1"/>
  <c r="O13" i="12"/>
  <c r="O18" i="12" s="1"/>
  <c r="N13" i="12"/>
  <c r="N18" i="12" s="1"/>
  <c r="M13" i="12"/>
  <c r="M18" i="12" s="1"/>
  <c r="L13" i="12"/>
  <c r="L18" i="12" s="1"/>
  <c r="K13" i="12"/>
  <c r="J13" i="12"/>
  <c r="I13" i="12"/>
  <c r="I18" i="12" s="1"/>
  <c r="H13" i="12"/>
  <c r="H18" i="12" s="1"/>
  <c r="G13" i="12"/>
  <c r="G18" i="12" s="1"/>
  <c r="F13" i="12"/>
  <c r="F18" i="12" s="1"/>
  <c r="E13" i="12"/>
  <c r="E18" i="12" s="1"/>
  <c r="AB11" i="12"/>
  <c r="AB19" i="12" s="1"/>
  <c r="AA11" i="12"/>
  <c r="T11" i="12"/>
  <c r="T19" i="12" s="1"/>
  <c r="S11" i="12"/>
  <c r="S19" i="12" s="1"/>
  <c r="L11" i="12"/>
  <c r="L19" i="12" s="1"/>
  <c r="K11" i="12"/>
  <c r="K19" i="12" s="1"/>
  <c r="D11" i="12"/>
  <c r="D19" i="12" s="1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AF6" i="12"/>
  <c r="AF11" i="12" s="1"/>
  <c r="AE6" i="12"/>
  <c r="AE11" i="12" s="1"/>
  <c r="AE19" i="12" s="1"/>
  <c r="AD6" i="12"/>
  <c r="AD11" i="12" s="1"/>
  <c r="AC6" i="12"/>
  <c r="AB6" i="12"/>
  <c r="AA6" i="12"/>
  <c r="Z6" i="12"/>
  <c r="Z11" i="12" s="1"/>
  <c r="Y6" i="12"/>
  <c r="Y11" i="12" s="1"/>
  <c r="Y19" i="12" s="1"/>
  <c r="X6" i="12"/>
  <c r="X11" i="12" s="1"/>
  <c r="W6" i="12"/>
  <c r="W11" i="12" s="1"/>
  <c r="W19" i="12" s="1"/>
  <c r="V6" i="12"/>
  <c r="V11" i="12" s="1"/>
  <c r="U6" i="12"/>
  <c r="T6" i="12"/>
  <c r="S6" i="12"/>
  <c r="R6" i="12"/>
  <c r="R11" i="12" s="1"/>
  <c r="R19" i="12" s="1"/>
  <c r="Q6" i="12"/>
  <c r="Q11" i="12" s="1"/>
  <c r="Q19" i="12" s="1"/>
  <c r="P6" i="12"/>
  <c r="P11" i="12" s="1"/>
  <c r="O6" i="12"/>
  <c r="O11" i="12" s="1"/>
  <c r="O19" i="12" s="1"/>
  <c r="N6" i="12"/>
  <c r="N11" i="12" s="1"/>
  <c r="M6" i="12"/>
  <c r="L6" i="12"/>
  <c r="K6" i="12"/>
  <c r="J6" i="12"/>
  <c r="J11" i="12" s="1"/>
  <c r="I6" i="12"/>
  <c r="I11" i="12" s="1"/>
  <c r="I19" i="12" s="1"/>
  <c r="H6" i="12"/>
  <c r="H11" i="12" s="1"/>
  <c r="G6" i="12"/>
  <c r="G11" i="12" s="1"/>
  <c r="G19" i="12" s="1"/>
  <c r="F6" i="12"/>
  <c r="F11" i="12" s="1"/>
  <c r="E6" i="12"/>
  <c r="L96" i="4"/>
  <c r="J96" i="4"/>
  <c r="I96" i="4"/>
  <c r="H96" i="4"/>
  <c r="G96" i="4"/>
  <c r="F96" i="4"/>
  <c r="E96" i="4"/>
  <c r="AF94" i="4"/>
  <c r="AE94" i="4"/>
  <c r="AD94" i="4"/>
  <c r="AC94" i="4"/>
  <c r="AA94" i="4"/>
  <c r="Z94" i="4"/>
  <c r="Y94" i="4"/>
  <c r="X94" i="4"/>
  <c r="T94" i="4"/>
  <c r="P94" i="4"/>
  <c r="N94" i="4"/>
  <c r="AF92" i="4"/>
  <c r="AE92" i="4"/>
  <c r="AD92" i="4"/>
  <c r="AC92" i="4"/>
  <c r="AA92" i="4"/>
  <c r="Z92" i="4"/>
  <c r="Y92" i="4"/>
  <c r="X92" i="4"/>
  <c r="T92" i="4"/>
  <c r="Q92" i="4"/>
  <c r="P92" i="4"/>
  <c r="N92" i="4"/>
  <c r="AE89" i="4"/>
  <c r="AC89" i="4"/>
  <c r="AC90" i="4" s="1"/>
  <c r="AA89" i="4"/>
  <c r="W89" i="4"/>
  <c r="U89" i="4"/>
  <c r="S89" i="4"/>
  <c r="O89" i="4"/>
  <c r="M89" i="4"/>
  <c r="K89" i="4"/>
  <c r="G89" i="4"/>
  <c r="G90" i="4" s="1"/>
  <c r="E89" i="4"/>
  <c r="D89" i="4"/>
  <c r="D90" i="4" s="1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AF87" i="4"/>
  <c r="AF89" i="4" s="1"/>
  <c r="AE87" i="4"/>
  <c r="AD87" i="4"/>
  <c r="AD89" i="4" s="1"/>
  <c r="AD90" i="4" s="1"/>
  <c r="AC87" i="4"/>
  <c r="AB87" i="4"/>
  <c r="AB89" i="4" s="1"/>
  <c r="AA87" i="4"/>
  <c r="Z87" i="4"/>
  <c r="Z89" i="4" s="1"/>
  <c r="Y87" i="4"/>
  <c r="Y89" i="4" s="1"/>
  <c r="X87" i="4"/>
  <c r="X89" i="4" s="1"/>
  <c r="W87" i="4"/>
  <c r="V87" i="4"/>
  <c r="V89" i="4" s="1"/>
  <c r="V90" i="4" s="1"/>
  <c r="U87" i="4"/>
  <c r="T87" i="4"/>
  <c r="T89" i="4" s="1"/>
  <c r="S87" i="4"/>
  <c r="R87" i="4"/>
  <c r="R89" i="4" s="1"/>
  <c r="Q87" i="4"/>
  <c r="Q89" i="4" s="1"/>
  <c r="P87" i="4"/>
  <c r="P89" i="4" s="1"/>
  <c r="O87" i="4"/>
  <c r="N87" i="4"/>
  <c r="N89" i="4" s="1"/>
  <c r="N90" i="4" s="1"/>
  <c r="M87" i="4"/>
  <c r="L87" i="4"/>
  <c r="L89" i="4" s="1"/>
  <c r="K87" i="4"/>
  <c r="J87" i="4"/>
  <c r="J89" i="4" s="1"/>
  <c r="I87" i="4"/>
  <c r="I89" i="4" s="1"/>
  <c r="H87" i="4"/>
  <c r="H89" i="4" s="1"/>
  <c r="G87" i="4"/>
  <c r="F87" i="4"/>
  <c r="F89" i="4" s="1"/>
  <c r="F90" i="4" s="1"/>
  <c r="E87" i="4"/>
  <c r="AF85" i="4"/>
  <c r="AB85" i="4"/>
  <c r="Z85" i="4"/>
  <c r="X85" i="4"/>
  <c r="T85" i="4"/>
  <c r="R85" i="4"/>
  <c r="P85" i="4"/>
  <c r="L85" i="4"/>
  <c r="J85" i="4"/>
  <c r="H85" i="4"/>
  <c r="D85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AF81" i="4"/>
  <c r="AE81" i="4"/>
  <c r="AE85" i="4" s="1"/>
  <c r="AD81" i="4"/>
  <c r="AD85" i="4" s="1"/>
  <c r="AC81" i="4"/>
  <c r="AC85" i="4" s="1"/>
  <c r="AB81" i="4"/>
  <c r="AA81" i="4"/>
  <c r="AA85" i="4" s="1"/>
  <c r="Z81" i="4"/>
  <c r="Y81" i="4"/>
  <c r="Y85" i="4" s="1"/>
  <c r="X81" i="4"/>
  <c r="W81" i="4"/>
  <c r="W85" i="4" s="1"/>
  <c r="V81" i="4"/>
  <c r="V85" i="4" s="1"/>
  <c r="U81" i="4"/>
  <c r="U85" i="4" s="1"/>
  <c r="T81" i="4"/>
  <c r="S81" i="4"/>
  <c r="S85" i="4" s="1"/>
  <c r="R81" i="4"/>
  <c r="Q81" i="4"/>
  <c r="Q85" i="4" s="1"/>
  <c r="P81" i="4"/>
  <c r="O81" i="4"/>
  <c r="O85" i="4" s="1"/>
  <c r="N81" i="4"/>
  <c r="N85" i="4" s="1"/>
  <c r="M81" i="4"/>
  <c r="M85" i="4" s="1"/>
  <c r="L81" i="4"/>
  <c r="K81" i="4"/>
  <c r="K85" i="4" s="1"/>
  <c r="J81" i="4"/>
  <c r="I81" i="4"/>
  <c r="I85" i="4" s="1"/>
  <c r="H81" i="4"/>
  <c r="G81" i="4"/>
  <c r="G85" i="4" s="1"/>
  <c r="F81" i="4"/>
  <c r="F85" i="4" s="1"/>
  <c r="E81" i="4"/>
  <c r="E85" i="4" s="1"/>
  <c r="AE79" i="4"/>
  <c r="AC79" i="4"/>
  <c r="Y79" i="4"/>
  <c r="W79" i="4"/>
  <c r="U79" i="4"/>
  <c r="Q79" i="4"/>
  <c r="O79" i="4"/>
  <c r="M79" i="4"/>
  <c r="I79" i="4"/>
  <c r="G79" i="4"/>
  <c r="E79" i="4"/>
  <c r="D79" i="4"/>
  <c r="AF78" i="4"/>
  <c r="AF79" i="4" s="1"/>
  <c r="AE78" i="4"/>
  <c r="AD78" i="4"/>
  <c r="AD79" i="4" s="1"/>
  <c r="AC78" i="4"/>
  <c r="AB78" i="4"/>
  <c r="AB79" i="4" s="1"/>
  <c r="AA78" i="4"/>
  <c r="AA79" i="4" s="1"/>
  <c r="Z78" i="4"/>
  <c r="Z79" i="4" s="1"/>
  <c r="Y78" i="4"/>
  <c r="X78" i="4"/>
  <c r="X79" i="4" s="1"/>
  <c r="W78" i="4"/>
  <c r="V78" i="4"/>
  <c r="V79" i="4" s="1"/>
  <c r="U78" i="4"/>
  <c r="T78" i="4"/>
  <c r="T79" i="4" s="1"/>
  <c r="S78" i="4"/>
  <c r="S79" i="4" s="1"/>
  <c r="R78" i="4"/>
  <c r="R79" i="4" s="1"/>
  <c r="Q78" i="4"/>
  <c r="P78" i="4"/>
  <c r="P79" i="4" s="1"/>
  <c r="O78" i="4"/>
  <c r="N78" i="4"/>
  <c r="N79" i="4" s="1"/>
  <c r="M78" i="4"/>
  <c r="L78" i="4"/>
  <c r="L79" i="4" s="1"/>
  <c r="D104" i="4" s="1"/>
  <c r="K78" i="4"/>
  <c r="K79" i="4" s="1"/>
  <c r="J78" i="4"/>
  <c r="J79" i="4" s="1"/>
  <c r="I78" i="4"/>
  <c r="H78" i="4"/>
  <c r="H79" i="4" s="1"/>
  <c r="G78" i="4"/>
  <c r="F78" i="4"/>
  <c r="F79" i="4" s="1"/>
  <c r="E78" i="4"/>
  <c r="AF76" i="4"/>
  <c r="AD76" i="4"/>
  <c r="Z76" i="4"/>
  <c r="X76" i="4"/>
  <c r="V76" i="4"/>
  <c r="R76" i="4"/>
  <c r="P76" i="4"/>
  <c r="N76" i="4"/>
  <c r="J76" i="4"/>
  <c r="H76" i="4"/>
  <c r="F76" i="4"/>
  <c r="D76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AF74" i="4"/>
  <c r="AE74" i="4"/>
  <c r="AE76" i="4" s="1"/>
  <c r="AD74" i="4"/>
  <c r="AC74" i="4"/>
  <c r="AC76" i="4" s="1"/>
  <c r="AB74" i="4"/>
  <c r="AB76" i="4" s="1"/>
  <c r="AA74" i="4"/>
  <c r="AA76" i="4" s="1"/>
  <c r="Z74" i="4"/>
  <c r="Y74" i="4"/>
  <c r="Y76" i="4" s="1"/>
  <c r="X74" i="4"/>
  <c r="W74" i="4"/>
  <c r="W76" i="4" s="1"/>
  <c r="V74" i="4"/>
  <c r="U74" i="4"/>
  <c r="U76" i="4" s="1"/>
  <c r="T74" i="4"/>
  <c r="T76" i="4" s="1"/>
  <c r="S74" i="4"/>
  <c r="S76" i="4" s="1"/>
  <c r="R74" i="4"/>
  <c r="Q74" i="4"/>
  <c r="Q76" i="4" s="1"/>
  <c r="P74" i="4"/>
  <c r="O74" i="4"/>
  <c r="O76" i="4" s="1"/>
  <c r="N74" i="4"/>
  <c r="M74" i="4"/>
  <c r="M76" i="4" s="1"/>
  <c r="L74" i="4"/>
  <c r="L76" i="4" s="1"/>
  <c r="K74" i="4"/>
  <c r="K76" i="4" s="1"/>
  <c r="J74" i="4"/>
  <c r="I74" i="4"/>
  <c r="I76" i="4" s="1"/>
  <c r="H74" i="4"/>
  <c r="G74" i="4"/>
  <c r="G76" i="4" s="1"/>
  <c r="F74" i="4"/>
  <c r="E74" i="4"/>
  <c r="E76" i="4" s="1"/>
  <c r="AF71" i="4"/>
  <c r="AB71" i="4"/>
  <c r="Z71" i="4"/>
  <c r="X71" i="4"/>
  <c r="T71" i="4"/>
  <c r="R71" i="4"/>
  <c r="P71" i="4"/>
  <c r="L71" i="4"/>
  <c r="J71" i="4"/>
  <c r="H71" i="4"/>
  <c r="D71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AF69" i="4"/>
  <c r="AE69" i="4"/>
  <c r="AE71" i="4" s="1"/>
  <c r="AD69" i="4"/>
  <c r="AD71" i="4" s="1"/>
  <c r="AC69" i="4"/>
  <c r="AC71" i="4" s="1"/>
  <c r="AC72" i="4" s="1"/>
  <c r="AB69" i="4"/>
  <c r="AA69" i="4"/>
  <c r="AA71" i="4" s="1"/>
  <c r="Z69" i="4"/>
  <c r="Y69" i="4"/>
  <c r="Y71" i="4" s="1"/>
  <c r="X69" i="4"/>
  <c r="W69" i="4"/>
  <c r="W71" i="4" s="1"/>
  <c r="V69" i="4"/>
  <c r="V71" i="4" s="1"/>
  <c r="U69" i="4"/>
  <c r="U71" i="4" s="1"/>
  <c r="U72" i="4" s="1"/>
  <c r="T69" i="4"/>
  <c r="S69" i="4"/>
  <c r="S71" i="4" s="1"/>
  <c r="R69" i="4"/>
  <c r="Q69" i="4"/>
  <c r="Q71" i="4" s="1"/>
  <c r="P69" i="4"/>
  <c r="O69" i="4"/>
  <c r="O71" i="4" s="1"/>
  <c r="N69" i="4"/>
  <c r="N71" i="4" s="1"/>
  <c r="M69" i="4"/>
  <c r="M71" i="4" s="1"/>
  <c r="M72" i="4" s="1"/>
  <c r="L69" i="4"/>
  <c r="K69" i="4"/>
  <c r="K71" i="4" s="1"/>
  <c r="J69" i="4"/>
  <c r="I69" i="4"/>
  <c r="I71" i="4" s="1"/>
  <c r="H69" i="4"/>
  <c r="G69" i="4"/>
  <c r="G71" i="4" s="1"/>
  <c r="F69" i="4"/>
  <c r="F71" i="4" s="1"/>
  <c r="E69" i="4"/>
  <c r="E71" i="4" s="1"/>
  <c r="E72" i="4" s="1"/>
  <c r="AE67" i="4"/>
  <c r="AC67" i="4"/>
  <c r="Y67" i="4"/>
  <c r="W67" i="4"/>
  <c r="W72" i="4" s="1"/>
  <c r="U67" i="4"/>
  <c r="Q67" i="4"/>
  <c r="O67" i="4"/>
  <c r="O72" i="4" s="1"/>
  <c r="M67" i="4"/>
  <c r="I67" i="4"/>
  <c r="G67" i="4"/>
  <c r="E67" i="4"/>
  <c r="D67" i="4"/>
  <c r="D72" i="4" s="1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AF65" i="4"/>
  <c r="AF67" i="4" s="1"/>
  <c r="AF72" i="4" s="1"/>
  <c r="AE65" i="4"/>
  <c r="AD65" i="4"/>
  <c r="AD67" i="4" s="1"/>
  <c r="AC65" i="4"/>
  <c r="AB65" i="4"/>
  <c r="AB67" i="4" s="1"/>
  <c r="AB72" i="4" s="1"/>
  <c r="AA65" i="4"/>
  <c r="AA67" i="4" s="1"/>
  <c r="AA72" i="4" s="1"/>
  <c r="Z65" i="4"/>
  <c r="Z67" i="4" s="1"/>
  <c r="Z72" i="4" s="1"/>
  <c r="Y65" i="4"/>
  <c r="X65" i="4"/>
  <c r="X67" i="4" s="1"/>
  <c r="X72" i="4" s="1"/>
  <c r="W65" i="4"/>
  <c r="V65" i="4"/>
  <c r="V67" i="4" s="1"/>
  <c r="U65" i="4"/>
  <c r="T65" i="4"/>
  <c r="T67" i="4" s="1"/>
  <c r="T72" i="4" s="1"/>
  <c r="S65" i="4"/>
  <c r="S67" i="4" s="1"/>
  <c r="S72" i="4" s="1"/>
  <c r="R65" i="4"/>
  <c r="R67" i="4" s="1"/>
  <c r="R72" i="4" s="1"/>
  <c r="Q65" i="4"/>
  <c r="P65" i="4"/>
  <c r="P67" i="4" s="1"/>
  <c r="P72" i="4" s="1"/>
  <c r="O65" i="4"/>
  <c r="N65" i="4"/>
  <c r="N67" i="4" s="1"/>
  <c r="M65" i="4"/>
  <c r="L65" i="4"/>
  <c r="L67" i="4" s="1"/>
  <c r="L72" i="4" s="1"/>
  <c r="K65" i="4"/>
  <c r="K67" i="4" s="1"/>
  <c r="K72" i="4" s="1"/>
  <c r="J65" i="4"/>
  <c r="J67" i="4" s="1"/>
  <c r="J72" i="4" s="1"/>
  <c r="I65" i="4"/>
  <c r="H65" i="4"/>
  <c r="H67" i="4" s="1"/>
  <c r="H72" i="4" s="1"/>
  <c r="G65" i="4"/>
  <c r="F65" i="4"/>
  <c r="F67" i="4" s="1"/>
  <c r="E65" i="4"/>
  <c r="D63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AC60" i="4"/>
  <c r="U60" i="4"/>
  <c r="M60" i="4"/>
  <c r="E60" i="4"/>
  <c r="D60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AF56" i="4"/>
  <c r="AF60" i="4" s="1"/>
  <c r="AE56" i="4"/>
  <c r="AE60" i="4" s="1"/>
  <c r="AD56" i="4"/>
  <c r="AD60" i="4" s="1"/>
  <c r="AC56" i="4"/>
  <c r="AB56" i="4"/>
  <c r="AB60" i="4" s="1"/>
  <c r="AA56" i="4"/>
  <c r="AA60" i="4" s="1"/>
  <c r="Z56" i="4"/>
  <c r="Y56" i="4"/>
  <c r="Y60" i="4" s="1"/>
  <c r="X56" i="4"/>
  <c r="X60" i="4" s="1"/>
  <c r="W56" i="4"/>
  <c r="W60" i="4" s="1"/>
  <c r="V56" i="4"/>
  <c r="V60" i="4" s="1"/>
  <c r="U56" i="4"/>
  <c r="T56" i="4"/>
  <c r="T60" i="4" s="1"/>
  <c r="T63" i="4" s="1"/>
  <c r="S56" i="4"/>
  <c r="S60" i="4" s="1"/>
  <c r="R56" i="4"/>
  <c r="Q56" i="4"/>
  <c r="Q60" i="4" s="1"/>
  <c r="P56" i="4"/>
  <c r="P60" i="4" s="1"/>
  <c r="O56" i="4"/>
  <c r="O60" i="4" s="1"/>
  <c r="N56" i="4"/>
  <c r="N60" i="4" s="1"/>
  <c r="M56" i="4"/>
  <c r="L56" i="4"/>
  <c r="L60" i="4" s="1"/>
  <c r="K56" i="4"/>
  <c r="K60" i="4" s="1"/>
  <c r="J56" i="4"/>
  <c r="I56" i="4"/>
  <c r="I60" i="4" s="1"/>
  <c r="H56" i="4"/>
  <c r="H60" i="4" s="1"/>
  <c r="G56" i="4"/>
  <c r="G60" i="4" s="1"/>
  <c r="F56" i="4"/>
  <c r="F60" i="4" s="1"/>
  <c r="E56" i="4"/>
  <c r="AF54" i="4"/>
  <c r="AB54" i="4"/>
  <c r="Z54" i="4"/>
  <c r="X54" i="4"/>
  <c r="T54" i="4"/>
  <c r="R54" i="4"/>
  <c r="P54" i="4"/>
  <c r="L54" i="4"/>
  <c r="J54" i="4"/>
  <c r="H54" i="4"/>
  <c r="D54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AF52" i="4"/>
  <c r="AE52" i="4"/>
  <c r="AD52" i="4"/>
  <c r="AD54" i="4" s="1"/>
  <c r="AC52" i="4"/>
  <c r="AC54" i="4" s="1"/>
  <c r="AB52" i="4"/>
  <c r="AA52" i="4"/>
  <c r="AA54" i="4" s="1"/>
  <c r="Z52" i="4"/>
  <c r="Y52" i="4"/>
  <c r="Y54" i="4" s="1"/>
  <c r="X52" i="4"/>
  <c r="W52" i="4"/>
  <c r="V52" i="4"/>
  <c r="V54" i="4" s="1"/>
  <c r="U52" i="4"/>
  <c r="U54" i="4" s="1"/>
  <c r="T52" i="4"/>
  <c r="S52" i="4"/>
  <c r="S54" i="4" s="1"/>
  <c r="R52" i="4"/>
  <c r="Q52" i="4"/>
  <c r="Q54" i="4" s="1"/>
  <c r="P52" i="4"/>
  <c r="O52" i="4"/>
  <c r="N52" i="4"/>
  <c r="N54" i="4" s="1"/>
  <c r="M52" i="4"/>
  <c r="M54" i="4" s="1"/>
  <c r="L52" i="4"/>
  <c r="K52" i="4"/>
  <c r="K54" i="4" s="1"/>
  <c r="J52" i="4"/>
  <c r="I52" i="4"/>
  <c r="I54" i="4" s="1"/>
  <c r="H52" i="4"/>
  <c r="G52" i="4"/>
  <c r="F52" i="4"/>
  <c r="F54" i="4" s="1"/>
  <c r="E52" i="4"/>
  <c r="E54" i="4" s="1"/>
  <c r="AE50" i="4"/>
  <c r="AC50" i="4"/>
  <c r="Y50" i="4"/>
  <c r="W50" i="4"/>
  <c r="U50" i="4"/>
  <c r="Q50" i="4"/>
  <c r="O50" i="4"/>
  <c r="M50" i="4"/>
  <c r="I50" i="4"/>
  <c r="G50" i="4"/>
  <c r="E50" i="4"/>
  <c r="D50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AF47" i="4"/>
  <c r="AE47" i="4"/>
  <c r="AD47" i="4"/>
  <c r="AD50" i="4" s="1"/>
  <c r="AC47" i="4"/>
  <c r="AB47" i="4"/>
  <c r="AB50" i="4" s="1"/>
  <c r="AA47" i="4"/>
  <c r="AA50" i="4" s="1"/>
  <c r="Z47" i="4"/>
  <c r="Z50" i="4" s="1"/>
  <c r="Y47" i="4"/>
  <c r="X47" i="4"/>
  <c r="W47" i="4"/>
  <c r="V47" i="4"/>
  <c r="V50" i="4" s="1"/>
  <c r="U47" i="4"/>
  <c r="T47" i="4"/>
  <c r="T50" i="4" s="1"/>
  <c r="S47" i="4"/>
  <c r="S50" i="4" s="1"/>
  <c r="R47" i="4"/>
  <c r="R50" i="4" s="1"/>
  <c r="Q47" i="4"/>
  <c r="P47" i="4"/>
  <c r="O47" i="4"/>
  <c r="N47" i="4"/>
  <c r="N50" i="4" s="1"/>
  <c r="M47" i="4"/>
  <c r="L47" i="4"/>
  <c r="K47" i="4"/>
  <c r="K50" i="4" s="1"/>
  <c r="J47" i="4"/>
  <c r="J50" i="4" s="1"/>
  <c r="I47" i="4"/>
  <c r="H47" i="4"/>
  <c r="G47" i="4"/>
  <c r="F47" i="4"/>
  <c r="F50" i="4" s="1"/>
  <c r="E47" i="4"/>
  <c r="AF45" i="4"/>
  <c r="X45" i="4"/>
  <c r="P45" i="4"/>
  <c r="H45" i="4"/>
  <c r="D45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AF41" i="4"/>
  <c r="AE41" i="4"/>
  <c r="AE45" i="4" s="1"/>
  <c r="AD41" i="4"/>
  <c r="AD45" i="4" s="1"/>
  <c r="AC41" i="4"/>
  <c r="AB41" i="4"/>
  <c r="AB45" i="4" s="1"/>
  <c r="AA41" i="4"/>
  <c r="AA45" i="4" s="1"/>
  <c r="Z41" i="4"/>
  <c r="Z45" i="4" s="1"/>
  <c r="Y41" i="4"/>
  <c r="Y45" i="4" s="1"/>
  <c r="X41" i="4"/>
  <c r="W41" i="4"/>
  <c r="W45" i="4" s="1"/>
  <c r="V41" i="4"/>
  <c r="V45" i="4" s="1"/>
  <c r="U41" i="4"/>
  <c r="T41" i="4"/>
  <c r="T45" i="4" s="1"/>
  <c r="S41" i="4"/>
  <c r="S45" i="4" s="1"/>
  <c r="R41" i="4"/>
  <c r="R45" i="4" s="1"/>
  <c r="Q41" i="4"/>
  <c r="Q45" i="4" s="1"/>
  <c r="P41" i="4"/>
  <c r="O41" i="4"/>
  <c r="O45" i="4" s="1"/>
  <c r="N41" i="4"/>
  <c r="N45" i="4" s="1"/>
  <c r="M41" i="4"/>
  <c r="L41" i="4"/>
  <c r="L45" i="4" s="1"/>
  <c r="K41" i="4"/>
  <c r="K45" i="4" s="1"/>
  <c r="J41" i="4"/>
  <c r="J45" i="4" s="1"/>
  <c r="I41" i="4"/>
  <c r="I45" i="4" s="1"/>
  <c r="H41" i="4"/>
  <c r="G41" i="4"/>
  <c r="G45" i="4" s="1"/>
  <c r="F41" i="4"/>
  <c r="F45" i="4" s="1"/>
  <c r="E41" i="4"/>
  <c r="AC39" i="4"/>
  <c r="U39" i="4"/>
  <c r="M39" i="4"/>
  <c r="E39" i="4"/>
  <c r="D39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AF32" i="4"/>
  <c r="AF39" i="4" s="1"/>
  <c r="AE32" i="4"/>
  <c r="AE39" i="4" s="1"/>
  <c r="AD32" i="4"/>
  <c r="AC32" i="4"/>
  <c r="AB32" i="4"/>
  <c r="AB39" i="4" s="1"/>
  <c r="AA32" i="4"/>
  <c r="AA39" i="4" s="1"/>
  <c r="Z32" i="4"/>
  <c r="Z39" i="4" s="1"/>
  <c r="Y32" i="4"/>
  <c r="Y39" i="4" s="1"/>
  <c r="X32" i="4"/>
  <c r="X39" i="4" s="1"/>
  <c r="W32" i="4"/>
  <c r="W39" i="4" s="1"/>
  <c r="V32" i="4"/>
  <c r="U32" i="4"/>
  <c r="T32" i="4"/>
  <c r="T39" i="4" s="1"/>
  <c r="S32" i="4"/>
  <c r="S39" i="4" s="1"/>
  <c r="R32" i="4"/>
  <c r="R39" i="4" s="1"/>
  <c r="Q32" i="4"/>
  <c r="Q39" i="4" s="1"/>
  <c r="P32" i="4"/>
  <c r="P39" i="4" s="1"/>
  <c r="O32" i="4"/>
  <c r="O39" i="4" s="1"/>
  <c r="N32" i="4"/>
  <c r="M32" i="4"/>
  <c r="L32" i="4"/>
  <c r="L39" i="4" s="1"/>
  <c r="K32" i="4"/>
  <c r="K39" i="4" s="1"/>
  <c r="J32" i="4"/>
  <c r="J39" i="4" s="1"/>
  <c r="I32" i="4"/>
  <c r="I39" i="4" s="1"/>
  <c r="H32" i="4"/>
  <c r="H39" i="4" s="1"/>
  <c r="G32" i="4"/>
  <c r="G39" i="4" s="1"/>
  <c r="F32" i="4"/>
  <c r="E32" i="4"/>
  <c r="AA29" i="4"/>
  <c r="S29" i="4"/>
  <c r="K29" i="4"/>
  <c r="D29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AF26" i="4"/>
  <c r="AF29" i="4" s="1"/>
  <c r="AE26" i="4"/>
  <c r="AE29" i="4" s="1"/>
  <c r="AD26" i="4"/>
  <c r="AD29" i="4" s="1"/>
  <c r="AC26" i="4"/>
  <c r="AC29" i="4" s="1"/>
  <c r="AB26" i="4"/>
  <c r="AB29" i="4" s="1"/>
  <c r="AA26" i="4"/>
  <c r="Z26" i="4"/>
  <c r="Z29" i="4" s="1"/>
  <c r="Y26" i="4"/>
  <c r="Y29" i="4" s="1"/>
  <c r="X26" i="4"/>
  <c r="X29" i="4" s="1"/>
  <c r="W26" i="4"/>
  <c r="W29" i="4" s="1"/>
  <c r="V26" i="4"/>
  <c r="V29" i="4" s="1"/>
  <c r="U26" i="4"/>
  <c r="U29" i="4" s="1"/>
  <c r="T26" i="4"/>
  <c r="T29" i="4" s="1"/>
  <c r="S26" i="4"/>
  <c r="R26" i="4"/>
  <c r="R29" i="4" s="1"/>
  <c r="Q26" i="4"/>
  <c r="Q29" i="4" s="1"/>
  <c r="P26" i="4"/>
  <c r="P29" i="4" s="1"/>
  <c r="O26" i="4"/>
  <c r="O29" i="4" s="1"/>
  <c r="N26" i="4"/>
  <c r="N29" i="4" s="1"/>
  <c r="M26" i="4"/>
  <c r="M29" i="4" s="1"/>
  <c r="L26" i="4"/>
  <c r="L29" i="4" s="1"/>
  <c r="K26" i="4"/>
  <c r="J26" i="4"/>
  <c r="J29" i="4" s="1"/>
  <c r="I26" i="4"/>
  <c r="I29" i="4" s="1"/>
  <c r="H26" i="4"/>
  <c r="H29" i="4" s="1"/>
  <c r="G26" i="4"/>
  <c r="G29" i="4" s="1"/>
  <c r="F26" i="4"/>
  <c r="F29" i="4" s="1"/>
  <c r="E26" i="4"/>
  <c r="E29" i="4" s="1"/>
  <c r="AB24" i="4"/>
  <c r="AB30" i="4" s="1"/>
  <c r="T24" i="4"/>
  <c r="T30" i="4" s="1"/>
  <c r="L24" i="4"/>
  <c r="D24" i="4"/>
  <c r="D30" i="4" s="1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AF21" i="4"/>
  <c r="AF24" i="4" s="1"/>
  <c r="AF30" i="4" s="1"/>
  <c r="AE21" i="4"/>
  <c r="AE24" i="4" s="1"/>
  <c r="AE30" i="4" s="1"/>
  <c r="AD21" i="4"/>
  <c r="AD24" i="4" s="1"/>
  <c r="AD30" i="4" s="1"/>
  <c r="AC21" i="4"/>
  <c r="AC24" i="4" s="1"/>
  <c r="AC30" i="4" s="1"/>
  <c r="AB21" i="4"/>
  <c r="AA21" i="4"/>
  <c r="AA24" i="4" s="1"/>
  <c r="AA30" i="4" s="1"/>
  <c r="Z21" i="4"/>
  <c r="Z24" i="4" s="1"/>
  <c r="Z30" i="4" s="1"/>
  <c r="Y21" i="4"/>
  <c r="Y24" i="4" s="1"/>
  <c r="Y30" i="4" s="1"/>
  <c r="X21" i="4"/>
  <c r="X24" i="4" s="1"/>
  <c r="X30" i="4" s="1"/>
  <c r="W21" i="4"/>
  <c r="W24" i="4" s="1"/>
  <c r="W30" i="4" s="1"/>
  <c r="V21" i="4"/>
  <c r="V24" i="4" s="1"/>
  <c r="V30" i="4" s="1"/>
  <c r="U21" i="4"/>
  <c r="U24" i="4" s="1"/>
  <c r="U30" i="4" s="1"/>
  <c r="T21" i="4"/>
  <c r="S21" i="4"/>
  <c r="S24" i="4" s="1"/>
  <c r="S30" i="4" s="1"/>
  <c r="R21" i="4"/>
  <c r="R24" i="4" s="1"/>
  <c r="R30" i="4" s="1"/>
  <c r="Q21" i="4"/>
  <c r="Q24" i="4" s="1"/>
  <c r="Q30" i="4" s="1"/>
  <c r="P21" i="4"/>
  <c r="P24" i="4" s="1"/>
  <c r="P30" i="4" s="1"/>
  <c r="O21" i="4"/>
  <c r="O24" i="4" s="1"/>
  <c r="O30" i="4" s="1"/>
  <c r="N21" i="4"/>
  <c r="N24" i="4" s="1"/>
  <c r="N30" i="4" s="1"/>
  <c r="M21" i="4"/>
  <c r="M24" i="4" s="1"/>
  <c r="M30" i="4" s="1"/>
  <c r="L21" i="4"/>
  <c r="K21" i="4"/>
  <c r="K24" i="4" s="1"/>
  <c r="K30" i="4" s="1"/>
  <c r="J21" i="4"/>
  <c r="J24" i="4" s="1"/>
  <c r="J30" i="4" s="1"/>
  <c r="I21" i="4"/>
  <c r="I24" i="4" s="1"/>
  <c r="I30" i="4" s="1"/>
  <c r="H21" i="4"/>
  <c r="H24" i="4" s="1"/>
  <c r="H30" i="4" s="1"/>
  <c r="G21" i="4"/>
  <c r="G24" i="4" s="1"/>
  <c r="G30" i="4" s="1"/>
  <c r="F21" i="4"/>
  <c r="F24" i="4" s="1"/>
  <c r="F30" i="4" s="1"/>
  <c r="E21" i="4"/>
  <c r="E24" i="4" s="1"/>
  <c r="E30" i="4" s="1"/>
  <c r="U19" i="4"/>
  <c r="Z18" i="4"/>
  <c r="R18" i="4"/>
  <c r="J18" i="4"/>
  <c r="D18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AF13" i="4"/>
  <c r="AF18" i="4" s="1"/>
  <c r="AE13" i="4"/>
  <c r="AE18" i="4" s="1"/>
  <c r="AD13" i="4"/>
  <c r="AD18" i="4" s="1"/>
  <c r="AC13" i="4"/>
  <c r="AC18" i="4" s="1"/>
  <c r="AB13" i="4"/>
  <c r="AB18" i="4" s="1"/>
  <c r="AA13" i="4"/>
  <c r="Z13" i="4"/>
  <c r="Y13" i="4"/>
  <c r="Y18" i="4" s="1"/>
  <c r="X13" i="4"/>
  <c r="X18" i="4" s="1"/>
  <c r="W13" i="4"/>
  <c r="W18" i="4" s="1"/>
  <c r="V13" i="4"/>
  <c r="V18" i="4" s="1"/>
  <c r="U13" i="4"/>
  <c r="U18" i="4" s="1"/>
  <c r="T13" i="4"/>
  <c r="T18" i="4" s="1"/>
  <c r="S13" i="4"/>
  <c r="R13" i="4"/>
  <c r="Q13" i="4"/>
  <c r="Q18" i="4" s="1"/>
  <c r="P13" i="4"/>
  <c r="P18" i="4" s="1"/>
  <c r="O13" i="4"/>
  <c r="O18" i="4" s="1"/>
  <c r="N13" i="4"/>
  <c r="N18" i="4" s="1"/>
  <c r="M13" i="4"/>
  <c r="M18" i="4" s="1"/>
  <c r="L13" i="4"/>
  <c r="L18" i="4" s="1"/>
  <c r="K13" i="4"/>
  <c r="J13" i="4"/>
  <c r="I13" i="4"/>
  <c r="I18" i="4" s="1"/>
  <c r="H13" i="4"/>
  <c r="H18" i="4" s="1"/>
  <c r="G13" i="4"/>
  <c r="G18" i="4" s="1"/>
  <c r="F13" i="4"/>
  <c r="F18" i="4" s="1"/>
  <c r="E13" i="4"/>
  <c r="E18" i="4" s="1"/>
  <c r="AA11" i="4"/>
  <c r="S11" i="4"/>
  <c r="K11" i="4"/>
  <c r="D11" i="4"/>
  <c r="D19" i="4" s="1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AF6" i="4"/>
  <c r="AF11" i="4" s="1"/>
  <c r="AF19" i="4" s="1"/>
  <c r="AE6" i="4"/>
  <c r="AE11" i="4" s="1"/>
  <c r="AE19" i="4" s="1"/>
  <c r="AD6" i="4"/>
  <c r="AD11" i="4" s="1"/>
  <c r="AD19" i="4" s="1"/>
  <c r="AC6" i="4"/>
  <c r="AC11" i="4" s="1"/>
  <c r="AC19" i="4" s="1"/>
  <c r="AB6" i="4"/>
  <c r="AA6" i="4"/>
  <c r="Z6" i="4"/>
  <c r="Z11" i="4" s="1"/>
  <c r="Z19" i="4" s="1"/>
  <c r="Y6" i="4"/>
  <c r="Y11" i="4" s="1"/>
  <c r="Y19" i="4" s="1"/>
  <c r="X6" i="4"/>
  <c r="X11" i="4" s="1"/>
  <c r="X19" i="4" s="1"/>
  <c r="W6" i="4"/>
  <c r="W11" i="4" s="1"/>
  <c r="W19" i="4" s="1"/>
  <c r="V6" i="4"/>
  <c r="V11" i="4" s="1"/>
  <c r="V19" i="4" s="1"/>
  <c r="U6" i="4"/>
  <c r="U11" i="4" s="1"/>
  <c r="T6" i="4"/>
  <c r="S6" i="4"/>
  <c r="R6" i="4"/>
  <c r="R11" i="4" s="1"/>
  <c r="R19" i="4" s="1"/>
  <c r="Q6" i="4"/>
  <c r="Q11" i="4" s="1"/>
  <c r="Q19" i="4" s="1"/>
  <c r="P6" i="4"/>
  <c r="P11" i="4" s="1"/>
  <c r="P19" i="4" s="1"/>
  <c r="O6" i="4"/>
  <c r="O11" i="4" s="1"/>
  <c r="O19" i="4" s="1"/>
  <c r="N6" i="4"/>
  <c r="N11" i="4" s="1"/>
  <c r="N19" i="4" s="1"/>
  <c r="M6" i="4"/>
  <c r="M11" i="4" s="1"/>
  <c r="M19" i="4" s="1"/>
  <c r="L6" i="4"/>
  <c r="K6" i="4"/>
  <c r="J6" i="4"/>
  <c r="J11" i="4" s="1"/>
  <c r="J19" i="4" s="1"/>
  <c r="I6" i="4"/>
  <c r="I11" i="4" s="1"/>
  <c r="I19" i="4" s="1"/>
  <c r="H6" i="4"/>
  <c r="H11" i="4" s="1"/>
  <c r="H19" i="4" s="1"/>
  <c r="G6" i="4"/>
  <c r="G11" i="4" s="1"/>
  <c r="G19" i="4" s="1"/>
  <c r="F6" i="4"/>
  <c r="F11" i="4" s="1"/>
  <c r="F19" i="4" s="1"/>
  <c r="E6" i="4"/>
  <c r="E11" i="4" s="1"/>
  <c r="E19" i="4" s="1"/>
  <c r="L96" i="3"/>
  <c r="J96" i="3"/>
  <c r="I96" i="3"/>
  <c r="H96" i="3"/>
  <c r="G96" i="3"/>
  <c r="F96" i="3"/>
  <c r="E96" i="3"/>
  <c r="AF94" i="3"/>
  <c r="AE94" i="3"/>
  <c r="AD94" i="3"/>
  <c r="AC94" i="3"/>
  <c r="AA94" i="3"/>
  <c r="Z94" i="3"/>
  <c r="Y94" i="3"/>
  <c r="X94" i="3"/>
  <c r="T94" i="3"/>
  <c r="P94" i="3"/>
  <c r="N94" i="3"/>
  <c r="AF92" i="3"/>
  <c r="AE92" i="3"/>
  <c r="AD92" i="3"/>
  <c r="AC92" i="3"/>
  <c r="AA92" i="3"/>
  <c r="Z92" i="3"/>
  <c r="Y92" i="3"/>
  <c r="X92" i="3"/>
  <c r="T92" i="3"/>
  <c r="Q92" i="3"/>
  <c r="P92" i="3"/>
  <c r="N92" i="3"/>
  <c r="AC89" i="3"/>
  <c r="U89" i="3"/>
  <c r="U90" i="3" s="1"/>
  <c r="M89" i="3"/>
  <c r="E89" i="3"/>
  <c r="D89" i="3"/>
  <c r="D90" i="3" s="1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AF87" i="3"/>
  <c r="AF89" i="3" s="1"/>
  <c r="AF90" i="3" s="1"/>
  <c r="AE87" i="3"/>
  <c r="AE89" i="3" s="1"/>
  <c r="AE90" i="3" s="1"/>
  <c r="AD87" i="3"/>
  <c r="AD89" i="3" s="1"/>
  <c r="AC87" i="3"/>
  <c r="AB87" i="3"/>
  <c r="AB89" i="3" s="1"/>
  <c r="AA87" i="3"/>
  <c r="AA89" i="3" s="1"/>
  <c r="Z87" i="3"/>
  <c r="Z89" i="3" s="1"/>
  <c r="Y87" i="3"/>
  <c r="Y89" i="3" s="1"/>
  <c r="Y90" i="3" s="1"/>
  <c r="X87" i="3"/>
  <c r="X89" i="3" s="1"/>
  <c r="X90" i="3" s="1"/>
  <c r="W87" i="3"/>
  <c r="W89" i="3" s="1"/>
  <c r="W90" i="3" s="1"/>
  <c r="V87" i="3"/>
  <c r="V89" i="3" s="1"/>
  <c r="U87" i="3"/>
  <c r="T87" i="3"/>
  <c r="T89" i="3" s="1"/>
  <c r="S87" i="3"/>
  <c r="S89" i="3" s="1"/>
  <c r="R87" i="3"/>
  <c r="R89" i="3" s="1"/>
  <c r="Q87" i="3"/>
  <c r="Q89" i="3" s="1"/>
  <c r="Q90" i="3" s="1"/>
  <c r="P87" i="3"/>
  <c r="P89" i="3" s="1"/>
  <c r="P90" i="3" s="1"/>
  <c r="O87" i="3"/>
  <c r="O89" i="3" s="1"/>
  <c r="O90" i="3" s="1"/>
  <c r="N87" i="3"/>
  <c r="N89" i="3" s="1"/>
  <c r="M87" i="3"/>
  <c r="L87" i="3"/>
  <c r="L89" i="3" s="1"/>
  <c r="K87" i="3"/>
  <c r="K89" i="3" s="1"/>
  <c r="J87" i="3"/>
  <c r="J89" i="3" s="1"/>
  <c r="I87" i="3"/>
  <c r="I89" i="3" s="1"/>
  <c r="I90" i="3" s="1"/>
  <c r="H87" i="3"/>
  <c r="H89" i="3" s="1"/>
  <c r="H90" i="3" s="1"/>
  <c r="G87" i="3"/>
  <c r="G89" i="3" s="1"/>
  <c r="G90" i="3" s="1"/>
  <c r="F87" i="3"/>
  <c r="F89" i="3" s="1"/>
  <c r="E87" i="3"/>
  <c r="Z85" i="3"/>
  <c r="R85" i="3"/>
  <c r="J85" i="3"/>
  <c r="D85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AF81" i="3"/>
  <c r="AF85" i="3" s="1"/>
  <c r="AE81" i="3"/>
  <c r="AE85" i="3" s="1"/>
  <c r="AD81" i="3"/>
  <c r="AD85" i="3" s="1"/>
  <c r="AC81" i="3"/>
  <c r="AC85" i="3" s="1"/>
  <c r="AB81" i="3"/>
  <c r="AB85" i="3" s="1"/>
  <c r="AA81" i="3"/>
  <c r="AA85" i="3" s="1"/>
  <c r="Z81" i="3"/>
  <c r="Y81" i="3"/>
  <c r="Y85" i="3" s="1"/>
  <c r="X81" i="3"/>
  <c r="X85" i="3" s="1"/>
  <c r="W81" i="3"/>
  <c r="W85" i="3" s="1"/>
  <c r="V81" i="3"/>
  <c r="V85" i="3" s="1"/>
  <c r="U81" i="3"/>
  <c r="U85" i="3" s="1"/>
  <c r="T81" i="3"/>
  <c r="T85" i="3" s="1"/>
  <c r="S81" i="3"/>
  <c r="S85" i="3" s="1"/>
  <c r="R81" i="3"/>
  <c r="Q81" i="3"/>
  <c r="Q85" i="3" s="1"/>
  <c r="P81" i="3"/>
  <c r="P85" i="3" s="1"/>
  <c r="O81" i="3"/>
  <c r="O85" i="3" s="1"/>
  <c r="N81" i="3"/>
  <c r="N85" i="3" s="1"/>
  <c r="M81" i="3"/>
  <c r="M85" i="3" s="1"/>
  <c r="L81" i="3"/>
  <c r="L85" i="3" s="1"/>
  <c r="K81" i="3"/>
  <c r="K85" i="3" s="1"/>
  <c r="J81" i="3"/>
  <c r="I81" i="3"/>
  <c r="I85" i="3" s="1"/>
  <c r="H81" i="3"/>
  <c r="H85" i="3" s="1"/>
  <c r="G81" i="3"/>
  <c r="G85" i="3" s="1"/>
  <c r="F81" i="3"/>
  <c r="F85" i="3" s="1"/>
  <c r="E81" i="3"/>
  <c r="E85" i="3" s="1"/>
  <c r="AE79" i="3"/>
  <c r="W79" i="3"/>
  <c r="O79" i="3"/>
  <c r="G79" i="3"/>
  <c r="D79" i="3"/>
  <c r="AF78" i="3"/>
  <c r="AF79" i="3" s="1"/>
  <c r="AE78" i="3"/>
  <c r="AD78" i="3"/>
  <c r="AD79" i="3" s="1"/>
  <c r="AC78" i="3"/>
  <c r="AC79" i="3" s="1"/>
  <c r="AB78" i="3"/>
  <c r="AB79" i="3" s="1"/>
  <c r="AA78" i="3"/>
  <c r="AA79" i="3" s="1"/>
  <c r="Z78" i="3"/>
  <c r="Z79" i="3" s="1"/>
  <c r="Y78" i="3"/>
  <c r="Y79" i="3" s="1"/>
  <c r="X78" i="3"/>
  <c r="X79" i="3" s="1"/>
  <c r="W78" i="3"/>
  <c r="V78" i="3"/>
  <c r="V79" i="3" s="1"/>
  <c r="U78" i="3"/>
  <c r="U79" i="3" s="1"/>
  <c r="T78" i="3"/>
  <c r="T79" i="3" s="1"/>
  <c r="S78" i="3"/>
  <c r="S79" i="3" s="1"/>
  <c r="R78" i="3"/>
  <c r="R79" i="3" s="1"/>
  <c r="Q78" i="3"/>
  <c r="Q79" i="3" s="1"/>
  <c r="P78" i="3"/>
  <c r="P79" i="3" s="1"/>
  <c r="O78" i="3"/>
  <c r="N78" i="3"/>
  <c r="N79" i="3" s="1"/>
  <c r="M78" i="3"/>
  <c r="M79" i="3" s="1"/>
  <c r="L78" i="3"/>
  <c r="L79" i="3" s="1"/>
  <c r="D104" i="3" s="1"/>
  <c r="K78" i="3"/>
  <c r="K79" i="3" s="1"/>
  <c r="J78" i="3"/>
  <c r="J79" i="3" s="1"/>
  <c r="I78" i="3"/>
  <c r="I79" i="3" s="1"/>
  <c r="H78" i="3"/>
  <c r="H79" i="3" s="1"/>
  <c r="G78" i="3"/>
  <c r="F78" i="3"/>
  <c r="F79" i="3" s="1"/>
  <c r="E78" i="3"/>
  <c r="E79" i="3" s="1"/>
  <c r="AF76" i="3"/>
  <c r="X76" i="3"/>
  <c r="P76" i="3"/>
  <c r="H76" i="3"/>
  <c r="D76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AF74" i="3"/>
  <c r="AE74" i="3"/>
  <c r="AE76" i="3" s="1"/>
  <c r="AD74" i="3"/>
  <c r="AD76" i="3" s="1"/>
  <c r="AC74" i="3"/>
  <c r="AC76" i="3" s="1"/>
  <c r="AB74" i="3"/>
  <c r="AB76" i="3" s="1"/>
  <c r="AA74" i="3"/>
  <c r="AA76" i="3" s="1"/>
  <c r="Z74" i="3"/>
  <c r="Z76" i="3" s="1"/>
  <c r="Y74" i="3"/>
  <c r="Y76" i="3" s="1"/>
  <c r="X74" i="3"/>
  <c r="W74" i="3"/>
  <c r="W76" i="3" s="1"/>
  <c r="V74" i="3"/>
  <c r="V76" i="3" s="1"/>
  <c r="U74" i="3"/>
  <c r="U76" i="3" s="1"/>
  <c r="T74" i="3"/>
  <c r="T76" i="3" s="1"/>
  <c r="S74" i="3"/>
  <c r="S76" i="3" s="1"/>
  <c r="R74" i="3"/>
  <c r="R76" i="3" s="1"/>
  <c r="Q74" i="3"/>
  <c r="Q76" i="3" s="1"/>
  <c r="P74" i="3"/>
  <c r="O74" i="3"/>
  <c r="O76" i="3" s="1"/>
  <c r="N74" i="3"/>
  <c r="N76" i="3" s="1"/>
  <c r="M74" i="3"/>
  <c r="M76" i="3" s="1"/>
  <c r="L74" i="3"/>
  <c r="L76" i="3" s="1"/>
  <c r="K74" i="3"/>
  <c r="K76" i="3" s="1"/>
  <c r="J74" i="3"/>
  <c r="J76" i="3" s="1"/>
  <c r="I74" i="3"/>
  <c r="I76" i="3" s="1"/>
  <c r="H74" i="3"/>
  <c r="G74" i="3"/>
  <c r="G76" i="3" s="1"/>
  <c r="F74" i="3"/>
  <c r="F76" i="3" s="1"/>
  <c r="E74" i="3"/>
  <c r="E76" i="3" s="1"/>
  <c r="Z71" i="3"/>
  <c r="R71" i="3"/>
  <c r="J71" i="3"/>
  <c r="D71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AF69" i="3"/>
  <c r="AF71" i="3" s="1"/>
  <c r="AE69" i="3"/>
  <c r="AE71" i="3" s="1"/>
  <c r="AD69" i="3"/>
  <c r="AD71" i="3" s="1"/>
  <c r="AC69" i="3"/>
  <c r="AC71" i="3" s="1"/>
  <c r="AB69" i="3"/>
  <c r="AB71" i="3" s="1"/>
  <c r="AA69" i="3"/>
  <c r="AA71" i="3" s="1"/>
  <c r="Z69" i="3"/>
  <c r="Y69" i="3"/>
  <c r="Y71" i="3" s="1"/>
  <c r="X69" i="3"/>
  <c r="X71" i="3" s="1"/>
  <c r="W69" i="3"/>
  <c r="W71" i="3" s="1"/>
  <c r="V69" i="3"/>
  <c r="V71" i="3" s="1"/>
  <c r="U69" i="3"/>
  <c r="U71" i="3" s="1"/>
  <c r="T69" i="3"/>
  <c r="T71" i="3" s="1"/>
  <c r="S69" i="3"/>
  <c r="S71" i="3" s="1"/>
  <c r="R69" i="3"/>
  <c r="Q69" i="3"/>
  <c r="Q71" i="3" s="1"/>
  <c r="P69" i="3"/>
  <c r="P71" i="3" s="1"/>
  <c r="O69" i="3"/>
  <c r="O71" i="3" s="1"/>
  <c r="N69" i="3"/>
  <c r="N71" i="3" s="1"/>
  <c r="M69" i="3"/>
  <c r="M71" i="3" s="1"/>
  <c r="L69" i="3"/>
  <c r="L71" i="3" s="1"/>
  <c r="K69" i="3"/>
  <c r="K71" i="3" s="1"/>
  <c r="J69" i="3"/>
  <c r="I69" i="3"/>
  <c r="I71" i="3" s="1"/>
  <c r="H69" i="3"/>
  <c r="H71" i="3" s="1"/>
  <c r="G69" i="3"/>
  <c r="G71" i="3" s="1"/>
  <c r="F69" i="3"/>
  <c r="F71" i="3" s="1"/>
  <c r="E69" i="3"/>
  <c r="E71" i="3" s="1"/>
  <c r="AE67" i="3"/>
  <c r="W67" i="3"/>
  <c r="O67" i="3"/>
  <c r="G67" i="3"/>
  <c r="D67" i="3"/>
  <c r="D72" i="3" s="1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AF65" i="3"/>
  <c r="AF67" i="3" s="1"/>
  <c r="AF72" i="3" s="1"/>
  <c r="AE65" i="3"/>
  <c r="AD65" i="3"/>
  <c r="AD67" i="3" s="1"/>
  <c r="AC65" i="3"/>
  <c r="AC67" i="3" s="1"/>
  <c r="AB65" i="3"/>
  <c r="AB67" i="3" s="1"/>
  <c r="AB72" i="3" s="1"/>
  <c r="AA65" i="3"/>
  <c r="AA67" i="3" s="1"/>
  <c r="AA72" i="3" s="1"/>
  <c r="Z65" i="3"/>
  <c r="Z67" i="3" s="1"/>
  <c r="Z72" i="3" s="1"/>
  <c r="Y65" i="3"/>
  <c r="Y67" i="3" s="1"/>
  <c r="Y72" i="3" s="1"/>
  <c r="X65" i="3"/>
  <c r="X67" i="3" s="1"/>
  <c r="X72" i="3" s="1"/>
  <c r="W65" i="3"/>
  <c r="V65" i="3"/>
  <c r="V67" i="3" s="1"/>
  <c r="U65" i="3"/>
  <c r="U67" i="3" s="1"/>
  <c r="T65" i="3"/>
  <c r="T67" i="3" s="1"/>
  <c r="T72" i="3" s="1"/>
  <c r="S65" i="3"/>
  <c r="S67" i="3" s="1"/>
  <c r="S72" i="3" s="1"/>
  <c r="R65" i="3"/>
  <c r="R67" i="3" s="1"/>
  <c r="R72" i="3" s="1"/>
  <c r="Q65" i="3"/>
  <c r="Q67" i="3" s="1"/>
  <c r="Q72" i="3" s="1"/>
  <c r="P65" i="3"/>
  <c r="P67" i="3" s="1"/>
  <c r="P72" i="3" s="1"/>
  <c r="O65" i="3"/>
  <c r="N65" i="3"/>
  <c r="N67" i="3" s="1"/>
  <c r="M65" i="3"/>
  <c r="M67" i="3" s="1"/>
  <c r="L65" i="3"/>
  <c r="L67" i="3" s="1"/>
  <c r="L72" i="3" s="1"/>
  <c r="K65" i="3"/>
  <c r="K67" i="3" s="1"/>
  <c r="K72" i="3" s="1"/>
  <c r="J65" i="3"/>
  <c r="J67" i="3" s="1"/>
  <c r="J72" i="3" s="1"/>
  <c r="I65" i="3"/>
  <c r="I67" i="3" s="1"/>
  <c r="I72" i="3" s="1"/>
  <c r="H65" i="3"/>
  <c r="H67" i="3" s="1"/>
  <c r="H72" i="3" s="1"/>
  <c r="G65" i="3"/>
  <c r="F65" i="3"/>
  <c r="F67" i="3" s="1"/>
  <c r="E65" i="3"/>
  <c r="E67" i="3" s="1"/>
  <c r="D63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AC60" i="3"/>
  <c r="U60" i="3"/>
  <c r="M60" i="3"/>
  <c r="E60" i="3"/>
  <c r="E63" i="3" s="1"/>
  <c r="D60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AF56" i="3"/>
  <c r="AF60" i="3" s="1"/>
  <c r="AE56" i="3"/>
  <c r="AE60" i="3" s="1"/>
  <c r="AD56" i="3"/>
  <c r="AD60" i="3" s="1"/>
  <c r="AD63" i="3" s="1"/>
  <c r="AC56" i="3"/>
  <c r="AB56" i="3"/>
  <c r="AB60" i="3" s="1"/>
  <c r="AB63" i="3" s="1"/>
  <c r="AA56" i="3"/>
  <c r="AA60" i="3" s="1"/>
  <c r="Z56" i="3"/>
  <c r="Z60" i="3" s="1"/>
  <c r="Y56" i="3"/>
  <c r="Y60" i="3" s="1"/>
  <c r="X56" i="3"/>
  <c r="X60" i="3" s="1"/>
  <c r="W56" i="3"/>
  <c r="W60" i="3" s="1"/>
  <c r="V56" i="3"/>
  <c r="V60" i="3" s="1"/>
  <c r="V63" i="3" s="1"/>
  <c r="U56" i="3"/>
  <c r="T56" i="3"/>
  <c r="T60" i="3" s="1"/>
  <c r="T63" i="3" s="1"/>
  <c r="S56" i="3"/>
  <c r="S60" i="3" s="1"/>
  <c r="R56" i="3"/>
  <c r="R60" i="3" s="1"/>
  <c r="Q56" i="3"/>
  <c r="Q60" i="3" s="1"/>
  <c r="P56" i="3"/>
  <c r="P60" i="3" s="1"/>
  <c r="O56" i="3"/>
  <c r="O60" i="3" s="1"/>
  <c r="N56" i="3"/>
  <c r="N60" i="3" s="1"/>
  <c r="N63" i="3" s="1"/>
  <c r="M56" i="3"/>
  <c r="L56" i="3"/>
  <c r="L60" i="3" s="1"/>
  <c r="L63" i="3" s="1"/>
  <c r="K56" i="3"/>
  <c r="K60" i="3" s="1"/>
  <c r="J56" i="3"/>
  <c r="J60" i="3" s="1"/>
  <c r="I56" i="3"/>
  <c r="I60" i="3" s="1"/>
  <c r="H56" i="3"/>
  <c r="H60" i="3" s="1"/>
  <c r="G56" i="3"/>
  <c r="G60" i="3" s="1"/>
  <c r="F56" i="3"/>
  <c r="F60" i="3" s="1"/>
  <c r="F63" i="3" s="1"/>
  <c r="E56" i="3"/>
  <c r="Z54" i="3"/>
  <c r="R54" i="3"/>
  <c r="J54" i="3"/>
  <c r="D54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AF52" i="3"/>
  <c r="AF54" i="3" s="1"/>
  <c r="AE52" i="3"/>
  <c r="AE54" i="3" s="1"/>
  <c r="AD52" i="3"/>
  <c r="AD54" i="3" s="1"/>
  <c r="AC52" i="3"/>
  <c r="AC54" i="3" s="1"/>
  <c r="AB52" i="3"/>
  <c r="AB54" i="3" s="1"/>
  <c r="AA52" i="3"/>
  <c r="AA54" i="3" s="1"/>
  <c r="Z52" i="3"/>
  <c r="Y52" i="3"/>
  <c r="Y54" i="3" s="1"/>
  <c r="X52" i="3"/>
  <c r="X54" i="3" s="1"/>
  <c r="W52" i="3"/>
  <c r="W54" i="3" s="1"/>
  <c r="V52" i="3"/>
  <c r="V54" i="3" s="1"/>
  <c r="U52" i="3"/>
  <c r="U54" i="3" s="1"/>
  <c r="T52" i="3"/>
  <c r="T54" i="3" s="1"/>
  <c r="S52" i="3"/>
  <c r="S54" i="3" s="1"/>
  <c r="R52" i="3"/>
  <c r="Q52" i="3"/>
  <c r="Q54" i="3" s="1"/>
  <c r="P52" i="3"/>
  <c r="P54" i="3" s="1"/>
  <c r="O52" i="3"/>
  <c r="O54" i="3" s="1"/>
  <c r="N52" i="3"/>
  <c r="N54" i="3" s="1"/>
  <c r="M52" i="3"/>
  <c r="M54" i="3" s="1"/>
  <c r="L52" i="3"/>
  <c r="L54" i="3" s="1"/>
  <c r="K52" i="3"/>
  <c r="K54" i="3" s="1"/>
  <c r="J52" i="3"/>
  <c r="I52" i="3"/>
  <c r="I54" i="3" s="1"/>
  <c r="H52" i="3"/>
  <c r="H54" i="3" s="1"/>
  <c r="G52" i="3"/>
  <c r="G54" i="3" s="1"/>
  <c r="F52" i="3"/>
  <c r="F54" i="3" s="1"/>
  <c r="E52" i="3"/>
  <c r="E54" i="3" s="1"/>
  <c r="AE50" i="3"/>
  <c r="W50" i="3"/>
  <c r="O50" i="3"/>
  <c r="G50" i="3"/>
  <c r="D50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AF47" i="3"/>
  <c r="AF50" i="3" s="1"/>
  <c r="AE47" i="3"/>
  <c r="AD47" i="3"/>
  <c r="AD50" i="3" s="1"/>
  <c r="AC47" i="3"/>
  <c r="AC50" i="3" s="1"/>
  <c r="AB47" i="3"/>
  <c r="AB50" i="3" s="1"/>
  <c r="AA47" i="3"/>
  <c r="AA50" i="3" s="1"/>
  <c r="Z47" i="3"/>
  <c r="Z50" i="3" s="1"/>
  <c r="Y47" i="3"/>
  <c r="Y50" i="3" s="1"/>
  <c r="X47" i="3"/>
  <c r="X50" i="3" s="1"/>
  <c r="W47" i="3"/>
  <c r="V47" i="3"/>
  <c r="V50" i="3" s="1"/>
  <c r="U47" i="3"/>
  <c r="U50" i="3" s="1"/>
  <c r="T47" i="3"/>
  <c r="T50" i="3" s="1"/>
  <c r="S47" i="3"/>
  <c r="S50" i="3" s="1"/>
  <c r="R47" i="3"/>
  <c r="R50" i="3" s="1"/>
  <c r="Q47" i="3"/>
  <c r="Q50" i="3" s="1"/>
  <c r="P47" i="3"/>
  <c r="P50" i="3" s="1"/>
  <c r="O47" i="3"/>
  <c r="N47" i="3"/>
  <c r="N50" i="3" s="1"/>
  <c r="M47" i="3"/>
  <c r="M50" i="3" s="1"/>
  <c r="L47" i="3"/>
  <c r="L50" i="3" s="1"/>
  <c r="K47" i="3"/>
  <c r="K50" i="3" s="1"/>
  <c r="J47" i="3"/>
  <c r="J50" i="3" s="1"/>
  <c r="I47" i="3"/>
  <c r="I50" i="3" s="1"/>
  <c r="H47" i="3"/>
  <c r="H50" i="3" s="1"/>
  <c r="G47" i="3"/>
  <c r="F47" i="3"/>
  <c r="F50" i="3" s="1"/>
  <c r="E47" i="3"/>
  <c r="E50" i="3" s="1"/>
  <c r="AF45" i="3"/>
  <c r="X45" i="3"/>
  <c r="P45" i="3"/>
  <c r="H45" i="3"/>
  <c r="D45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AF41" i="3"/>
  <c r="AE41" i="3"/>
  <c r="AE45" i="3" s="1"/>
  <c r="AD41" i="3"/>
  <c r="AD45" i="3" s="1"/>
  <c r="AC41" i="3"/>
  <c r="AC45" i="3" s="1"/>
  <c r="AB41" i="3"/>
  <c r="AB45" i="3" s="1"/>
  <c r="AA41" i="3"/>
  <c r="AA45" i="3" s="1"/>
  <c r="Z41" i="3"/>
  <c r="Z45" i="3" s="1"/>
  <c r="Y41" i="3"/>
  <c r="Y45" i="3" s="1"/>
  <c r="X41" i="3"/>
  <c r="W41" i="3"/>
  <c r="W45" i="3" s="1"/>
  <c r="V41" i="3"/>
  <c r="V45" i="3" s="1"/>
  <c r="U41" i="3"/>
  <c r="U45" i="3" s="1"/>
  <c r="T41" i="3"/>
  <c r="T45" i="3" s="1"/>
  <c r="S41" i="3"/>
  <c r="S45" i="3" s="1"/>
  <c r="R41" i="3"/>
  <c r="R45" i="3" s="1"/>
  <c r="Q41" i="3"/>
  <c r="Q45" i="3" s="1"/>
  <c r="P41" i="3"/>
  <c r="O41" i="3"/>
  <c r="O45" i="3" s="1"/>
  <c r="N41" i="3"/>
  <c r="N45" i="3" s="1"/>
  <c r="M41" i="3"/>
  <c r="M45" i="3" s="1"/>
  <c r="L41" i="3"/>
  <c r="L45" i="3" s="1"/>
  <c r="K41" i="3"/>
  <c r="K45" i="3" s="1"/>
  <c r="J41" i="3"/>
  <c r="J45" i="3" s="1"/>
  <c r="I41" i="3"/>
  <c r="I45" i="3" s="1"/>
  <c r="H41" i="3"/>
  <c r="G41" i="3"/>
  <c r="G45" i="3" s="1"/>
  <c r="F41" i="3"/>
  <c r="F45" i="3" s="1"/>
  <c r="E41" i="3"/>
  <c r="E45" i="3" s="1"/>
  <c r="AC39" i="3"/>
  <c r="U39" i="3"/>
  <c r="M39" i="3"/>
  <c r="E39" i="3"/>
  <c r="D39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AF32" i="3"/>
  <c r="AF39" i="3" s="1"/>
  <c r="AE32" i="3"/>
  <c r="AE39" i="3" s="1"/>
  <c r="AD32" i="3"/>
  <c r="AD39" i="3" s="1"/>
  <c r="AC32" i="3"/>
  <c r="AB32" i="3"/>
  <c r="AB39" i="3" s="1"/>
  <c r="AA32" i="3"/>
  <c r="AA39" i="3" s="1"/>
  <c r="Z32" i="3"/>
  <c r="Z39" i="3" s="1"/>
  <c r="Y32" i="3"/>
  <c r="Y39" i="3" s="1"/>
  <c r="X32" i="3"/>
  <c r="X39" i="3" s="1"/>
  <c r="W32" i="3"/>
  <c r="W39" i="3" s="1"/>
  <c r="V32" i="3"/>
  <c r="V39" i="3" s="1"/>
  <c r="U32" i="3"/>
  <c r="T32" i="3"/>
  <c r="T39" i="3" s="1"/>
  <c r="S32" i="3"/>
  <c r="S39" i="3" s="1"/>
  <c r="R32" i="3"/>
  <c r="R39" i="3" s="1"/>
  <c r="Q32" i="3"/>
  <c r="Q39" i="3" s="1"/>
  <c r="P32" i="3"/>
  <c r="P39" i="3" s="1"/>
  <c r="O32" i="3"/>
  <c r="O39" i="3" s="1"/>
  <c r="N32" i="3"/>
  <c r="N39" i="3" s="1"/>
  <c r="M32" i="3"/>
  <c r="L32" i="3"/>
  <c r="L39" i="3" s="1"/>
  <c r="K32" i="3"/>
  <c r="K39" i="3" s="1"/>
  <c r="J32" i="3"/>
  <c r="J39" i="3" s="1"/>
  <c r="I32" i="3"/>
  <c r="I39" i="3" s="1"/>
  <c r="H32" i="3"/>
  <c r="H39" i="3" s="1"/>
  <c r="G32" i="3"/>
  <c r="G39" i="3" s="1"/>
  <c r="F32" i="3"/>
  <c r="F39" i="3" s="1"/>
  <c r="E32" i="3"/>
  <c r="AA29" i="3"/>
  <c r="S29" i="3"/>
  <c r="K29" i="3"/>
  <c r="D29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AF26" i="3"/>
  <c r="AF29" i="3" s="1"/>
  <c r="AE26" i="3"/>
  <c r="AE29" i="3" s="1"/>
  <c r="AD26" i="3"/>
  <c r="AD29" i="3" s="1"/>
  <c r="AC26" i="3"/>
  <c r="AC29" i="3" s="1"/>
  <c r="AB26" i="3"/>
  <c r="AB29" i="3" s="1"/>
  <c r="AA26" i="3"/>
  <c r="Z26" i="3"/>
  <c r="Z29" i="3" s="1"/>
  <c r="Y26" i="3"/>
  <c r="Y29" i="3" s="1"/>
  <c r="X26" i="3"/>
  <c r="X29" i="3" s="1"/>
  <c r="W26" i="3"/>
  <c r="W29" i="3" s="1"/>
  <c r="V26" i="3"/>
  <c r="V29" i="3" s="1"/>
  <c r="U26" i="3"/>
  <c r="U29" i="3" s="1"/>
  <c r="T26" i="3"/>
  <c r="T29" i="3" s="1"/>
  <c r="S26" i="3"/>
  <c r="R26" i="3"/>
  <c r="R29" i="3" s="1"/>
  <c r="Q26" i="3"/>
  <c r="Q29" i="3" s="1"/>
  <c r="P26" i="3"/>
  <c r="P29" i="3" s="1"/>
  <c r="O26" i="3"/>
  <c r="O29" i="3" s="1"/>
  <c r="N26" i="3"/>
  <c r="N29" i="3" s="1"/>
  <c r="M26" i="3"/>
  <c r="M29" i="3" s="1"/>
  <c r="L26" i="3"/>
  <c r="L29" i="3" s="1"/>
  <c r="K26" i="3"/>
  <c r="J26" i="3"/>
  <c r="J29" i="3" s="1"/>
  <c r="I26" i="3"/>
  <c r="I29" i="3" s="1"/>
  <c r="H26" i="3"/>
  <c r="H29" i="3" s="1"/>
  <c r="G26" i="3"/>
  <c r="G29" i="3" s="1"/>
  <c r="F26" i="3"/>
  <c r="F29" i="3" s="1"/>
  <c r="E26" i="3"/>
  <c r="E29" i="3" s="1"/>
  <c r="AB24" i="3"/>
  <c r="AB30" i="3" s="1"/>
  <c r="T24" i="3"/>
  <c r="T30" i="3" s="1"/>
  <c r="L24" i="3"/>
  <c r="D24" i="3"/>
  <c r="D30" i="3" s="1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AF21" i="3"/>
  <c r="AF24" i="3" s="1"/>
  <c r="AF30" i="3" s="1"/>
  <c r="AE21" i="3"/>
  <c r="AE24" i="3" s="1"/>
  <c r="AE30" i="3" s="1"/>
  <c r="AD21" i="3"/>
  <c r="AD24" i="3" s="1"/>
  <c r="AD30" i="3" s="1"/>
  <c r="AC21" i="3"/>
  <c r="AC24" i="3" s="1"/>
  <c r="AC30" i="3" s="1"/>
  <c r="AB21" i="3"/>
  <c r="AA21" i="3"/>
  <c r="AA24" i="3" s="1"/>
  <c r="AA30" i="3" s="1"/>
  <c r="Z21" i="3"/>
  <c r="Z24" i="3" s="1"/>
  <c r="Z30" i="3" s="1"/>
  <c r="Y21" i="3"/>
  <c r="Y24" i="3" s="1"/>
  <c r="Y30" i="3" s="1"/>
  <c r="X21" i="3"/>
  <c r="X24" i="3" s="1"/>
  <c r="X30" i="3" s="1"/>
  <c r="W21" i="3"/>
  <c r="W24" i="3" s="1"/>
  <c r="W30" i="3" s="1"/>
  <c r="V21" i="3"/>
  <c r="V24" i="3" s="1"/>
  <c r="V30" i="3" s="1"/>
  <c r="U21" i="3"/>
  <c r="U24" i="3" s="1"/>
  <c r="U30" i="3" s="1"/>
  <c r="T21" i="3"/>
  <c r="S21" i="3"/>
  <c r="S24" i="3" s="1"/>
  <c r="S30" i="3" s="1"/>
  <c r="R21" i="3"/>
  <c r="R24" i="3" s="1"/>
  <c r="R30" i="3" s="1"/>
  <c r="Q21" i="3"/>
  <c r="Q24" i="3" s="1"/>
  <c r="Q30" i="3" s="1"/>
  <c r="P21" i="3"/>
  <c r="P24" i="3" s="1"/>
  <c r="P30" i="3" s="1"/>
  <c r="O21" i="3"/>
  <c r="O24" i="3" s="1"/>
  <c r="O30" i="3" s="1"/>
  <c r="N21" i="3"/>
  <c r="N24" i="3" s="1"/>
  <c r="N30" i="3" s="1"/>
  <c r="M21" i="3"/>
  <c r="M24" i="3" s="1"/>
  <c r="M30" i="3" s="1"/>
  <c r="L21" i="3"/>
  <c r="K21" i="3"/>
  <c r="K24" i="3" s="1"/>
  <c r="K30" i="3" s="1"/>
  <c r="J21" i="3"/>
  <c r="J24" i="3" s="1"/>
  <c r="J30" i="3" s="1"/>
  <c r="I21" i="3"/>
  <c r="I24" i="3" s="1"/>
  <c r="I30" i="3" s="1"/>
  <c r="H21" i="3"/>
  <c r="H24" i="3" s="1"/>
  <c r="H30" i="3" s="1"/>
  <c r="G21" i="3"/>
  <c r="G24" i="3" s="1"/>
  <c r="G30" i="3" s="1"/>
  <c r="F21" i="3"/>
  <c r="F24" i="3" s="1"/>
  <c r="F30" i="3" s="1"/>
  <c r="E21" i="3"/>
  <c r="E24" i="3" s="1"/>
  <c r="E30" i="3" s="1"/>
  <c r="Z18" i="3"/>
  <c r="R18" i="3"/>
  <c r="J18" i="3"/>
  <c r="D18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AF13" i="3"/>
  <c r="AF18" i="3" s="1"/>
  <c r="AE13" i="3"/>
  <c r="AE18" i="3" s="1"/>
  <c r="AD13" i="3"/>
  <c r="AD18" i="3" s="1"/>
  <c r="AC13" i="3"/>
  <c r="AC18" i="3" s="1"/>
  <c r="AB13" i="3"/>
  <c r="AB18" i="3" s="1"/>
  <c r="AA13" i="3"/>
  <c r="Z13" i="3"/>
  <c r="Y13" i="3"/>
  <c r="Y18" i="3" s="1"/>
  <c r="X13" i="3"/>
  <c r="X18" i="3" s="1"/>
  <c r="W13" i="3"/>
  <c r="W18" i="3" s="1"/>
  <c r="V13" i="3"/>
  <c r="V18" i="3" s="1"/>
  <c r="U13" i="3"/>
  <c r="U18" i="3" s="1"/>
  <c r="T13" i="3"/>
  <c r="T18" i="3" s="1"/>
  <c r="S13" i="3"/>
  <c r="R13" i="3"/>
  <c r="Q13" i="3"/>
  <c r="Q18" i="3" s="1"/>
  <c r="P13" i="3"/>
  <c r="P18" i="3" s="1"/>
  <c r="O13" i="3"/>
  <c r="O18" i="3" s="1"/>
  <c r="N13" i="3"/>
  <c r="N18" i="3" s="1"/>
  <c r="M13" i="3"/>
  <c r="M18" i="3" s="1"/>
  <c r="L13" i="3"/>
  <c r="L18" i="3" s="1"/>
  <c r="K13" i="3"/>
  <c r="J13" i="3"/>
  <c r="I13" i="3"/>
  <c r="I18" i="3" s="1"/>
  <c r="H13" i="3"/>
  <c r="H18" i="3" s="1"/>
  <c r="G13" i="3"/>
  <c r="G18" i="3" s="1"/>
  <c r="F13" i="3"/>
  <c r="F18" i="3" s="1"/>
  <c r="E13" i="3"/>
  <c r="E18" i="3" s="1"/>
  <c r="AA11" i="3"/>
  <c r="S11" i="3"/>
  <c r="K11" i="3"/>
  <c r="D11" i="3"/>
  <c r="D19" i="3" s="1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AF6" i="3"/>
  <c r="AF11" i="3" s="1"/>
  <c r="AF19" i="3" s="1"/>
  <c r="AE6" i="3"/>
  <c r="AE11" i="3" s="1"/>
  <c r="AE19" i="3" s="1"/>
  <c r="AD6" i="3"/>
  <c r="AD11" i="3" s="1"/>
  <c r="AD19" i="3" s="1"/>
  <c r="AC6" i="3"/>
  <c r="AC11" i="3" s="1"/>
  <c r="AC19" i="3" s="1"/>
  <c r="AB6" i="3"/>
  <c r="AA6" i="3"/>
  <c r="Z6" i="3"/>
  <c r="Z11" i="3" s="1"/>
  <c r="Z19" i="3" s="1"/>
  <c r="Y6" i="3"/>
  <c r="Y11" i="3" s="1"/>
  <c r="Y19" i="3" s="1"/>
  <c r="X6" i="3"/>
  <c r="X11" i="3" s="1"/>
  <c r="X19" i="3" s="1"/>
  <c r="W6" i="3"/>
  <c r="W11" i="3" s="1"/>
  <c r="W19" i="3" s="1"/>
  <c r="V6" i="3"/>
  <c r="V11" i="3" s="1"/>
  <c r="V19" i="3" s="1"/>
  <c r="U6" i="3"/>
  <c r="U11" i="3" s="1"/>
  <c r="U19" i="3" s="1"/>
  <c r="T6" i="3"/>
  <c r="S6" i="3"/>
  <c r="R6" i="3"/>
  <c r="R11" i="3" s="1"/>
  <c r="R19" i="3" s="1"/>
  <c r="Q6" i="3"/>
  <c r="Q11" i="3" s="1"/>
  <c r="Q19" i="3" s="1"/>
  <c r="P6" i="3"/>
  <c r="P11" i="3" s="1"/>
  <c r="P19" i="3" s="1"/>
  <c r="O6" i="3"/>
  <c r="O11" i="3" s="1"/>
  <c r="O19" i="3" s="1"/>
  <c r="N6" i="3"/>
  <c r="N11" i="3" s="1"/>
  <c r="N19" i="3" s="1"/>
  <c r="M6" i="3"/>
  <c r="M11" i="3" s="1"/>
  <c r="M19" i="3" s="1"/>
  <c r="L6" i="3"/>
  <c r="K6" i="3"/>
  <c r="J6" i="3"/>
  <c r="J11" i="3" s="1"/>
  <c r="J19" i="3" s="1"/>
  <c r="I6" i="3"/>
  <c r="I11" i="3" s="1"/>
  <c r="I19" i="3" s="1"/>
  <c r="H6" i="3"/>
  <c r="H11" i="3" s="1"/>
  <c r="H19" i="3" s="1"/>
  <c r="G6" i="3"/>
  <c r="G11" i="3" s="1"/>
  <c r="G19" i="3" s="1"/>
  <c r="F6" i="3"/>
  <c r="F11" i="3" s="1"/>
  <c r="F19" i="3" s="1"/>
  <c r="E6" i="3"/>
  <c r="E11" i="3" s="1"/>
  <c r="E19" i="3" s="1"/>
  <c r="L96" i="2"/>
  <c r="J96" i="2"/>
  <c r="I96" i="2"/>
  <c r="H96" i="2"/>
  <c r="G96" i="2"/>
  <c r="F96" i="2"/>
  <c r="E96" i="2"/>
  <c r="AF94" i="2"/>
  <c r="AE94" i="2"/>
  <c r="AD94" i="2"/>
  <c r="AC94" i="2"/>
  <c r="AA94" i="2"/>
  <c r="Z94" i="2"/>
  <c r="Y94" i="2"/>
  <c r="X94" i="2"/>
  <c r="T94" i="2"/>
  <c r="P94" i="2"/>
  <c r="N94" i="2"/>
  <c r="AF92" i="2"/>
  <c r="AE92" i="2"/>
  <c r="AD92" i="2"/>
  <c r="AC92" i="2"/>
  <c r="AA92" i="2"/>
  <c r="Z92" i="2"/>
  <c r="Y92" i="2"/>
  <c r="X92" i="2"/>
  <c r="T92" i="2"/>
  <c r="Q92" i="2"/>
  <c r="P92" i="2"/>
  <c r="N92" i="2"/>
  <c r="AC89" i="2"/>
  <c r="U89" i="2"/>
  <c r="M89" i="2"/>
  <c r="E89" i="2"/>
  <c r="D89" i="2"/>
  <c r="D90" i="2" s="1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AF87" i="2"/>
  <c r="AF89" i="2" s="1"/>
  <c r="AE87" i="2"/>
  <c r="AE89" i="2" s="1"/>
  <c r="AD87" i="2"/>
  <c r="AD89" i="2" s="1"/>
  <c r="AC87" i="2"/>
  <c r="AB87" i="2"/>
  <c r="AB89" i="2" s="1"/>
  <c r="AA87" i="2"/>
  <c r="AA89" i="2" s="1"/>
  <c r="Z87" i="2"/>
  <c r="Z89" i="2" s="1"/>
  <c r="Z90" i="2" s="1"/>
  <c r="Y87" i="2"/>
  <c r="Y89" i="2" s="1"/>
  <c r="Y90" i="2" s="1"/>
  <c r="X87" i="2"/>
  <c r="X89" i="2" s="1"/>
  <c r="W87" i="2"/>
  <c r="W89" i="2" s="1"/>
  <c r="V87" i="2"/>
  <c r="V89" i="2" s="1"/>
  <c r="U87" i="2"/>
  <c r="T87" i="2"/>
  <c r="T89" i="2" s="1"/>
  <c r="S87" i="2"/>
  <c r="S89" i="2" s="1"/>
  <c r="R87" i="2"/>
  <c r="R89" i="2" s="1"/>
  <c r="R90" i="2" s="1"/>
  <c r="Q87" i="2"/>
  <c r="Q89" i="2" s="1"/>
  <c r="Q90" i="2" s="1"/>
  <c r="P87" i="2"/>
  <c r="P89" i="2" s="1"/>
  <c r="O87" i="2"/>
  <c r="O89" i="2" s="1"/>
  <c r="N87" i="2"/>
  <c r="N89" i="2" s="1"/>
  <c r="M87" i="2"/>
  <c r="L87" i="2"/>
  <c r="L89" i="2" s="1"/>
  <c r="K87" i="2"/>
  <c r="K89" i="2" s="1"/>
  <c r="J87" i="2"/>
  <c r="J89" i="2" s="1"/>
  <c r="I87" i="2"/>
  <c r="I89" i="2" s="1"/>
  <c r="I90" i="2" s="1"/>
  <c r="H87" i="2"/>
  <c r="H89" i="2" s="1"/>
  <c r="G87" i="2"/>
  <c r="G89" i="2" s="1"/>
  <c r="F87" i="2"/>
  <c r="F89" i="2" s="1"/>
  <c r="E87" i="2"/>
  <c r="Z85" i="2"/>
  <c r="R85" i="2"/>
  <c r="J85" i="2"/>
  <c r="D85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AF81" i="2"/>
  <c r="AF85" i="2" s="1"/>
  <c r="AE81" i="2"/>
  <c r="AD81" i="2"/>
  <c r="AD85" i="2" s="1"/>
  <c r="AC81" i="2"/>
  <c r="AC85" i="2" s="1"/>
  <c r="AB81" i="2"/>
  <c r="AB85" i="2" s="1"/>
  <c r="AA81" i="2"/>
  <c r="AA85" i="2" s="1"/>
  <c r="Z81" i="2"/>
  <c r="Y81" i="2"/>
  <c r="Y85" i="2" s="1"/>
  <c r="X81" i="2"/>
  <c r="X85" i="2" s="1"/>
  <c r="W81" i="2"/>
  <c r="V81" i="2"/>
  <c r="V85" i="2" s="1"/>
  <c r="U81" i="2"/>
  <c r="U85" i="2" s="1"/>
  <c r="T81" i="2"/>
  <c r="T85" i="2" s="1"/>
  <c r="S81" i="2"/>
  <c r="S85" i="2" s="1"/>
  <c r="R81" i="2"/>
  <c r="Q81" i="2"/>
  <c r="Q85" i="2" s="1"/>
  <c r="P81" i="2"/>
  <c r="P85" i="2" s="1"/>
  <c r="O81" i="2"/>
  <c r="N81" i="2"/>
  <c r="N85" i="2" s="1"/>
  <c r="M81" i="2"/>
  <c r="M85" i="2" s="1"/>
  <c r="L81" i="2"/>
  <c r="L85" i="2" s="1"/>
  <c r="K81" i="2"/>
  <c r="K85" i="2" s="1"/>
  <c r="J81" i="2"/>
  <c r="I81" i="2"/>
  <c r="I85" i="2" s="1"/>
  <c r="H81" i="2"/>
  <c r="H85" i="2" s="1"/>
  <c r="G81" i="2"/>
  <c r="F81" i="2"/>
  <c r="F85" i="2" s="1"/>
  <c r="E81" i="2"/>
  <c r="E85" i="2" s="1"/>
  <c r="AE79" i="2"/>
  <c r="W79" i="2"/>
  <c r="O79" i="2"/>
  <c r="G79" i="2"/>
  <c r="D79" i="2"/>
  <c r="AF78" i="2"/>
  <c r="AF79" i="2" s="1"/>
  <c r="AE78" i="2"/>
  <c r="AD78" i="2"/>
  <c r="AD79" i="2" s="1"/>
  <c r="AC78" i="2"/>
  <c r="AC79" i="2" s="1"/>
  <c r="AB78" i="2"/>
  <c r="AB79" i="2" s="1"/>
  <c r="AA78" i="2"/>
  <c r="AA79" i="2" s="1"/>
  <c r="Z78" i="2"/>
  <c r="Z79" i="2" s="1"/>
  <c r="Y78" i="2"/>
  <c r="Y79" i="2" s="1"/>
  <c r="X78" i="2"/>
  <c r="X79" i="2" s="1"/>
  <c r="W78" i="2"/>
  <c r="V78" i="2"/>
  <c r="V79" i="2" s="1"/>
  <c r="U78" i="2"/>
  <c r="U79" i="2" s="1"/>
  <c r="T78" i="2"/>
  <c r="T79" i="2" s="1"/>
  <c r="S78" i="2"/>
  <c r="S79" i="2" s="1"/>
  <c r="R78" i="2"/>
  <c r="R79" i="2" s="1"/>
  <c r="Q78" i="2"/>
  <c r="Q79" i="2" s="1"/>
  <c r="P78" i="2"/>
  <c r="P79" i="2" s="1"/>
  <c r="O78" i="2"/>
  <c r="N78" i="2"/>
  <c r="N79" i="2" s="1"/>
  <c r="M78" i="2"/>
  <c r="M79" i="2" s="1"/>
  <c r="L78" i="2"/>
  <c r="L79" i="2" s="1"/>
  <c r="D104" i="2" s="1"/>
  <c r="K78" i="2"/>
  <c r="K79" i="2" s="1"/>
  <c r="J78" i="2"/>
  <c r="J79" i="2" s="1"/>
  <c r="I78" i="2"/>
  <c r="I79" i="2" s="1"/>
  <c r="H78" i="2"/>
  <c r="H79" i="2" s="1"/>
  <c r="G78" i="2"/>
  <c r="F78" i="2"/>
  <c r="F79" i="2" s="1"/>
  <c r="E78" i="2"/>
  <c r="E79" i="2" s="1"/>
  <c r="AF76" i="2"/>
  <c r="X76" i="2"/>
  <c r="P76" i="2"/>
  <c r="H76" i="2"/>
  <c r="D76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AF74" i="2"/>
  <c r="AE74" i="2"/>
  <c r="AE76" i="2" s="1"/>
  <c r="AD74" i="2"/>
  <c r="AD76" i="2" s="1"/>
  <c r="AC74" i="2"/>
  <c r="AB74" i="2"/>
  <c r="AB76" i="2" s="1"/>
  <c r="AA74" i="2"/>
  <c r="AA76" i="2" s="1"/>
  <c r="Z74" i="2"/>
  <c r="Z76" i="2" s="1"/>
  <c r="Y74" i="2"/>
  <c r="Y76" i="2" s="1"/>
  <c r="X74" i="2"/>
  <c r="W74" i="2"/>
  <c r="W76" i="2" s="1"/>
  <c r="V74" i="2"/>
  <c r="V76" i="2" s="1"/>
  <c r="U74" i="2"/>
  <c r="T74" i="2"/>
  <c r="T76" i="2" s="1"/>
  <c r="S74" i="2"/>
  <c r="S76" i="2" s="1"/>
  <c r="R74" i="2"/>
  <c r="R76" i="2" s="1"/>
  <c r="Q74" i="2"/>
  <c r="Q76" i="2" s="1"/>
  <c r="P74" i="2"/>
  <c r="O74" i="2"/>
  <c r="O76" i="2" s="1"/>
  <c r="N74" i="2"/>
  <c r="N76" i="2" s="1"/>
  <c r="M74" i="2"/>
  <c r="L74" i="2"/>
  <c r="L76" i="2" s="1"/>
  <c r="K74" i="2"/>
  <c r="K76" i="2" s="1"/>
  <c r="J74" i="2"/>
  <c r="J76" i="2" s="1"/>
  <c r="I74" i="2"/>
  <c r="I76" i="2" s="1"/>
  <c r="H74" i="2"/>
  <c r="G74" i="2"/>
  <c r="G76" i="2" s="1"/>
  <c r="F74" i="2"/>
  <c r="F76" i="2" s="1"/>
  <c r="E74" i="2"/>
  <c r="AC72" i="2"/>
  <c r="U72" i="2"/>
  <c r="E72" i="2"/>
  <c r="Z71" i="2"/>
  <c r="R71" i="2"/>
  <c r="J71" i="2"/>
  <c r="D71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AF69" i="2"/>
  <c r="AF71" i="2" s="1"/>
  <c r="AE69" i="2"/>
  <c r="AD69" i="2"/>
  <c r="AD71" i="2" s="1"/>
  <c r="AC69" i="2"/>
  <c r="AC71" i="2" s="1"/>
  <c r="AB69" i="2"/>
  <c r="AB71" i="2" s="1"/>
  <c r="AA69" i="2"/>
  <c r="AA71" i="2" s="1"/>
  <c r="Z69" i="2"/>
  <c r="Y69" i="2"/>
  <c r="Y71" i="2" s="1"/>
  <c r="X69" i="2"/>
  <c r="X71" i="2" s="1"/>
  <c r="W69" i="2"/>
  <c r="V69" i="2"/>
  <c r="V71" i="2" s="1"/>
  <c r="U69" i="2"/>
  <c r="U71" i="2" s="1"/>
  <c r="T69" i="2"/>
  <c r="T71" i="2" s="1"/>
  <c r="S69" i="2"/>
  <c r="S71" i="2" s="1"/>
  <c r="R69" i="2"/>
  <c r="Q69" i="2"/>
  <c r="Q71" i="2" s="1"/>
  <c r="P69" i="2"/>
  <c r="P71" i="2" s="1"/>
  <c r="O69" i="2"/>
  <c r="N69" i="2"/>
  <c r="N71" i="2" s="1"/>
  <c r="M69" i="2"/>
  <c r="M71" i="2" s="1"/>
  <c r="L69" i="2"/>
  <c r="L71" i="2" s="1"/>
  <c r="K69" i="2"/>
  <c r="K71" i="2" s="1"/>
  <c r="J69" i="2"/>
  <c r="I69" i="2"/>
  <c r="I71" i="2" s="1"/>
  <c r="H69" i="2"/>
  <c r="H71" i="2" s="1"/>
  <c r="G69" i="2"/>
  <c r="F69" i="2"/>
  <c r="F71" i="2" s="1"/>
  <c r="E69" i="2"/>
  <c r="E71" i="2" s="1"/>
  <c r="AE67" i="2"/>
  <c r="W67" i="2"/>
  <c r="O67" i="2"/>
  <c r="G67" i="2"/>
  <c r="D67" i="2"/>
  <c r="D72" i="2" s="1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AF65" i="2"/>
  <c r="AF67" i="2" s="1"/>
  <c r="AF72" i="2" s="1"/>
  <c r="AE65" i="2"/>
  <c r="AD65" i="2"/>
  <c r="AD67" i="2" s="1"/>
  <c r="AD72" i="2" s="1"/>
  <c r="AC65" i="2"/>
  <c r="AC67" i="2" s="1"/>
  <c r="AB65" i="2"/>
  <c r="AA65" i="2"/>
  <c r="AA67" i="2" s="1"/>
  <c r="Z65" i="2"/>
  <c r="Z67" i="2" s="1"/>
  <c r="Z72" i="2" s="1"/>
  <c r="Y65" i="2"/>
  <c r="Y67" i="2" s="1"/>
  <c r="X65" i="2"/>
  <c r="X67" i="2" s="1"/>
  <c r="X72" i="2" s="1"/>
  <c r="W65" i="2"/>
  <c r="V65" i="2"/>
  <c r="V67" i="2" s="1"/>
  <c r="V72" i="2" s="1"/>
  <c r="U65" i="2"/>
  <c r="U67" i="2" s="1"/>
  <c r="T65" i="2"/>
  <c r="S65" i="2"/>
  <c r="S67" i="2" s="1"/>
  <c r="R65" i="2"/>
  <c r="R67" i="2" s="1"/>
  <c r="R72" i="2" s="1"/>
  <c r="Q65" i="2"/>
  <c r="Q67" i="2" s="1"/>
  <c r="P65" i="2"/>
  <c r="P67" i="2" s="1"/>
  <c r="P72" i="2" s="1"/>
  <c r="O65" i="2"/>
  <c r="N65" i="2"/>
  <c r="N67" i="2" s="1"/>
  <c r="N72" i="2" s="1"/>
  <c r="M65" i="2"/>
  <c r="M67" i="2" s="1"/>
  <c r="M72" i="2" s="1"/>
  <c r="L65" i="2"/>
  <c r="K65" i="2"/>
  <c r="K67" i="2" s="1"/>
  <c r="J65" i="2"/>
  <c r="J67" i="2" s="1"/>
  <c r="J72" i="2" s="1"/>
  <c r="I65" i="2"/>
  <c r="I67" i="2" s="1"/>
  <c r="H65" i="2"/>
  <c r="H67" i="2" s="1"/>
  <c r="H72" i="2" s="1"/>
  <c r="G65" i="2"/>
  <c r="F65" i="2"/>
  <c r="F67" i="2" s="1"/>
  <c r="F72" i="2" s="1"/>
  <c r="E65" i="2"/>
  <c r="E67" i="2" s="1"/>
  <c r="D63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AC60" i="2"/>
  <c r="U60" i="2"/>
  <c r="M60" i="2"/>
  <c r="E60" i="2"/>
  <c r="D60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AF56" i="2"/>
  <c r="AF60" i="2" s="1"/>
  <c r="AE56" i="2"/>
  <c r="AE60" i="2" s="1"/>
  <c r="AD56" i="2"/>
  <c r="AD60" i="2" s="1"/>
  <c r="AD63" i="2" s="1"/>
  <c r="AC56" i="2"/>
  <c r="AB56" i="2"/>
  <c r="AB60" i="2" s="1"/>
  <c r="AB63" i="2" s="1"/>
  <c r="AA56" i="2"/>
  <c r="AA60" i="2" s="1"/>
  <c r="AA63" i="2" s="1"/>
  <c r="Z56" i="2"/>
  <c r="Y56" i="2"/>
  <c r="Y60" i="2" s="1"/>
  <c r="X56" i="2"/>
  <c r="X60" i="2" s="1"/>
  <c r="W56" i="2"/>
  <c r="W60" i="2" s="1"/>
  <c r="V56" i="2"/>
  <c r="V60" i="2" s="1"/>
  <c r="V63" i="2" s="1"/>
  <c r="U56" i="2"/>
  <c r="T56" i="2"/>
  <c r="T60" i="2" s="1"/>
  <c r="T63" i="2" s="1"/>
  <c r="S56" i="2"/>
  <c r="S60" i="2" s="1"/>
  <c r="S63" i="2" s="1"/>
  <c r="R56" i="2"/>
  <c r="Q56" i="2"/>
  <c r="Q60" i="2" s="1"/>
  <c r="P56" i="2"/>
  <c r="P60" i="2" s="1"/>
  <c r="O56" i="2"/>
  <c r="O60" i="2" s="1"/>
  <c r="N56" i="2"/>
  <c r="N60" i="2" s="1"/>
  <c r="N63" i="2" s="1"/>
  <c r="M56" i="2"/>
  <c r="L56" i="2"/>
  <c r="L60" i="2" s="1"/>
  <c r="L63" i="2" s="1"/>
  <c r="K56" i="2"/>
  <c r="K60" i="2" s="1"/>
  <c r="K63" i="2" s="1"/>
  <c r="J56" i="2"/>
  <c r="I56" i="2"/>
  <c r="I60" i="2" s="1"/>
  <c r="H56" i="2"/>
  <c r="H60" i="2" s="1"/>
  <c r="G56" i="2"/>
  <c r="G60" i="2" s="1"/>
  <c r="F56" i="2"/>
  <c r="F60" i="2" s="1"/>
  <c r="F63" i="2" s="1"/>
  <c r="E56" i="2"/>
  <c r="Z54" i="2"/>
  <c r="R54" i="2"/>
  <c r="J54" i="2"/>
  <c r="D54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AF52" i="2"/>
  <c r="AF54" i="2" s="1"/>
  <c r="AE52" i="2"/>
  <c r="AE54" i="2" s="1"/>
  <c r="AD52" i="2"/>
  <c r="AD54" i="2" s="1"/>
  <c r="AC52" i="2"/>
  <c r="AC54" i="2" s="1"/>
  <c r="AB52" i="2"/>
  <c r="AB54" i="2" s="1"/>
  <c r="AA52" i="2"/>
  <c r="AA54" i="2" s="1"/>
  <c r="Z52" i="2"/>
  <c r="Y52" i="2"/>
  <c r="Y54" i="2" s="1"/>
  <c r="X52" i="2"/>
  <c r="X54" i="2" s="1"/>
  <c r="W52" i="2"/>
  <c r="W54" i="2" s="1"/>
  <c r="V52" i="2"/>
  <c r="V54" i="2" s="1"/>
  <c r="U52" i="2"/>
  <c r="U54" i="2" s="1"/>
  <c r="T52" i="2"/>
  <c r="T54" i="2" s="1"/>
  <c r="S52" i="2"/>
  <c r="S54" i="2" s="1"/>
  <c r="R52" i="2"/>
  <c r="Q52" i="2"/>
  <c r="Q54" i="2" s="1"/>
  <c r="P52" i="2"/>
  <c r="P54" i="2" s="1"/>
  <c r="O52" i="2"/>
  <c r="O54" i="2" s="1"/>
  <c r="N52" i="2"/>
  <c r="N54" i="2" s="1"/>
  <c r="M52" i="2"/>
  <c r="M54" i="2" s="1"/>
  <c r="L52" i="2"/>
  <c r="L54" i="2" s="1"/>
  <c r="K52" i="2"/>
  <c r="K54" i="2" s="1"/>
  <c r="J52" i="2"/>
  <c r="I52" i="2"/>
  <c r="I54" i="2" s="1"/>
  <c r="H52" i="2"/>
  <c r="H54" i="2" s="1"/>
  <c r="G52" i="2"/>
  <c r="G54" i="2" s="1"/>
  <c r="F52" i="2"/>
  <c r="F54" i="2" s="1"/>
  <c r="E52" i="2"/>
  <c r="E54" i="2" s="1"/>
  <c r="AE50" i="2"/>
  <c r="W50" i="2"/>
  <c r="O50" i="2"/>
  <c r="G50" i="2"/>
  <c r="D50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AF47" i="2"/>
  <c r="AF50" i="2" s="1"/>
  <c r="AE47" i="2"/>
  <c r="AD47" i="2"/>
  <c r="AD50" i="2" s="1"/>
  <c r="AC47" i="2"/>
  <c r="AC50" i="2" s="1"/>
  <c r="AB47" i="2"/>
  <c r="AB50" i="2" s="1"/>
  <c r="AA47" i="2"/>
  <c r="AA50" i="2" s="1"/>
  <c r="Z47" i="2"/>
  <c r="Z50" i="2" s="1"/>
  <c r="Y47" i="2"/>
  <c r="Y50" i="2" s="1"/>
  <c r="X47" i="2"/>
  <c r="X50" i="2" s="1"/>
  <c r="W47" i="2"/>
  <c r="V47" i="2"/>
  <c r="V50" i="2" s="1"/>
  <c r="U47" i="2"/>
  <c r="U50" i="2" s="1"/>
  <c r="T47" i="2"/>
  <c r="T50" i="2" s="1"/>
  <c r="S47" i="2"/>
  <c r="S50" i="2" s="1"/>
  <c r="R47" i="2"/>
  <c r="R50" i="2" s="1"/>
  <c r="Q47" i="2"/>
  <c r="Q50" i="2" s="1"/>
  <c r="P47" i="2"/>
  <c r="P50" i="2" s="1"/>
  <c r="O47" i="2"/>
  <c r="N47" i="2"/>
  <c r="N50" i="2" s="1"/>
  <c r="M47" i="2"/>
  <c r="M50" i="2" s="1"/>
  <c r="L47" i="2"/>
  <c r="L50" i="2" s="1"/>
  <c r="K47" i="2"/>
  <c r="K50" i="2" s="1"/>
  <c r="J47" i="2"/>
  <c r="J50" i="2" s="1"/>
  <c r="I47" i="2"/>
  <c r="I50" i="2" s="1"/>
  <c r="H47" i="2"/>
  <c r="H50" i="2" s="1"/>
  <c r="G47" i="2"/>
  <c r="F47" i="2"/>
  <c r="F50" i="2" s="1"/>
  <c r="E47" i="2"/>
  <c r="E50" i="2" s="1"/>
  <c r="AF45" i="2"/>
  <c r="X45" i="2"/>
  <c r="P45" i="2"/>
  <c r="H45" i="2"/>
  <c r="D45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AF41" i="2"/>
  <c r="AE41" i="2"/>
  <c r="AE45" i="2" s="1"/>
  <c r="AD41" i="2"/>
  <c r="AD45" i="2" s="1"/>
  <c r="AC41" i="2"/>
  <c r="AC45" i="2" s="1"/>
  <c r="AB41" i="2"/>
  <c r="AB45" i="2" s="1"/>
  <c r="AA41" i="2"/>
  <c r="AA45" i="2" s="1"/>
  <c r="Z41" i="2"/>
  <c r="Z45" i="2" s="1"/>
  <c r="Y41" i="2"/>
  <c r="Y45" i="2" s="1"/>
  <c r="X41" i="2"/>
  <c r="W41" i="2"/>
  <c r="W45" i="2" s="1"/>
  <c r="V41" i="2"/>
  <c r="V45" i="2" s="1"/>
  <c r="U41" i="2"/>
  <c r="U45" i="2" s="1"/>
  <c r="T41" i="2"/>
  <c r="T45" i="2" s="1"/>
  <c r="S41" i="2"/>
  <c r="S45" i="2" s="1"/>
  <c r="R41" i="2"/>
  <c r="R45" i="2" s="1"/>
  <c r="Q41" i="2"/>
  <c r="Q45" i="2" s="1"/>
  <c r="P41" i="2"/>
  <c r="O41" i="2"/>
  <c r="O45" i="2" s="1"/>
  <c r="N41" i="2"/>
  <c r="N45" i="2" s="1"/>
  <c r="M41" i="2"/>
  <c r="M45" i="2" s="1"/>
  <c r="L41" i="2"/>
  <c r="L45" i="2" s="1"/>
  <c r="K41" i="2"/>
  <c r="K45" i="2" s="1"/>
  <c r="J41" i="2"/>
  <c r="J45" i="2" s="1"/>
  <c r="I41" i="2"/>
  <c r="I45" i="2" s="1"/>
  <c r="H41" i="2"/>
  <c r="G41" i="2"/>
  <c r="G45" i="2" s="1"/>
  <c r="F41" i="2"/>
  <c r="F45" i="2" s="1"/>
  <c r="E41" i="2"/>
  <c r="E45" i="2" s="1"/>
  <c r="AC39" i="2"/>
  <c r="U39" i="2"/>
  <c r="M39" i="2"/>
  <c r="E39" i="2"/>
  <c r="D39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AF32" i="2"/>
  <c r="AF39" i="2" s="1"/>
  <c r="AE32" i="2"/>
  <c r="AE39" i="2" s="1"/>
  <c r="AD32" i="2"/>
  <c r="AD39" i="2" s="1"/>
  <c r="AC32" i="2"/>
  <c r="AB32" i="2"/>
  <c r="AB39" i="2" s="1"/>
  <c r="AA32" i="2"/>
  <c r="AA39" i="2" s="1"/>
  <c r="Z32" i="2"/>
  <c r="Z39" i="2" s="1"/>
  <c r="Y32" i="2"/>
  <c r="Y39" i="2" s="1"/>
  <c r="X32" i="2"/>
  <c r="X39" i="2" s="1"/>
  <c r="W32" i="2"/>
  <c r="W39" i="2" s="1"/>
  <c r="V32" i="2"/>
  <c r="V39" i="2" s="1"/>
  <c r="U32" i="2"/>
  <c r="T32" i="2"/>
  <c r="T39" i="2" s="1"/>
  <c r="S32" i="2"/>
  <c r="S39" i="2" s="1"/>
  <c r="R32" i="2"/>
  <c r="R39" i="2" s="1"/>
  <c r="Q32" i="2"/>
  <c r="Q39" i="2" s="1"/>
  <c r="P32" i="2"/>
  <c r="P39" i="2" s="1"/>
  <c r="O32" i="2"/>
  <c r="O39" i="2" s="1"/>
  <c r="N32" i="2"/>
  <c r="N39" i="2" s="1"/>
  <c r="M32" i="2"/>
  <c r="L32" i="2"/>
  <c r="L39" i="2" s="1"/>
  <c r="K32" i="2"/>
  <c r="K39" i="2" s="1"/>
  <c r="J32" i="2"/>
  <c r="J39" i="2" s="1"/>
  <c r="I32" i="2"/>
  <c r="I39" i="2" s="1"/>
  <c r="H32" i="2"/>
  <c r="H39" i="2" s="1"/>
  <c r="G32" i="2"/>
  <c r="G39" i="2" s="1"/>
  <c r="F32" i="2"/>
  <c r="F39" i="2" s="1"/>
  <c r="E32" i="2"/>
  <c r="F30" i="2"/>
  <c r="AA29" i="2"/>
  <c r="S29" i="2"/>
  <c r="K29" i="2"/>
  <c r="D29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F26" i="2"/>
  <c r="AF29" i="2" s="1"/>
  <c r="AE26" i="2"/>
  <c r="AE29" i="2" s="1"/>
  <c r="AD26" i="2"/>
  <c r="AD29" i="2" s="1"/>
  <c r="AC26" i="2"/>
  <c r="AC29" i="2" s="1"/>
  <c r="AB26" i="2"/>
  <c r="AB29" i="2" s="1"/>
  <c r="AA26" i="2"/>
  <c r="Z26" i="2"/>
  <c r="Z29" i="2" s="1"/>
  <c r="Y26" i="2"/>
  <c r="Y29" i="2" s="1"/>
  <c r="X26" i="2"/>
  <c r="X29" i="2" s="1"/>
  <c r="W26" i="2"/>
  <c r="W29" i="2" s="1"/>
  <c r="V26" i="2"/>
  <c r="V29" i="2" s="1"/>
  <c r="U26" i="2"/>
  <c r="U29" i="2" s="1"/>
  <c r="T26" i="2"/>
  <c r="T29" i="2" s="1"/>
  <c r="S26" i="2"/>
  <c r="R26" i="2"/>
  <c r="R29" i="2" s="1"/>
  <c r="Q26" i="2"/>
  <c r="Q29" i="2" s="1"/>
  <c r="P26" i="2"/>
  <c r="P29" i="2" s="1"/>
  <c r="O26" i="2"/>
  <c r="O29" i="2" s="1"/>
  <c r="N26" i="2"/>
  <c r="N29" i="2" s="1"/>
  <c r="M26" i="2"/>
  <c r="M29" i="2" s="1"/>
  <c r="L26" i="2"/>
  <c r="L29" i="2" s="1"/>
  <c r="K26" i="2"/>
  <c r="J26" i="2"/>
  <c r="J29" i="2" s="1"/>
  <c r="I26" i="2"/>
  <c r="I29" i="2" s="1"/>
  <c r="H26" i="2"/>
  <c r="H29" i="2" s="1"/>
  <c r="G26" i="2"/>
  <c r="G29" i="2" s="1"/>
  <c r="F26" i="2"/>
  <c r="F29" i="2" s="1"/>
  <c r="E26" i="2"/>
  <c r="E29" i="2" s="1"/>
  <c r="AB24" i="2"/>
  <c r="AB30" i="2" s="1"/>
  <c r="T24" i="2"/>
  <c r="L24" i="2"/>
  <c r="D24" i="2"/>
  <c r="D30" i="2" s="1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AF21" i="2"/>
  <c r="AF24" i="2" s="1"/>
  <c r="AF30" i="2" s="1"/>
  <c r="AE21" i="2"/>
  <c r="AE24" i="2" s="1"/>
  <c r="AE30" i="2" s="1"/>
  <c r="AD21" i="2"/>
  <c r="AD24" i="2" s="1"/>
  <c r="AD30" i="2" s="1"/>
  <c r="AC21" i="2"/>
  <c r="AC24" i="2" s="1"/>
  <c r="AC30" i="2" s="1"/>
  <c r="AB21" i="2"/>
  <c r="AA21" i="2"/>
  <c r="AA24" i="2" s="1"/>
  <c r="Z21" i="2"/>
  <c r="Z24" i="2" s="1"/>
  <c r="Z30" i="2" s="1"/>
  <c r="Y21" i="2"/>
  <c r="Y24" i="2" s="1"/>
  <c r="Y30" i="2" s="1"/>
  <c r="X21" i="2"/>
  <c r="X24" i="2" s="1"/>
  <c r="X30" i="2" s="1"/>
  <c r="W21" i="2"/>
  <c r="W24" i="2" s="1"/>
  <c r="W30" i="2" s="1"/>
  <c r="V21" i="2"/>
  <c r="V24" i="2" s="1"/>
  <c r="V30" i="2" s="1"/>
  <c r="U21" i="2"/>
  <c r="U24" i="2" s="1"/>
  <c r="U30" i="2" s="1"/>
  <c r="T21" i="2"/>
  <c r="S21" i="2"/>
  <c r="S24" i="2" s="1"/>
  <c r="S30" i="2" s="1"/>
  <c r="R21" i="2"/>
  <c r="R24" i="2" s="1"/>
  <c r="R30" i="2" s="1"/>
  <c r="Q21" i="2"/>
  <c r="Q24" i="2" s="1"/>
  <c r="Q30" i="2" s="1"/>
  <c r="P21" i="2"/>
  <c r="P24" i="2" s="1"/>
  <c r="P30" i="2" s="1"/>
  <c r="O21" i="2"/>
  <c r="O24" i="2" s="1"/>
  <c r="O30" i="2" s="1"/>
  <c r="N21" i="2"/>
  <c r="N24" i="2" s="1"/>
  <c r="N30" i="2" s="1"/>
  <c r="M21" i="2"/>
  <c r="M24" i="2" s="1"/>
  <c r="M30" i="2" s="1"/>
  <c r="L21" i="2"/>
  <c r="K21" i="2"/>
  <c r="K24" i="2" s="1"/>
  <c r="J21" i="2"/>
  <c r="J24" i="2" s="1"/>
  <c r="J30" i="2" s="1"/>
  <c r="I21" i="2"/>
  <c r="I24" i="2" s="1"/>
  <c r="I30" i="2" s="1"/>
  <c r="H21" i="2"/>
  <c r="H24" i="2" s="1"/>
  <c r="H30" i="2" s="1"/>
  <c r="G21" i="2"/>
  <c r="G24" i="2" s="1"/>
  <c r="G30" i="2" s="1"/>
  <c r="F21" i="2"/>
  <c r="F24" i="2" s="1"/>
  <c r="E21" i="2"/>
  <c r="E24" i="2" s="1"/>
  <c r="E30" i="2" s="1"/>
  <c r="AC19" i="2"/>
  <c r="M19" i="2"/>
  <c r="Z18" i="2"/>
  <c r="R18" i="2"/>
  <c r="J18" i="2"/>
  <c r="D18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AF13" i="2"/>
  <c r="AF18" i="2" s="1"/>
  <c r="AE13" i="2"/>
  <c r="AE18" i="2" s="1"/>
  <c r="AD13" i="2"/>
  <c r="AD18" i="2" s="1"/>
  <c r="AC13" i="2"/>
  <c r="AC18" i="2" s="1"/>
  <c r="AB13" i="2"/>
  <c r="AB18" i="2" s="1"/>
  <c r="AA13" i="2"/>
  <c r="Z13" i="2"/>
  <c r="Y13" i="2"/>
  <c r="Y18" i="2" s="1"/>
  <c r="X13" i="2"/>
  <c r="X18" i="2" s="1"/>
  <c r="W13" i="2"/>
  <c r="W18" i="2" s="1"/>
  <c r="V13" i="2"/>
  <c r="V18" i="2" s="1"/>
  <c r="U13" i="2"/>
  <c r="U18" i="2" s="1"/>
  <c r="T13" i="2"/>
  <c r="T18" i="2" s="1"/>
  <c r="S13" i="2"/>
  <c r="R13" i="2"/>
  <c r="Q13" i="2"/>
  <c r="Q18" i="2" s="1"/>
  <c r="P13" i="2"/>
  <c r="P18" i="2" s="1"/>
  <c r="O13" i="2"/>
  <c r="O18" i="2" s="1"/>
  <c r="N13" i="2"/>
  <c r="N18" i="2" s="1"/>
  <c r="M13" i="2"/>
  <c r="M18" i="2" s="1"/>
  <c r="L13" i="2"/>
  <c r="L18" i="2" s="1"/>
  <c r="K13" i="2"/>
  <c r="J13" i="2"/>
  <c r="I13" i="2"/>
  <c r="I18" i="2" s="1"/>
  <c r="H13" i="2"/>
  <c r="H18" i="2" s="1"/>
  <c r="G13" i="2"/>
  <c r="G18" i="2" s="1"/>
  <c r="F13" i="2"/>
  <c r="F18" i="2" s="1"/>
  <c r="E13" i="2"/>
  <c r="E18" i="2" s="1"/>
  <c r="AA11" i="2"/>
  <c r="S11" i="2"/>
  <c r="K11" i="2"/>
  <c r="D11" i="2"/>
  <c r="D19" i="2" s="1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AF6" i="2"/>
  <c r="AF11" i="2" s="1"/>
  <c r="AF19" i="2" s="1"/>
  <c r="AE6" i="2"/>
  <c r="AE11" i="2" s="1"/>
  <c r="AE19" i="2" s="1"/>
  <c r="AD6" i="2"/>
  <c r="AD11" i="2" s="1"/>
  <c r="AD19" i="2" s="1"/>
  <c r="AC6" i="2"/>
  <c r="AC11" i="2" s="1"/>
  <c r="AB6" i="2"/>
  <c r="AA6" i="2"/>
  <c r="Z6" i="2"/>
  <c r="Z11" i="2" s="1"/>
  <c r="Z19" i="2" s="1"/>
  <c r="Y6" i="2"/>
  <c r="Y11" i="2" s="1"/>
  <c r="Y19" i="2" s="1"/>
  <c r="X6" i="2"/>
  <c r="X11" i="2" s="1"/>
  <c r="X19" i="2" s="1"/>
  <c r="W6" i="2"/>
  <c r="W11" i="2" s="1"/>
  <c r="W19" i="2" s="1"/>
  <c r="V6" i="2"/>
  <c r="V11" i="2" s="1"/>
  <c r="V19" i="2" s="1"/>
  <c r="U6" i="2"/>
  <c r="U11" i="2" s="1"/>
  <c r="U19" i="2" s="1"/>
  <c r="T6" i="2"/>
  <c r="S6" i="2"/>
  <c r="R6" i="2"/>
  <c r="R11" i="2" s="1"/>
  <c r="R19" i="2" s="1"/>
  <c r="Q6" i="2"/>
  <c r="Q11" i="2" s="1"/>
  <c r="Q19" i="2" s="1"/>
  <c r="P6" i="2"/>
  <c r="P11" i="2" s="1"/>
  <c r="P19" i="2" s="1"/>
  <c r="O6" i="2"/>
  <c r="O11" i="2" s="1"/>
  <c r="O19" i="2" s="1"/>
  <c r="N6" i="2"/>
  <c r="N11" i="2" s="1"/>
  <c r="N19" i="2" s="1"/>
  <c r="M6" i="2"/>
  <c r="M11" i="2" s="1"/>
  <c r="L6" i="2"/>
  <c r="K6" i="2"/>
  <c r="J6" i="2"/>
  <c r="J11" i="2" s="1"/>
  <c r="J19" i="2" s="1"/>
  <c r="I6" i="2"/>
  <c r="I11" i="2" s="1"/>
  <c r="I19" i="2" s="1"/>
  <c r="H6" i="2"/>
  <c r="H11" i="2" s="1"/>
  <c r="H19" i="2" s="1"/>
  <c r="G6" i="2"/>
  <c r="G11" i="2" s="1"/>
  <c r="G19" i="2" s="1"/>
  <c r="F6" i="2"/>
  <c r="F11" i="2" s="1"/>
  <c r="F19" i="2" s="1"/>
  <c r="E6" i="2"/>
  <c r="E11" i="2" s="1"/>
  <c r="E19" i="2" s="1"/>
  <c r="N19" i="9" l="1"/>
  <c r="V19" i="9"/>
  <c r="AD19" i="9"/>
  <c r="X63" i="11"/>
  <c r="X91" i="11" s="1"/>
  <c r="S19" i="11"/>
  <c r="X30" i="11"/>
  <c r="G54" i="11"/>
  <c r="O54" i="11"/>
  <c r="W54" i="11"/>
  <c r="AE54" i="11"/>
  <c r="O72" i="11"/>
  <c r="G90" i="11"/>
  <c r="AC90" i="11"/>
  <c r="AC91" i="11" s="1"/>
  <c r="AF30" i="11"/>
  <c r="G63" i="11"/>
  <c r="O63" i="11"/>
  <c r="W63" i="11"/>
  <c r="AE63" i="11"/>
  <c r="M90" i="11"/>
  <c r="H11" i="11"/>
  <c r="H19" i="11" s="1"/>
  <c r="P11" i="11"/>
  <c r="P19" i="11" s="1"/>
  <c r="X11" i="11"/>
  <c r="X19" i="11" s="1"/>
  <c r="AF11" i="11"/>
  <c r="AF19" i="11" s="1"/>
  <c r="I24" i="11"/>
  <c r="I30" i="11" s="1"/>
  <c r="Q24" i="11"/>
  <c r="Q30" i="11" s="1"/>
  <c r="Y24" i="11"/>
  <c r="Y30" i="11" s="1"/>
  <c r="J39" i="11"/>
  <c r="R39" i="11"/>
  <c r="Z39" i="11"/>
  <c r="M63" i="11"/>
  <c r="L67" i="11"/>
  <c r="L72" i="11" s="1"/>
  <c r="T67" i="11"/>
  <c r="T72" i="11" s="1"/>
  <c r="AB67" i="11"/>
  <c r="AB72" i="11" s="1"/>
  <c r="W72" i="11"/>
  <c r="J89" i="11"/>
  <c r="J90" i="11" s="1"/>
  <c r="R89" i="11"/>
  <c r="R90" i="11" s="1"/>
  <c r="R91" i="11" s="1"/>
  <c r="Z89" i="11"/>
  <c r="Z90" i="11" s="1"/>
  <c r="Q63" i="11"/>
  <c r="K90" i="11"/>
  <c r="K91" i="11" s="1"/>
  <c r="K97" i="11" s="1"/>
  <c r="S90" i="11"/>
  <c r="AA90" i="11"/>
  <c r="Q90" i="11"/>
  <c r="Q91" i="11" s="1"/>
  <c r="Q93" i="11" s="1"/>
  <c r="N63" i="11"/>
  <c r="D91" i="11"/>
  <c r="G19" i="11"/>
  <c r="K30" i="11"/>
  <c r="H50" i="11"/>
  <c r="H63" i="11" s="1"/>
  <c r="P50" i="11"/>
  <c r="P63" i="11" s="1"/>
  <c r="P91" i="11" s="1"/>
  <c r="X50" i="11"/>
  <c r="AF50" i="11"/>
  <c r="AF63" i="11" s="1"/>
  <c r="AF91" i="11" s="1"/>
  <c r="J60" i="11"/>
  <c r="J63" i="11" s="1"/>
  <c r="R60" i="11"/>
  <c r="R63" i="11" s="1"/>
  <c r="Z60" i="11"/>
  <c r="Z63" i="11" s="1"/>
  <c r="U63" i="11"/>
  <c r="AD72" i="11"/>
  <c r="AD91" i="11" s="1"/>
  <c r="G72" i="11"/>
  <c r="K71" i="11"/>
  <c r="S71" i="11"/>
  <c r="S72" i="11" s="1"/>
  <c r="AA71" i="11"/>
  <c r="AA72" i="11" s="1"/>
  <c r="I76" i="11"/>
  <c r="I90" i="11" s="1"/>
  <c r="I91" i="11" s="1"/>
  <c r="I97" i="11" s="1"/>
  <c r="Q76" i="11"/>
  <c r="Y76" i="11"/>
  <c r="Y90" i="11" s="1"/>
  <c r="Y91" i="11" s="1"/>
  <c r="G85" i="11"/>
  <c r="O85" i="11"/>
  <c r="O90" i="11" s="1"/>
  <c r="O91" i="11" s="1"/>
  <c r="W85" i="11"/>
  <c r="AE85" i="11"/>
  <c r="AE90" i="11" s="1"/>
  <c r="AE91" i="11" s="1"/>
  <c r="L90" i="11"/>
  <c r="L91" i="11" s="1"/>
  <c r="T90" i="11"/>
  <c r="T91" i="11" s="1"/>
  <c r="AB90" i="11"/>
  <c r="AB91" i="11" s="1"/>
  <c r="U90" i="11"/>
  <c r="U91" i="11" s="1"/>
  <c r="K19" i="11"/>
  <c r="G18" i="11"/>
  <c r="O18" i="11"/>
  <c r="W18" i="11"/>
  <c r="W19" i="11" s="1"/>
  <c r="AE18" i="11"/>
  <c r="AE19" i="11" s="1"/>
  <c r="P30" i="11"/>
  <c r="H29" i="11"/>
  <c r="H30" i="11" s="1"/>
  <c r="P29" i="11"/>
  <c r="X29" i="11"/>
  <c r="AF29" i="11"/>
  <c r="I45" i="11"/>
  <c r="I63" i="11" s="1"/>
  <c r="Q45" i="11"/>
  <c r="Y45" i="11"/>
  <c r="Y63" i="11" s="1"/>
  <c r="K63" i="11"/>
  <c r="S63" i="11"/>
  <c r="AA63" i="11"/>
  <c r="AE72" i="11"/>
  <c r="W90" i="11"/>
  <c r="O19" i="11"/>
  <c r="K72" i="11"/>
  <c r="F91" i="11"/>
  <c r="N90" i="11"/>
  <c r="V91" i="11"/>
  <c r="E90" i="11"/>
  <c r="E91" i="11" s="1"/>
  <c r="E97" i="11" s="1"/>
  <c r="L19" i="10"/>
  <c r="T19" i="10"/>
  <c r="AB19" i="10"/>
  <c r="K19" i="10"/>
  <c r="J60" i="10"/>
  <c r="J63" i="10" s="1"/>
  <c r="R60" i="10"/>
  <c r="R63" i="10" s="1"/>
  <c r="R91" i="10" s="1"/>
  <c r="Z60" i="10"/>
  <c r="Z63" i="10" s="1"/>
  <c r="Q63" i="10"/>
  <c r="G72" i="10"/>
  <c r="W72" i="10"/>
  <c r="D91" i="10"/>
  <c r="L90" i="10"/>
  <c r="T90" i="10"/>
  <c r="AB90" i="10"/>
  <c r="Q90" i="10"/>
  <c r="Q91" i="10" s="1"/>
  <c r="Q93" i="10" s="1"/>
  <c r="S63" i="10"/>
  <c r="S90" i="10"/>
  <c r="AE90" i="10"/>
  <c r="AE91" i="10" s="1"/>
  <c r="S30" i="10"/>
  <c r="AF30" i="10"/>
  <c r="L29" i="10"/>
  <c r="T29" i="10"/>
  <c r="T30" i="10" s="1"/>
  <c r="AB29" i="10"/>
  <c r="AB30" i="10" s="1"/>
  <c r="U63" i="10"/>
  <c r="K72" i="10"/>
  <c r="AA72" i="10"/>
  <c r="F90" i="10"/>
  <c r="F91" i="10" s="1"/>
  <c r="N90" i="10"/>
  <c r="V90" i="10"/>
  <c r="V91" i="10" s="1"/>
  <c r="AD90" i="10"/>
  <c r="AD91" i="10" s="1"/>
  <c r="E90" i="10"/>
  <c r="U90" i="10"/>
  <c r="O90" i="10"/>
  <c r="O91" i="10" s="1"/>
  <c r="L30" i="10"/>
  <c r="W19" i="10"/>
  <c r="E24" i="10"/>
  <c r="E30" i="10" s="1"/>
  <c r="M24" i="10"/>
  <c r="M30" i="10" s="1"/>
  <c r="U24" i="10"/>
  <c r="U30" i="10" s="1"/>
  <c r="AC24" i="10"/>
  <c r="AC30" i="10" s="1"/>
  <c r="P30" i="10"/>
  <c r="N63" i="10"/>
  <c r="V63" i="10"/>
  <c r="AD63" i="10"/>
  <c r="E63" i="10"/>
  <c r="AA63" i="10"/>
  <c r="O72" i="10"/>
  <c r="AE72" i="10"/>
  <c r="G85" i="10"/>
  <c r="G90" i="10" s="1"/>
  <c r="G91" i="10" s="1"/>
  <c r="O85" i="10"/>
  <c r="W85" i="10"/>
  <c r="W90" i="10" s="1"/>
  <c r="W91" i="10" s="1"/>
  <c r="AE85" i="10"/>
  <c r="H90" i="10"/>
  <c r="P90" i="10"/>
  <c r="X90" i="10"/>
  <c r="X91" i="10" s="1"/>
  <c r="AF90" i="10"/>
  <c r="AF91" i="10" s="1"/>
  <c r="I90" i="10"/>
  <c r="I91" i="10" s="1"/>
  <c r="I97" i="10" s="1"/>
  <c r="Y90" i="10"/>
  <c r="Y91" i="10" s="1"/>
  <c r="G63" i="10"/>
  <c r="O63" i="10"/>
  <c r="W63" i="10"/>
  <c r="AE63" i="10"/>
  <c r="AC63" i="10"/>
  <c r="AC91" i="10" s="1"/>
  <c r="K91" i="10"/>
  <c r="K97" i="10" s="1"/>
  <c r="AA91" i="10"/>
  <c r="J19" i="10"/>
  <c r="Z19" i="10"/>
  <c r="H63" i="10"/>
  <c r="X63" i="10"/>
  <c r="K63" i="10"/>
  <c r="S72" i="10"/>
  <c r="J90" i="10"/>
  <c r="J91" i="10" s="1"/>
  <c r="J97" i="10" s="1"/>
  <c r="Z90" i="10"/>
  <c r="M91" i="10"/>
  <c r="M97" i="10" s="1"/>
  <c r="AB19" i="9"/>
  <c r="I50" i="9"/>
  <c r="Q50" i="9"/>
  <c r="Y50" i="9"/>
  <c r="X63" i="9"/>
  <c r="AF72" i="9"/>
  <c r="J90" i="9"/>
  <c r="R90" i="9"/>
  <c r="R91" i="9" s="1"/>
  <c r="Z90" i="9"/>
  <c r="N90" i="9"/>
  <c r="L19" i="9"/>
  <c r="G39" i="9"/>
  <c r="O39" i="9"/>
  <c r="W39" i="9"/>
  <c r="AE39" i="9"/>
  <c r="F45" i="9"/>
  <c r="F63" i="9" s="1"/>
  <c r="N45" i="9"/>
  <c r="N63" i="9" s="1"/>
  <c r="V45" i="9"/>
  <c r="AD45" i="9"/>
  <c r="H63" i="9"/>
  <c r="AD63" i="9"/>
  <c r="L90" i="9"/>
  <c r="T90" i="9"/>
  <c r="AB90" i="9"/>
  <c r="U90" i="9"/>
  <c r="E11" i="9"/>
  <c r="E19" i="9" s="1"/>
  <c r="M11" i="9"/>
  <c r="M19" i="9" s="1"/>
  <c r="U11" i="9"/>
  <c r="U19" i="9" s="1"/>
  <c r="AC11" i="9"/>
  <c r="AC19" i="9" s="1"/>
  <c r="I63" i="9"/>
  <c r="I91" i="9" s="1"/>
  <c r="I97" i="9" s="1"/>
  <c r="Q63" i="9"/>
  <c r="Y63" i="9"/>
  <c r="AF63" i="9"/>
  <c r="S72" i="9"/>
  <c r="S91" i="9" s="1"/>
  <c r="D91" i="9"/>
  <c r="V90" i="9"/>
  <c r="T30" i="9"/>
  <c r="J63" i="9"/>
  <c r="R63" i="9"/>
  <c r="Z63" i="9"/>
  <c r="L72" i="9"/>
  <c r="T72" i="9"/>
  <c r="AB72" i="9"/>
  <c r="W72" i="9"/>
  <c r="H71" i="9"/>
  <c r="P71" i="9"/>
  <c r="P72" i="9" s="1"/>
  <c r="P91" i="9" s="1"/>
  <c r="X71" i="9"/>
  <c r="X72" i="9" s="1"/>
  <c r="X91" i="9" s="1"/>
  <c r="AF71" i="9"/>
  <c r="E90" i="9"/>
  <c r="H72" i="9"/>
  <c r="Q91" i="9"/>
  <c r="Q93" i="9" s="1"/>
  <c r="E29" i="9"/>
  <c r="E30" i="9" s="1"/>
  <c r="M29" i="9"/>
  <c r="M30" i="9" s="1"/>
  <c r="U29" i="9"/>
  <c r="U30" i="9" s="1"/>
  <c r="AC29" i="9"/>
  <c r="AC30" i="9" s="1"/>
  <c r="K60" i="9"/>
  <c r="K63" i="9" s="1"/>
  <c r="K91" i="9" s="1"/>
  <c r="K97" i="9" s="1"/>
  <c r="S60" i="9"/>
  <c r="S63" i="9" s="1"/>
  <c r="AA60" i="9"/>
  <c r="AA63" i="9" s="1"/>
  <c r="AA91" i="9" s="1"/>
  <c r="P63" i="9"/>
  <c r="E67" i="9"/>
  <c r="E72" i="9" s="1"/>
  <c r="M67" i="9"/>
  <c r="M72" i="9" s="1"/>
  <c r="U67" i="9"/>
  <c r="U72" i="9" s="1"/>
  <c r="AC67" i="9"/>
  <c r="AC72" i="9" s="1"/>
  <c r="G90" i="9"/>
  <c r="G91" i="9" s="1"/>
  <c r="O90" i="9"/>
  <c r="O91" i="9" s="1"/>
  <c r="W90" i="9"/>
  <c r="W91" i="9" s="1"/>
  <c r="AE90" i="9"/>
  <c r="AE91" i="9" s="1"/>
  <c r="F90" i="9"/>
  <c r="AC90" i="9"/>
  <c r="V63" i="9"/>
  <c r="Y91" i="9"/>
  <c r="H19" i="9"/>
  <c r="P19" i="9"/>
  <c r="X19" i="9"/>
  <c r="AF19" i="9"/>
  <c r="L63" i="9"/>
  <c r="T63" i="9"/>
  <c r="AB63" i="9"/>
  <c r="G72" i="9"/>
  <c r="AD90" i="9"/>
  <c r="AD91" i="9" s="1"/>
  <c r="F63" i="7"/>
  <c r="N63" i="7"/>
  <c r="N91" i="7" s="1"/>
  <c r="V63" i="7"/>
  <c r="V91" i="7" s="1"/>
  <c r="AD63" i="7"/>
  <c r="E63" i="7"/>
  <c r="AA63" i="7"/>
  <c r="W72" i="7"/>
  <c r="G90" i="7"/>
  <c r="AC90" i="7"/>
  <c r="P91" i="7"/>
  <c r="X91" i="7"/>
  <c r="H63" i="7"/>
  <c r="P63" i="7"/>
  <c r="X63" i="7"/>
  <c r="AF63" i="7"/>
  <c r="AF91" i="7" s="1"/>
  <c r="K63" i="7"/>
  <c r="K91" i="7" s="1"/>
  <c r="K97" i="7" s="1"/>
  <c r="AE63" i="7"/>
  <c r="AE91" i="7" s="1"/>
  <c r="G72" i="7"/>
  <c r="I90" i="7"/>
  <c r="I91" i="7" s="1"/>
  <c r="I97" i="7" s="1"/>
  <c r="Q90" i="7"/>
  <c r="Q91" i="7" s="1"/>
  <c r="Q93" i="7" s="1"/>
  <c r="Y90" i="7"/>
  <c r="Y91" i="7" s="1"/>
  <c r="M90" i="7"/>
  <c r="H91" i="7"/>
  <c r="K19" i="7"/>
  <c r="M63" i="7"/>
  <c r="AE72" i="7"/>
  <c r="J91" i="7"/>
  <c r="J97" i="7" s="1"/>
  <c r="O90" i="7"/>
  <c r="AC63" i="7"/>
  <c r="S19" i="7"/>
  <c r="K18" i="7"/>
  <c r="S18" i="7"/>
  <c r="AA18" i="7"/>
  <c r="T30" i="7"/>
  <c r="J63" i="7"/>
  <c r="R63" i="7"/>
  <c r="R91" i="7" s="1"/>
  <c r="Z63" i="7"/>
  <c r="Z91" i="7" s="1"/>
  <c r="O63" i="7"/>
  <c r="S90" i="7"/>
  <c r="L11" i="7"/>
  <c r="L19" i="7" s="1"/>
  <c r="T11" i="7"/>
  <c r="T19" i="7" s="1"/>
  <c r="AB11" i="7"/>
  <c r="AB19" i="7" s="1"/>
  <c r="AA19" i="7"/>
  <c r="S63" i="7"/>
  <c r="O72" i="7"/>
  <c r="L90" i="7"/>
  <c r="L91" i="7" s="1"/>
  <c r="T90" i="7"/>
  <c r="AB90" i="7"/>
  <c r="AB91" i="7" s="1"/>
  <c r="U90" i="7"/>
  <c r="U91" i="7" s="1"/>
  <c r="U63" i="7"/>
  <c r="D91" i="7"/>
  <c r="W90" i="7"/>
  <c r="W91" i="7" s="1"/>
  <c r="F91" i="7"/>
  <c r="AD91" i="7"/>
  <c r="E90" i="7"/>
  <c r="E91" i="7" s="1"/>
  <c r="E97" i="7" s="1"/>
  <c r="AA90" i="7"/>
  <c r="P91" i="6"/>
  <c r="K19" i="6"/>
  <c r="N91" i="6"/>
  <c r="O19" i="6"/>
  <c r="H30" i="6"/>
  <c r="AB30" i="6"/>
  <c r="F63" i="6"/>
  <c r="F91" i="6" s="1"/>
  <c r="N63" i="6"/>
  <c r="V63" i="6"/>
  <c r="AD63" i="6"/>
  <c r="E63" i="6"/>
  <c r="F72" i="6"/>
  <c r="N72" i="6"/>
  <c r="V72" i="6"/>
  <c r="AD72" i="6"/>
  <c r="AD91" i="6" s="1"/>
  <c r="V91" i="6"/>
  <c r="AA30" i="6"/>
  <c r="AF30" i="6"/>
  <c r="L29" i="6"/>
  <c r="T29" i="6"/>
  <c r="AB29" i="6"/>
  <c r="E45" i="6"/>
  <c r="M45" i="6"/>
  <c r="U45" i="6"/>
  <c r="U63" i="6" s="1"/>
  <c r="AC45" i="6"/>
  <c r="G54" i="6"/>
  <c r="O54" i="6"/>
  <c r="W54" i="6"/>
  <c r="AE54" i="6"/>
  <c r="AE63" i="6" s="1"/>
  <c r="G63" i="6"/>
  <c r="O63" i="6"/>
  <c r="W63" i="6"/>
  <c r="K63" i="6"/>
  <c r="O72" i="6"/>
  <c r="U90" i="6"/>
  <c r="L30" i="6"/>
  <c r="H63" i="6"/>
  <c r="P63" i="6"/>
  <c r="X63" i="6"/>
  <c r="AF63" i="6"/>
  <c r="M63" i="6"/>
  <c r="H72" i="6"/>
  <c r="H91" i="6" s="1"/>
  <c r="P72" i="6"/>
  <c r="X72" i="6"/>
  <c r="X91" i="6" s="1"/>
  <c r="AF72" i="6"/>
  <c r="AF91" i="6" s="1"/>
  <c r="I90" i="6"/>
  <c r="Q90" i="6"/>
  <c r="Q91" i="6" s="1"/>
  <c r="Q93" i="6" s="1"/>
  <c r="Y90" i="6"/>
  <c r="Y91" i="6" s="1"/>
  <c r="W19" i="6"/>
  <c r="E24" i="6"/>
  <c r="E30" i="6" s="1"/>
  <c r="M24" i="6"/>
  <c r="M30" i="6" s="1"/>
  <c r="U24" i="6"/>
  <c r="U30" i="6" s="1"/>
  <c r="AC24" i="6"/>
  <c r="AC30" i="6" s="1"/>
  <c r="P30" i="6"/>
  <c r="I63" i="6"/>
  <c r="Q63" i="6"/>
  <c r="Y63" i="6"/>
  <c r="S63" i="6"/>
  <c r="I72" i="6"/>
  <c r="Q72" i="6"/>
  <c r="Y72" i="6"/>
  <c r="J89" i="6"/>
  <c r="J90" i="6" s="1"/>
  <c r="R89" i="6"/>
  <c r="R90" i="6" s="1"/>
  <c r="Z89" i="6"/>
  <c r="Z90" i="6" s="1"/>
  <c r="J60" i="6"/>
  <c r="J63" i="6" s="1"/>
  <c r="R60" i="6"/>
  <c r="R63" i="6" s="1"/>
  <c r="Z60" i="6"/>
  <c r="Z63" i="6" s="1"/>
  <c r="J72" i="6"/>
  <c r="R72" i="6"/>
  <c r="Z72" i="6"/>
  <c r="E76" i="6"/>
  <c r="E90" i="6" s="1"/>
  <c r="E91" i="6" s="1"/>
  <c r="M76" i="6"/>
  <c r="M90" i="6" s="1"/>
  <c r="M91" i="6" s="1"/>
  <c r="M97" i="6" s="1"/>
  <c r="U76" i="6"/>
  <c r="AC76" i="6"/>
  <c r="AC90" i="6" s="1"/>
  <c r="AC91" i="6" s="1"/>
  <c r="G85" i="6"/>
  <c r="G90" i="6" s="1"/>
  <c r="G91" i="6" s="1"/>
  <c r="O85" i="6"/>
  <c r="O90" i="6" s="1"/>
  <c r="O91" i="6" s="1"/>
  <c r="W85" i="6"/>
  <c r="W90" i="6" s="1"/>
  <c r="AE85" i="6"/>
  <c r="AE90" i="6" s="1"/>
  <c r="K90" i="6"/>
  <c r="K91" i="6" s="1"/>
  <c r="K97" i="6" s="1"/>
  <c r="S90" i="6"/>
  <c r="AA90" i="6"/>
  <c r="G19" i="6"/>
  <c r="AA19" i="6"/>
  <c r="K18" i="6"/>
  <c r="S18" i="6"/>
  <c r="S19" i="6" s="1"/>
  <c r="AA18" i="6"/>
  <c r="T30" i="6"/>
  <c r="H50" i="6"/>
  <c r="AA63" i="6"/>
  <c r="L90" i="6"/>
  <c r="T90" i="6"/>
  <c r="AB90" i="6"/>
  <c r="AE19" i="6"/>
  <c r="X30" i="6"/>
  <c r="F39" i="6"/>
  <c r="N39" i="6"/>
  <c r="V39" i="6"/>
  <c r="AD39" i="6"/>
  <c r="AC63" i="6"/>
  <c r="L67" i="6"/>
  <c r="L72" i="6" s="1"/>
  <c r="T67" i="6"/>
  <c r="T72" i="6" s="1"/>
  <c r="AB67" i="6"/>
  <c r="AB72" i="6" s="1"/>
  <c r="G71" i="6"/>
  <c r="G72" i="6" s="1"/>
  <c r="O71" i="6"/>
  <c r="W71" i="6"/>
  <c r="W72" i="6" s="1"/>
  <c r="AE71" i="6"/>
  <c r="AE72" i="6" s="1"/>
  <c r="D91" i="6"/>
  <c r="L30" i="5"/>
  <c r="M63" i="5"/>
  <c r="F91" i="5"/>
  <c r="N91" i="5"/>
  <c r="AE19" i="5"/>
  <c r="Q63" i="5"/>
  <c r="AC90" i="5"/>
  <c r="P63" i="5"/>
  <c r="P91" i="5" s="1"/>
  <c r="I19" i="5"/>
  <c r="Q19" i="5"/>
  <c r="Y19" i="5"/>
  <c r="E24" i="5"/>
  <c r="E30" i="5" s="1"/>
  <c r="M24" i="5"/>
  <c r="M30" i="5" s="1"/>
  <c r="U24" i="5"/>
  <c r="U30" i="5" s="1"/>
  <c r="AC24" i="5"/>
  <c r="AC30" i="5" s="1"/>
  <c r="T30" i="5"/>
  <c r="E45" i="5"/>
  <c r="E63" i="5" s="1"/>
  <c r="E91" i="5" s="1"/>
  <c r="M45" i="5"/>
  <c r="U45" i="5"/>
  <c r="AC45" i="5"/>
  <c r="AC63" i="5" s="1"/>
  <c r="U63" i="5"/>
  <c r="K90" i="5"/>
  <c r="AE90" i="5"/>
  <c r="J19" i="5"/>
  <c r="R19" i="5"/>
  <c r="K63" i="5"/>
  <c r="S63" i="5"/>
  <c r="AA63" i="5"/>
  <c r="AA91" i="5" s="1"/>
  <c r="Y63" i="5"/>
  <c r="I90" i="5"/>
  <c r="Q90" i="5"/>
  <c r="Q91" i="5" s="1"/>
  <c r="Q93" i="5" s="1"/>
  <c r="Y90" i="5"/>
  <c r="Y91" i="5" s="1"/>
  <c r="M90" i="5"/>
  <c r="K19" i="5"/>
  <c r="L67" i="5"/>
  <c r="L72" i="5" s="1"/>
  <c r="T67" i="5"/>
  <c r="T72" i="5" s="1"/>
  <c r="AB67" i="5"/>
  <c r="AB72" i="5" s="1"/>
  <c r="J89" i="5"/>
  <c r="J90" i="5" s="1"/>
  <c r="R89" i="5"/>
  <c r="R90" i="5" s="1"/>
  <c r="Z89" i="5"/>
  <c r="Z90" i="5" s="1"/>
  <c r="O90" i="5"/>
  <c r="L11" i="5"/>
  <c r="L19" i="5" s="1"/>
  <c r="T11" i="5"/>
  <c r="T19" i="5" s="1"/>
  <c r="AB11" i="5"/>
  <c r="AB19" i="5" s="1"/>
  <c r="O19" i="5"/>
  <c r="AF30" i="5"/>
  <c r="L29" i="5"/>
  <c r="T29" i="5"/>
  <c r="AB29" i="5"/>
  <c r="AB30" i="5" s="1"/>
  <c r="AB91" i="5" s="1"/>
  <c r="H50" i="5"/>
  <c r="P50" i="5"/>
  <c r="X50" i="5"/>
  <c r="X63" i="5" s="1"/>
  <c r="X91" i="5" s="1"/>
  <c r="AF50" i="5"/>
  <c r="AF63" i="5" s="1"/>
  <c r="AF91" i="5" s="1"/>
  <c r="W72" i="5"/>
  <c r="S90" i="5"/>
  <c r="H63" i="5"/>
  <c r="H91" i="5" s="1"/>
  <c r="S19" i="5"/>
  <c r="F72" i="5"/>
  <c r="N72" i="5"/>
  <c r="V72" i="5"/>
  <c r="V91" i="5" s="1"/>
  <c r="AD72" i="5"/>
  <c r="AD91" i="5" s="1"/>
  <c r="G85" i="5"/>
  <c r="G90" i="5" s="1"/>
  <c r="G91" i="5" s="1"/>
  <c r="O85" i="5"/>
  <c r="W85" i="5"/>
  <c r="AE85" i="5"/>
  <c r="L91" i="5"/>
  <c r="T91" i="5"/>
  <c r="U90" i="5"/>
  <c r="J30" i="5"/>
  <c r="R30" i="5"/>
  <c r="Z30" i="5"/>
  <c r="F39" i="5"/>
  <c r="N39" i="5"/>
  <c r="V39" i="5"/>
  <c r="AD39" i="5"/>
  <c r="G63" i="5"/>
  <c r="O63" i="5"/>
  <c r="W63" i="5"/>
  <c r="AE63" i="5"/>
  <c r="I63" i="5"/>
  <c r="D91" i="5"/>
  <c r="W90" i="5"/>
  <c r="W91" i="5" s="1"/>
  <c r="K19" i="15"/>
  <c r="AA19" i="15"/>
  <c r="T19" i="15"/>
  <c r="H63" i="15"/>
  <c r="P63" i="15"/>
  <c r="X63" i="15"/>
  <c r="AF63" i="15"/>
  <c r="S72" i="15"/>
  <c r="H90" i="15"/>
  <c r="H91" i="15" s="1"/>
  <c r="P90" i="15"/>
  <c r="X90" i="15"/>
  <c r="AF90" i="15"/>
  <c r="V90" i="15"/>
  <c r="I63" i="15"/>
  <c r="E11" i="15"/>
  <c r="E19" i="15" s="1"/>
  <c r="M11" i="15"/>
  <c r="M19" i="15" s="1"/>
  <c r="U11" i="15"/>
  <c r="U19" i="15" s="1"/>
  <c r="AC11" i="15"/>
  <c r="AC19" i="15" s="1"/>
  <c r="I30" i="15"/>
  <c r="Q30" i="15"/>
  <c r="Y30" i="15"/>
  <c r="J63" i="15"/>
  <c r="R63" i="15"/>
  <c r="Z63" i="15"/>
  <c r="J90" i="15"/>
  <c r="R90" i="15"/>
  <c r="Z90" i="15"/>
  <c r="I90" i="15"/>
  <c r="Z30" i="15"/>
  <c r="E30" i="15"/>
  <c r="H72" i="15"/>
  <c r="K30" i="15"/>
  <c r="S30" i="15"/>
  <c r="M30" i="15"/>
  <c r="I50" i="15"/>
  <c r="Q50" i="15"/>
  <c r="Q63" i="15" s="1"/>
  <c r="Q91" i="15" s="1"/>
  <c r="Q93" i="15" s="1"/>
  <c r="Y50" i="15"/>
  <c r="L63" i="15"/>
  <c r="T63" i="15"/>
  <c r="AB63" i="15"/>
  <c r="G72" i="15"/>
  <c r="G91" i="15" s="1"/>
  <c r="O72" i="15"/>
  <c r="W72" i="15"/>
  <c r="AE72" i="15"/>
  <c r="AE91" i="15" s="1"/>
  <c r="P72" i="15"/>
  <c r="L90" i="15"/>
  <c r="T90" i="15"/>
  <c r="T91" i="15" s="1"/>
  <c r="AB90" i="15"/>
  <c r="Y63" i="15"/>
  <c r="Y91" i="15" s="1"/>
  <c r="AB30" i="15"/>
  <c r="U30" i="15"/>
  <c r="G39" i="15"/>
  <c r="O39" i="15"/>
  <c r="W39" i="15"/>
  <c r="AE39" i="15"/>
  <c r="F45" i="15"/>
  <c r="N45" i="15"/>
  <c r="V45" i="15"/>
  <c r="V63" i="15" s="1"/>
  <c r="AD45" i="15"/>
  <c r="AD63" i="15" s="1"/>
  <c r="AD91" i="15" s="1"/>
  <c r="X72" i="15"/>
  <c r="E90" i="15"/>
  <c r="M90" i="15"/>
  <c r="M91" i="15" s="1"/>
  <c r="M97" i="15" s="1"/>
  <c r="U90" i="15"/>
  <c r="AC90" i="15"/>
  <c r="AC91" i="15" s="1"/>
  <c r="D91" i="15"/>
  <c r="AC30" i="15"/>
  <c r="F63" i="15"/>
  <c r="F91" i="15" s="1"/>
  <c r="L19" i="15"/>
  <c r="S63" i="15"/>
  <c r="AA63" i="15"/>
  <c r="N63" i="15"/>
  <c r="N91" i="15" s="1"/>
  <c r="O91" i="15"/>
  <c r="W91" i="15"/>
  <c r="K90" i="15"/>
  <c r="S90" i="15"/>
  <c r="AA90" i="15"/>
  <c r="Y19" i="14"/>
  <c r="Y91" i="14" s="1"/>
  <c r="G30" i="14"/>
  <c r="O30" i="14"/>
  <c r="W30" i="14"/>
  <c r="AE30" i="14"/>
  <c r="T30" i="14"/>
  <c r="F63" i="14"/>
  <c r="N63" i="14"/>
  <c r="V63" i="14"/>
  <c r="V91" i="14" s="1"/>
  <c r="AD63" i="14"/>
  <c r="E63" i="14"/>
  <c r="AA63" i="14"/>
  <c r="J72" i="14"/>
  <c r="Z72" i="14"/>
  <c r="O72" i="14"/>
  <c r="H90" i="14"/>
  <c r="P90" i="14"/>
  <c r="P91" i="14" s="1"/>
  <c r="X90" i="14"/>
  <c r="X91" i="14" s="1"/>
  <c r="AF90" i="14"/>
  <c r="AF91" i="14" s="1"/>
  <c r="K90" i="14"/>
  <c r="H63" i="14"/>
  <c r="K63" i="14"/>
  <c r="J90" i="14"/>
  <c r="R90" i="14"/>
  <c r="R91" i="14" s="1"/>
  <c r="Z90" i="14"/>
  <c r="Z91" i="14" s="1"/>
  <c r="L11" i="14"/>
  <c r="L19" i="14" s="1"/>
  <c r="T11" i="14"/>
  <c r="T19" i="14" s="1"/>
  <c r="AB11" i="14"/>
  <c r="AB19" i="14" s="1"/>
  <c r="K19" i="14"/>
  <c r="AB30" i="14"/>
  <c r="I63" i="14"/>
  <c r="I91" i="14" s="1"/>
  <c r="I97" i="14" s="1"/>
  <c r="Q63" i="14"/>
  <c r="Y63" i="14"/>
  <c r="M63" i="14"/>
  <c r="W72" i="14"/>
  <c r="S90" i="14"/>
  <c r="S30" i="14"/>
  <c r="AA30" i="14"/>
  <c r="AA91" i="14" s="1"/>
  <c r="J30" i="14"/>
  <c r="L29" i="14"/>
  <c r="T29" i="14"/>
  <c r="AB29" i="14"/>
  <c r="J60" i="14"/>
  <c r="J63" i="14" s="1"/>
  <c r="R60" i="14"/>
  <c r="R63" i="14" s="1"/>
  <c r="Z60" i="14"/>
  <c r="Z63" i="14" s="1"/>
  <c r="F72" i="14"/>
  <c r="F91" i="14" s="1"/>
  <c r="N72" i="14"/>
  <c r="V72" i="14"/>
  <c r="AD72" i="14"/>
  <c r="AD91" i="14" s="1"/>
  <c r="G85" i="14"/>
  <c r="O85" i="14"/>
  <c r="O90" i="14" s="1"/>
  <c r="O91" i="14" s="1"/>
  <c r="W85" i="14"/>
  <c r="W90" i="14" s="1"/>
  <c r="AE85" i="14"/>
  <c r="AE90" i="14" s="1"/>
  <c r="AE91" i="14" s="1"/>
  <c r="L90" i="14"/>
  <c r="L91" i="14" s="1"/>
  <c r="T90" i="14"/>
  <c r="AB90" i="14"/>
  <c r="U90" i="14"/>
  <c r="G63" i="14"/>
  <c r="L30" i="14"/>
  <c r="S63" i="14"/>
  <c r="G72" i="14"/>
  <c r="D91" i="14"/>
  <c r="Q91" i="14"/>
  <c r="Q93" i="14" s="1"/>
  <c r="G19" i="14"/>
  <c r="O19" i="14"/>
  <c r="W19" i="14"/>
  <c r="AE19" i="14"/>
  <c r="S19" i="14"/>
  <c r="E24" i="14"/>
  <c r="E30" i="14" s="1"/>
  <c r="M24" i="14"/>
  <c r="M30" i="14" s="1"/>
  <c r="U24" i="14"/>
  <c r="U30" i="14" s="1"/>
  <c r="AC24" i="14"/>
  <c r="AC30" i="14" s="1"/>
  <c r="G54" i="14"/>
  <c r="O54" i="14"/>
  <c r="O63" i="14" s="1"/>
  <c r="W54" i="14"/>
  <c r="W63" i="14" s="1"/>
  <c r="AE54" i="14"/>
  <c r="AE63" i="14" s="1"/>
  <c r="AE72" i="14"/>
  <c r="E76" i="14"/>
  <c r="E90" i="14" s="1"/>
  <c r="E91" i="14" s="1"/>
  <c r="M76" i="14"/>
  <c r="M90" i="14" s="1"/>
  <c r="M91" i="14" s="1"/>
  <c r="M97" i="14" s="1"/>
  <c r="U76" i="14"/>
  <c r="AC76" i="14"/>
  <c r="AC90" i="14" s="1"/>
  <c r="AC91" i="14" s="1"/>
  <c r="N91" i="14"/>
  <c r="R30" i="14"/>
  <c r="G90" i="14"/>
  <c r="G91" i="14" s="1"/>
  <c r="E63" i="13"/>
  <c r="J72" i="13"/>
  <c r="O72" i="13"/>
  <c r="H90" i="13"/>
  <c r="X91" i="13"/>
  <c r="AF90" i="13"/>
  <c r="K90" i="13"/>
  <c r="AE90" i="13"/>
  <c r="H63" i="13"/>
  <c r="P63" i="13"/>
  <c r="P91" i="13" s="1"/>
  <c r="X63" i="13"/>
  <c r="AF63" i="13"/>
  <c r="K63" i="13"/>
  <c r="AE63" i="13"/>
  <c r="L67" i="13"/>
  <c r="L72" i="13" s="1"/>
  <c r="T67" i="13"/>
  <c r="T72" i="13" s="1"/>
  <c r="AB67" i="13"/>
  <c r="AB72" i="13" s="1"/>
  <c r="J89" i="13"/>
  <c r="J90" i="13" s="1"/>
  <c r="R89" i="13"/>
  <c r="R90" i="13" s="1"/>
  <c r="Z89" i="13"/>
  <c r="Z90" i="13" s="1"/>
  <c r="I91" i="13"/>
  <c r="I97" i="13" s="1"/>
  <c r="J30" i="13"/>
  <c r="L29" i="13"/>
  <c r="L30" i="13" s="1"/>
  <c r="T29" i="13"/>
  <c r="T30" i="13" s="1"/>
  <c r="AB29" i="13"/>
  <c r="AB30" i="13" s="1"/>
  <c r="I63" i="13"/>
  <c r="Q63" i="13"/>
  <c r="Q91" i="13" s="1"/>
  <c r="Q93" i="13" s="1"/>
  <c r="Y63" i="13"/>
  <c r="Y91" i="13" s="1"/>
  <c r="M63" i="13"/>
  <c r="M91" i="13" s="1"/>
  <c r="M97" i="13" s="1"/>
  <c r="W72" i="13"/>
  <c r="S90" i="13"/>
  <c r="AA30" i="13"/>
  <c r="J60" i="13"/>
  <c r="J63" i="13" s="1"/>
  <c r="R60" i="13"/>
  <c r="R63" i="13" s="1"/>
  <c r="Z60" i="13"/>
  <c r="Z63" i="13" s="1"/>
  <c r="O63" i="13"/>
  <c r="F72" i="13"/>
  <c r="N72" i="13"/>
  <c r="V72" i="13"/>
  <c r="AD72" i="13"/>
  <c r="G85" i="13"/>
  <c r="O85" i="13"/>
  <c r="O90" i="13" s="1"/>
  <c r="O91" i="13" s="1"/>
  <c r="W85" i="13"/>
  <c r="W90" i="13" s="1"/>
  <c r="W91" i="13" s="1"/>
  <c r="AE85" i="13"/>
  <c r="L90" i="13"/>
  <c r="T90" i="13"/>
  <c r="AB90" i="13"/>
  <c r="U90" i="13"/>
  <c r="S63" i="13"/>
  <c r="G72" i="13"/>
  <c r="D91" i="13"/>
  <c r="R30" i="13"/>
  <c r="U63" i="13"/>
  <c r="AE72" i="13"/>
  <c r="F91" i="13"/>
  <c r="N91" i="13"/>
  <c r="V91" i="13"/>
  <c r="AD91" i="13"/>
  <c r="E90" i="13"/>
  <c r="AA90" i="13"/>
  <c r="R19" i="13"/>
  <c r="Z19" i="13"/>
  <c r="K19" i="13"/>
  <c r="W63" i="13"/>
  <c r="G90" i="13"/>
  <c r="G91" i="13" s="1"/>
  <c r="AC90" i="13"/>
  <c r="AC91" i="13" s="1"/>
  <c r="H19" i="12"/>
  <c r="P19" i="12"/>
  <c r="X19" i="12"/>
  <c r="AF19" i="12"/>
  <c r="E30" i="12"/>
  <c r="M30" i="12"/>
  <c r="U30" i="12"/>
  <c r="AC30" i="12"/>
  <c r="J60" i="12"/>
  <c r="J63" i="12" s="1"/>
  <c r="R60" i="12"/>
  <c r="R63" i="12" s="1"/>
  <c r="Z60" i="12"/>
  <c r="Z63" i="12" s="1"/>
  <c r="J90" i="12"/>
  <c r="J91" i="12" s="1"/>
  <c r="J97" i="12" s="1"/>
  <c r="R90" i="12"/>
  <c r="Z90" i="12"/>
  <c r="K90" i="12"/>
  <c r="S90" i="12"/>
  <c r="S91" i="12" s="1"/>
  <c r="AA90" i="12"/>
  <c r="J19" i="12"/>
  <c r="Z19" i="12"/>
  <c r="K30" i="12"/>
  <c r="AA30" i="12"/>
  <c r="T30" i="12"/>
  <c r="U90" i="12"/>
  <c r="U91" i="12" s="1"/>
  <c r="D91" i="12"/>
  <c r="F63" i="12"/>
  <c r="N63" i="12"/>
  <c r="V63" i="12"/>
  <c r="AD63" i="12"/>
  <c r="E63" i="12"/>
  <c r="F90" i="12"/>
  <c r="N90" i="12"/>
  <c r="N91" i="12" s="1"/>
  <c r="V90" i="12"/>
  <c r="AD90" i="12"/>
  <c r="AB90" i="12"/>
  <c r="AB91" i="12" s="1"/>
  <c r="E11" i="12"/>
  <c r="E19" i="12" s="1"/>
  <c r="M11" i="12"/>
  <c r="M19" i="12" s="1"/>
  <c r="U11" i="12"/>
  <c r="U19" i="12" s="1"/>
  <c r="AC11" i="12"/>
  <c r="AC19" i="12" s="1"/>
  <c r="G63" i="12"/>
  <c r="O63" i="12"/>
  <c r="W63" i="12"/>
  <c r="AE63" i="12"/>
  <c r="M63" i="12"/>
  <c r="J72" i="12"/>
  <c r="Z72" i="12"/>
  <c r="G90" i="12"/>
  <c r="G91" i="12" s="1"/>
  <c r="O90" i="12"/>
  <c r="O91" i="12" s="1"/>
  <c r="W90" i="12"/>
  <c r="AE90" i="12"/>
  <c r="AC90" i="12"/>
  <c r="F19" i="12"/>
  <c r="N19" i="12"/>
  <c r="V19" i="12"/>
  <c r="AD19" i="12"/>
  <c r="AA19" i="12"/>
  <c r="H63" i="12"/>
  <c r="H91" i="12" s="1"/>
  <c r="P63" i="12"/>
  <c r="P91" i="12" s="1"/>
  <c r="X63" i="12"/>
  <c r="X91" i="12" s="1"/>
  <c r="AF63" i="12"/>
  <c r="AF91" i="12" s="1"/>
  <c r="U63" i="12"/>
  <c r="L90" i="12"/>
  <c r="L91" i="12" s="1"/>
  <c r="T91" i="12"/>
  <c r="I63" i="12"/>
  <c r="Q63" i="12"/>
  <c r="Y63" i="12"/>
  <c r="AC63" i="12"/>
  <c r="L67" i="12"/>
  <c r="L72" i="12" s="1"/>
  <c r="T67" i="12"/>
  <c r="T72" i="12" s="1"/>
  <c r="AB67" i="12"/>
  <c r="AB72" i="12" s="1"/>
  <c r="E76" i="12"/>
  <c r="E90" i="12" s="1"/>
  <c r="E91" i="12" s="1"/>
  <c r="M76" i="12"/>
  <c r="M90" i="12" s="1"/>
  <c r="M91" i="12" s="1"/>
  <c r="M97" i="12" s="1"/>
  <c r="U76" i="12"/>
  <c r="AC76" i="12"/>
  <c r="I90" i="12"/>
  <c r="I91" i="12" s="1"/>
  <c r="I97" i="12" s="1"/>
  <c r="Q90" i="12"/>
  <c r="Y90" i="12"/>
  <c r="L50" i="4"/>
  <c r="L63" i="4" s="1"/>
  <c r="I63" i="4"/>
  <c r="Y63" i="4"/>
  <c r="K18" i="4"/>
  <c r="S18" i="4"/>
  <c r="S19" i="4" s="1"/>
  <c r="AA18" i="4"/>
  <c r="AA19" i="4" s="1"/>
  <c r="J60" i="4"/>
  <c r="J63" i="4" s="1"/>
  <c r="R60" i="4"/>
  <c r="R63" i="4" s="1"/>
  <c r="Z60" i="4"/>
  <c r="Z63" i="4" s="1"/>
  <c r="F72" i="4"/>
  <c r="N72" i="4"/>
  <c r="V72" i="4"/>
  <c r="AD72" i="4"/>
  <c r="Y72" i="4"/>
  <c r="H90" i="4"/>
  <c r="P90" i="4"/>
  <c r="X90" i="4"/>
  <c r="AF90" i="4"/>
  <c r="K90" i="4"/>
  <c r="AE90" i="4"/>
  <c r="Q63" i="4"/>
  <c r="AC63" i="4"/>
  <c r="AC91" i="4" s="1"/>
  <c r="L11" i="4"/>
  <c r="L19" i="4" s="1"/>
  <c r="T11" i="4"/>
  <c r="T19" i="4" s="1"/>
  <c r="AB11" i="4"/>
  <c r="AB19" i="4" s="1"/>
  <c r="K63" i="4"/>
  <c r="S63" i="4"/>
  <c r="AA63" i="4"/>
  <c r="G72" i="4"/>
  <c r="I90" i="4"/>
  <c r="I91" i="4" s="1"/>
  <c r="I97" i="4" s="1"/>
  <c r="Q90" i="4"/>
  <c r="Y90" i="4"/>
  <c r="M90" i="4"/>
  <c r="G54" i="4"/>
  <c r="G63" i="4" s="1"/>
  <c r="O54" i="4"/>
  <c r="O63" i="4" s="1"/>
  <c r="W54" i="4"/>
  <c r="AE54" i="4"/>
  <c r="AB63" i="4"/>
  <c r="I72" i="4"/>
  <c r="AE72" i="4"/>
  <c r="J90" i="4"/>
  <c r="J91" i="4" s="1"/>
  <c r="J97" i="4" s="1"/>
  <c r="R90" i="4"/>
  <c r="R91" i="4" s="1"/>
  <c r="Z90" i="4"/>
  <c r="Z91" i="4" s="1"/>
  <c r="O90" i="4"/>
  <c r="L30" i="4"/>
  <c r="F39" i="4"/>
  <c r="N39" i="4"/>
  <c r="V39" i="4"/>
  <c r="AD39" i="4"/>
  <c r="AD91" i="4" s="1"/>
  <c r="E45" i="4"/>
  <c r="E63" i="4" s="1"/>
  <c r="M45" i="4"/>
  <c r="U45" i="4"/>
  <c r="AC45" i="4"/>
  <c r="H50" i="4"/>
  <c r="P50" i="4"/>
  <c r="X50" i="4"/>
  <c r="X63" i="4" s="1"/>
  <c r="AF50" i="4"/>
  <c r="AF63" i="4" s="1"/>
  <c r="S90" i="4"/>
  <c r="F63" i="4"/>
  <c r="N63" i="4"/>
  <c r="N91" i="4" s="1"/>
  <c r="V63" i="4"/>
  <c r="V91" i="4" s="1"/>
  <c r="AD63" i="4"/>
  <c r="L90" i="4"/>
  <c r="T90" i="4"/>
  <c r="T91" i="4" s="1"/>
  <c r="AB90" i="4"/>
  <c r="AB91" i="4" s="1"/>
  <c r="U90" i="4"/>
  <c r="K19" i="4"/>
  <c r="W63" i="4"/>
  <c r="AE63" i="4"/>
  <c r="M63" i="4"/>
  <c r="Q72" i="4"/>
  <c r="D91" i="4"/>
  <c r="W90" i="4"/>
  <c r="W91" i="4" s="1"/>
  <c r="H63" i="4"/>
  <c r="P63" i="4"/>
  <c r="U63" i="4"/>
  <c r="F91" i="4"/>
  <c r="E90" i="4"/>
  <c r="AA90" i="4"/>
  <c r="L30" i="3"/>
  <c r="G63" i="3"/>
  <c r="O63" i="3"/>
  <c r="W63" i="3"/>
  <c r="AE63" i="3"/>
  <c r="M63" i="3"/>
  <c r="E72" i="3"/>
  <c r="M72" i="3"/>
  <c r="U72" i="3"/>
  <c r="U91" i="3" s="1"/>
  <c r="AC72" i="3"/>
  <c r="J90" i="3"/>
  <c r="J91" i="3" s="1"/>
  <c r="J97" i="3" s="1"/>
  <c r="R90" i="3"/>
  <c r="R91" i="3" s="1"/>
  <c r="Z90" i="3"/>
  <c r="K18" i="3"/>
  <c r="K19" i="3" s="1"/>
  <c r="S18" i="3"/>
  <c r="S19" i="3" s="1"/>
  <c r="AA18" i="3"/>
  <c r="AA19" i="3" s="1"/>
  <c r="H63" i="3"/>
  <c r="H91" i="3" s="1"/>
  <c r="P63" i="3"/>
  <c r="P91" i="3" s="1"/>
  <c r="X63" i="3"/>
  <c r="AF63" i="3"/>
  <c r="AF91" i="3" s="1"/>
  <c r="U63" i="3"/>
  <c r="F72" i="3"/>
  <c r="N72" i="3"/>
  <c r="V72" i="3"/>
  <c r="AD72" i="3"/>
  <c r="G72" i="3"/>
  <c r="G91" i="3" s="1"/>
  <c r="K90" i="3"/>
  <c r="S90" i="3"/>
  <c r="AA90" i="3"/>
  <c r="AC90" i="3"/>
  <c r="L11" i="3"/>
  <c r="L19" i="3" s="1"/>
  <c r="T11" i="3"/>
  <c r="T19" i="3" s="1"/>
  <c r="AB11" i="3"/>
  <c r="AB19" i="3" s="1"/>
  <c r="I63" i="3"/>
  <c r="I91" i="3" s="1"/>
  <c r="I97" i="3" s="1"/>
  <c r="Q63" i="3"/>
  <c r="Q91" i="3" s="1"/>
  <c r="Q93" i="3" s="1"/>
  <c r="Y63" i="3"/>
  <c r="AC63" i="3"/>
  <c r="O72" i="3"/>
  <c r="O91" i="3" s="1"/>
  <c r="L90" i="3"/>
  <c r="L91" i="3" s="1"/>
  <c r="T90" i="3"/>
  <c r="T91" i="3" s="1"/>
  <c r="AB90" i="3"/>
  <c r="X91" i="3"/>
  <c r="Y91" i="3"/>
  <c r="J63" i="3"/>
  <c r="R63" i="3"/>
  <c r="Z63" i="3"/>
  <c r="W72" i="3"/>
  <c r="W91" i="3" s="1"/>
  <c r="D91" i="3"/>
  <c r="K63" i="3"/>
  <c r="S63" i="3"/>
  <c r="AA63" i="3"/>
  <c r="AE72" i="3"/>
  <c r="F90" i="3"/>
  <c r="F91" i="3" s="1"/>
  <c r="N90" i="3"/>
  <c r="N91" i="3" s="1"/>
  <c r="V90" i="3"/>
  <c r="V91" i="3" s="1"/>
  <c r="AD90" i="3"/>
  <c r="E90" i="3"/>
  <c r="E91" i="3" s="1"/>
  <c r="E97" i="3" s="1"/>
  <c r="AE91" i="3"/>
  <c r="M90" i="3"/>
  <c r="M91" i="3" s="1"/>
  <c r="M97" i="3" s="1"/>
  <c r="L30" i="2"/>
  <c r="K30" i="2"/>
  <c r="AA30" i="2"/>
  <c r="T30" i="2"/>
  <c r="H90" i="2"/>
  <c r="P90" i="2"/>
  <c r="P91" i="2" s="1"/>
  <c r="X90" i="2"/>
  <c r="X91" i="2" s="1"/>
  <c r="AF90" i="2"/>
  <c r="AF91" i="2" s="1"/>
  <c r="E63" i="2"/>
  <c r="I72" i="2"/>
  <c r="Q72" i="2"/>
  <c r="Q91" i="2" s="1"/>
  <c r="Q93" i="2" s="1"/>
  <c r="Y72" i="2"/>
  <c r="AE72" i="2"/>
  <c r="J90" i="2"/>
  <c r="J91" i="2" s="1"/>
  <c r="J97" i="2" s="1"/>
  <c r="G63" i="2"/>
  <c r="O63" i="2"/>
  <c r="W63" i="2"/>
  <c r="AE63" i="2"/>
  <c r="M63" i="2"/>
  <c r="E76" i="2"/>
  <c r="E90" i="2" s="1"/>
  <c r="E91" i="2" s="1"/>
  <c r="M76" i="2"/>
  <c r="M90" i="2" s="1"/>
  <c r="M91" i="2" s="1"/>
  <c r="M97" i="2" s="1"/>
  <c r="U76" i="2"/>
  <c r="U90" i="2" s="1"/>
  <c r="U91" i="2" s="1"/>
  <c r="AC76" i="2"/>
  <c r="G85" i="2"/>
  <c r="O85" i="2"/>
  <c r="O90" i="2" s="1"/>
  <c r="O91" i="2" s="1"/>
  <c r="W85" i="2"/>
  <c r="AE85" i="2"/>
  <c r="AE90" i="2" s="1"/>
  <c r="AE91" i="2" s="1"/>
  <c r="K90" i="2"/>
  <c r="K91" i="2" s="1"/>
  <c r="K97" i="2" s="1"/>
  <c r="S90" i="2"/>
  <c r="S91" i="2" s="1"/>
  <c r="AA90" i="2"/>
  <c r="AC90" i="2"/>
  <c r="AC91" i="2" s="1"/>
  <c r="S19" i="2"/>
  <c r="K18" i="2"/>
  <c r="S18" i="2"/>
  <c r="AA18" i="2"/>
  <c r="AA19" i="2" s="1"/>
  <c r="H63" i="2"/>
  <c r="P63" i="2"/>
  <c r="X63" i="2"/>
  <c r="AF63" i="2"/>
  <c r="U63" i="2"/>
  <c r="K72" i="2"/>
  <c r="S72" i="2"/>
  <c r="AA72" i="2"/>
  <c r="L90" i="2"/>
  <c r="L91" i="2" s="1"/>
  <c r="T90" i="2"/>
  <c r="AB90" i="2"/>
  <c r="Y91" i="2"/>
  <c r="L11" i="2"/>
  <c r="L19" i="2" s="1"/>
  <c r="AB11" i="2"/>
  <c r="AB19" i="2" s="1"/>
  <c r="I63" i="2"/>
  <c r="I91" i="2" s="1"/>
  <c r="I97" i="2" s="1"/>
  <c r="Q63" i="2"/>
  <c r="Y63" i="2"/>
  <c r="AC63" i="2"/>
  <c r="L67" i="2"/>
  <c r="L72" i="2" s="1"/>
  <c r="T67" i="2"/>
  <c r="T72" i="2" s="1"/>
  <c r="AB67" i="2"/>
  <c r="AB72" i="2" s="1"/>
  <c r="G71" i="2"/>
  <c r="O71" i="2"/>
  <c r="O72" i="2" s="1"/>
  <c r="W71" i="2"/>
  <c r="W72" i="2" s="1"/>
  <c r="AE71" i="2"/>
  <c r="D91" i="2"/>
  <c r="K19" i="2"/>
  <c r="T11" i="2"/>
  <c r="T19" i="2" s="1"/>
  <c r="J60" i="2"/>
  <c r="J63" i="2" s="1"/>
  <c r="R60" i="2"/>
  <c r="R63" i="2" s="1"/>
  <c r="R91" i="2" s="1"/>
  <c r="Z60" i="2"/>
  <c r="Z63" i="2" s="1"/>
  <c r="Z91" i="2" s="1"/>
  <c r="F90" i="2"/>
  <c r="F91" i="2" s="1"/>
  <c r="N90" i="2"/>
  <c r="N91" i="2" s="1"/>
  <c r="V90" i="2"/>
  <c r="V91" i="2" s="1"/>
  <c r="AD90" i="2"/>
  <c r="AD91" i="2" s="1"/>
  <c r="G72" i="2"/>
  <c r="G90" i="2"/>
  <c r="G91" i="2" s="1"/>
  <c r="W90" i="2"/>
  <c r="AF91" i="9" l="1"/>
  <c r="L91" i="9"/>
  <c r="L97" i="9" s="1"/>
  <c r="M91" i="9"/>
  <c r="M97" i="9" s="1"/>
  <c r="V91" i="9"/>
  <c r="H91" i="9"/>
  <c r="AE93" i="11"/>
  <c r="AE95" i="11"/>
  <c r="P93" i="11"/>
  <c r="P95" i="11"/>
  <c r="AD93" i="11"/>
  <c r="AD95" i="11"/>
  <c r="H91" i="11"/>
  <c r="Y93" i="11"/>
  <c r="Y95" i="11"/>
  <c r="AF93" i="11"/>
  <c r="AF95" i="11"/>
  <c r="X93" i="11"/>
  <c r="X95" i="11"/>
  <c r="T93" i="11"/>
  <c r="T95" i="11"/>
  <c r="G91" i="11"/>
  <c r="L97" i="11"/>
  <c r="D102" i="11"/>
  <c r="E102" i="11" s="1"/>
  <c r="W91" i="11"/>
  <c r="Z91" i="11"/>
  <c r="AA91" i="11"/>
  <c r="J91" i="11"/>
  <c r="J97" i="11" s="1"/>
  <c r="N91" i="11"/>
  <c r="S91" i="11"/>
  <c r="E104" i="11"/>
  <c r="D100" i="11"/>
  <c r="F97" i="11"/>
  <c r="M91" i="11"/>
  <c r="M97" i="11" s="1"/>
  <c r="AC93" i="11"/>
  <c r="AC95" i="11"/>
  <c r="D101" i="10"/>
  <c r="E101" i="10" s="1"/>
  <c r="G97" i="10"/>
  <c r="AC95" i="10"/>
  <c r="AC93" i="10"/>
  <c r="AF93" i="10"/>
  <c r="AF95" i="10"/>
  <c r="S91" i="10"/>
  <c r="X93" i="10"/>
  <c r="X95" i="10"/>
  <c r="P91" i="10"/>
  <c r="E91" i="10"/>
  <c r="AB91" i="10"/>
  <c r="N91" i="10"/>
  <c r="T91" i="10"/>
  <c r="H91" i="10"/>
  <c r="AD93" i="10"/>
  <c r="AD95" i="10"/>
  <c r="Z91" i="10"/>
  <c r="Y93" i="10"/>
  <c r="Y95" i="10"/>
  <c r="D100" i="10"/>
  <c r="F97" i="10"/>
  <c r="L91" i="10"/>
  <c r="AA95" i="10"/>
  <c r="AA93" i="10"/>
  <c r="AE93" i="10"/>
  <c r="AE95" i="10"/>
  <c r="U91" i="10"/>
  <c r="X93" i="9"/>
  <c r="X95" i="9"/>
  <c r="P93" i="9"/>
  <c r="P95" i="9"/>
  <c r="AA95" i="9"/>
  <c r="AA93" i="9"/>
  <c r="D105" i="9"/>
  <c r="H97" i="9"/>
  <c r="AF93" i="9"/>
  <c r="AF95" i="9"/>
  <c r="Y93" i="9"/>
  <c r="Y95" i="9"/>
  <c r="E91" i="9"/>
  <c r="U91" i="9"/>
  <c r="J91" i="9"/>
  <c r="J97" i="9" s="1"/>
  <c r="AC91" i="9"/>
  <c r="AB91" i="9"/>
  <c r="F91" i="9"/>
  <c r="T91" i="9"/>
  <c r="D102" i="9"/>
  <c r="E102" i="9" s="1"/>
  <c r="AE93" i="9"/>
  <c r="AE95" i="9"/>
  <c r="N91" i="9"/>
  <c r="AD95" i="9"/>
  <c r="AD93" i="9"/>
  <c r="D101" i="9"/>
  <c r="G97" i="9"/>
  <c r="Z91" i="9"/>
  <c r="N93" i="7"/>
  <c r="N95" i="7"/>
  <c r="AE93" i="7"/>
  <c r="AE95" i="7"/>
  <c r="AF93" i="7"/>
  <c r="AF95" i="7"/>
  <c r="Z93" i="7"/>
  <c r="Z95" i="7"/>
  <c r="D105" i="7"/>
  <c r="E105" i="7" s="1"/>
  <c r="H97" i="7"/>
  <c r="O91" i="7"/>
  <c r="M91" i="7"/>
  <c r="M97" i="7" s="1"/>
  <c r="G91" i="7"/>
  <c r="AA91" i="7"/>
  <c r="Y93" i="7"/>
  <c r="Y95" i="7"/>
  <c r="D100" i="7"/>
  <c r="F97" i="7"/>
  <c r="AD93" i="7"/>
  <c r="AD95" i="7"/>
  <c r="AC91" i="7"/>
  <c r="T91" i="7"/>
  <c r="E104" i="7"/>
  <c r="P93" i="7"/>
  <c r="P95" i="7"/>
  <c r="L97" i="7"/>
  <c r="D102" i="7"/>
  <c r="E102" i="7" s="1"/>
  <c r="S91" i="7"/>
  <c r="X93" i="7"/>
  <c r="X95" i="7"/>
  <c r="D101" i="6"/>
  <c r="E101" i="6" s="1"/>
  <c r="G97" i="6"/>
  <c r="AC93" i="6"/>
  <c r="AC95" i="6"/>
  <c r="D105" i="6"/>
  <c r="E105" i="6" s="1"/>
  <c r="H97" i="6"/>
  <c r="E97" i="6"/>
  <c r="E104" i="6"/>
  <c r="D100" i="6"/>
  <c r="F97" i="6"/>
  <c r="AE91" i="6"/>
  <c r="W91" i="6"/>
  <c r="AF93" i="6"/>
  <c r="AF95" i="6"/>
  <c r="AD93" i="6"/>
  <c r="AD95" i="6"/>
  <c r="X93" i="6"/>
  <c r="X95" i="6"/>
  <c r="S91" i="6"/>
  <c r="Z91" i="6"/>
  <c r="AB91" i="6"/>
  <c r="R91" i="6"/>
  <c r="J91" i="6"/>
  <c r="J97" i="6" s="1"/>
  <c r="I91" i="6"/>
  <c r="I97" i="6" s="1"/>
  <c r="T91" i="6"/>
  <c r="Y93" i="6"/>
  <c r="Y95" i="6"/>
  <c r="U91" i="6"/>
  <c r="N93" i="6"/>
  <c r="N95" i="6"/>
  <c r="L91" i="6"/>
  <c r="AA91" i="6"/>
  <c r="P93" i="6"/>
  <c r="P95" i="6"/>
  <c r="E97" i="5"/>
  <c r="E104" i="5"/>
  <c r="D105" i="5"/>
  <c r="E105" i="5" s="1"/>
  <c r="H97" i="5"/>
  <c r="P93" i="5"/>
  <c r="P95" i="5"/>
  <c r="X93" i="5"/>
  <c r="X95" i="5"/>
  <c r="AA95" i="5"/>
  <c r="AA93" i="5"/>
  <c r="D101" i="5"/>
  <c r="E101" i="5" s="1"/>
  <c r="G97" i="5"/>
  <c r="AD93" i="5"/>
  <c r="AD95" i="5"/>
  <c r="AF93" i="5"/>
  <c r="AF95" i="5"/>
  <c r="D100" i="5"/>
  <c r="F97" i="5"/>
  <c r="L97" i="5"/>
  <c r="D102" i="5"/>
  <c r="E102" i="5" s="1"/>
  <c r="I91" i="5"/>
  <c r="I97" i="5" s="1"/>
  <c r="AE91" i="5"/>
  <c r="AC91" i="5"/>
  <c r="K91" i="5"/>
  <c r="K97" i="5" s="1"/>
  <c r="T93" i="5"/>
  <c r="T95" i="5"/>
  <c r="N93" i="5"/>
  <c r="N95" i="5"/>
  <c r="O91" i="5"/>
  <c r="Z91" i="5"/>
  <c r="S91" i="5"/>
  <c r="R91" i="5"/>
  <c r="Y93" i="5"/>
  <c r="Y95" i="5"/>
  <c r="U91" i="5"/>
  <c r="J91" i="5"/>
  <c r="J97" i="5" s="1"/>
  <c r="M91" i="5"/>
  <c r="M97" i="5" s="1"/>
  <c r="D101" i="15"/>
  <c r="G97" i="15"/>
  <c r="Y93" i="15"/>
  <c r="Y95" i="15"/>
  <c r="N95" i="15"/>
  <c r="N93" i="15"/>
  <c r="AE93" i="15"/>
  <c r="AE95" i="15"/>
  <c r="D100" i="15"/>
  <c r="F97" i="15"/>
  <c r="AD95" i="15"/>
  <c r="AD93" i="15"/>
  <c r="I91" i="15"/>
  <c r="I97" i="15" s="1"/>
  <c r="AC93" i="15"/>
  <c r="AC95" i="15"/>
  <c r="AA91" i="15"/>
  <c r="U91" i="15"/>
  <c r="AB91" i="15"/>
  <c r="Z91" i="15"/>
  <c r="V91" i="15"/>
  <c r="S91" i="15"/>
  <c r="T93" i="15"/>
  <c r="T95" i="15"/>
  <c r="R91" i="15"/>
  <c r="AF91" i="15"/>
  <c r="D105" i="15"/>
  <c r="H97" i="15"/>
  <c r="K91" i="15"/>
  <c r="K97" i="15" s="1"/>
  <c r="E91" i="15"/>
  <c r="L91" i="15"/>
  <c r="J91" i="15"/>
  <c r="J97" i="15" s="1"/>
  <c r="X91" i="15"/>
  <c r="P91" i="15"/>
  <c r="AC93" i="14"/>
  <c r="AC95" i="14"/>
  <c r="AD93" i="14"/>
  <c r="AD95" i="14"/>
  <c r="Y93" i="14"/>
  <c r="Y95" i="14"/>
  <c r="E97" i="14"/>
  <c r="E104" i="14"/>
  <c r="AA95" i="14"/>
  <c r="AA93" i="14"/>
  <c r="AE93" i="14"/>
  <c r="AE95" i="14"/>
  <c r="D100" i="14"/>
  <c r="F97" i="14"/>
  <c r="W91" i="14"/>
  <c r="L97" i="14"/>
  <c r="D102" i="14"/>
  <c r="E102" i="14" s="1"/>
  <c r="Z93" i="14"/>
  <c r="Z95" i="14"/>
  <c r="X93" i="14"/>
  <c r="X95" i="14"/>
  <c r="J91" i="14"/>
  <c r="J97" i="14" s="1"/>
  <c r="P93" i="14"/>
  <c r="P95" i="14"/>
  <c r="S91" i="14"/>
  <c r="H91" i="14"/>
  <c r="D101" i="14"/>
  <c r="E101" i="14" s="1"/>
  <c r="G97" i="14"/>
  <c r="AB91" i="14"/>
  <c r="N93" i="14"/>
  <c r="N95" i="14"/>
  <c r="AF93" i="14"/>
  <c r="AF95" i="14"/>
  <c r="U91" i="14"/>
  <c r="T91" i="14"/>
  <c r="K91" i="14"/>
  <c r="K97" i="14" s="1"/>
  <c r="Y93" i="13"/>
  <c r="Y95" i="13"/>
  <c r="P93" i="13"/>
  <c r="P95" i="13"/>
  <c r="AE91" i="13"/>
  <c r="N93" i="13"/>
  <c r="N95" i="13"/>
  <c r="Z91" i="13"/>
  <c r="K91" i="13"/>
  <c r="K97" i="13" s="1"/>
  <c r="D100" i="13"/>
  <c r="F97" i="13"/>
  <c r="U91" i="13"/>
  <c r="R91" i="13"/>
  <c r="AF91" i="13"/>
  <c r="AD93" i="13"/>
  <c r="AD95" i="13"/>
  <c r="J91" i="13"/>
  <c r="J97" i="13" s="1"/>
  <c r="X93" i="13"/>
  <c r="X95" i="13"/>
  <c r="T91" i="13"/>
  <c r="AA91" i="13"/>
  <c r="L91" i="13"/>
  <c r="H91" i="13"/>
  <c r="D101" i="13"/>
  <c r="G97" i="13"/>
  <c r="AB91" i="13"/>
  <c r="S91" i="13"/>
  <c r="AC95" i="13"/>
  <c r="AC93" i="13"/>
  <c r="E91" i="13"/>
  <c r="D105" i="12"/>
  <c r="E105" i="12" s="1"/>
  <c r="H97" i="12"/>
  <c r="E97" i="12"/>
  <c r="E104" i="12"/>
  <c r="AF93" i="12"/>
  <c r="AF95" i="12"/>
  <c r="X93" i="12"/>
  <c r="X95" i="12"/>
  <c r="P93" i="12"/>
  <c r="P95" i="12"/>
  <c r="AE91" i="12"/>
  <c r="W91" i="12"/>
  <c r="AD91" i="12"/>
  <c r="AC91" i="12"/>
  <c r="V91" i="12"/>
  <c r="AA91" i="12"/>
  <c r="D101" i="12"/>
  <c r="E101" i="12" s="1"/>
  <c r="G97" i="12"/>
  <c r="L97" i="12"/>
  <c r="D102" i="12"/>
  <c r="E102" i="12" s="1"/>
  <c r="F91" i="12"/>
  <c r="K91" i="12"/>
  <c r="K97" i="12" s="1"/>
  <c r="T93" i="12"/>
  <c r="T95" i="12"/>
  <c r="Y91" i="12"/>
  <c r="Z91" i="12"/>
  <c r="N93" i="12"/>
  <c r="N95" i="12"/>
  <c r="Q91" i="12"/>
  <c r="Q93" i="12" s="1"/>
  <c r="R91" i="12"/>
  <c r="AC95" i="4"/>
  <c r="AC93" i="4"/>
  <c r="G91" i="4"/>
  <c r="N93" i="4"/>
  <c r="N95" i="4"/>
  <c r="AD93" i="4"/>
  <c r="AD95" i="4"/>
  <c r="X91" i="4"/>
  <c r="U91" i="4"/>
  <c r="O91" i="4"/>
  <c r="H91" i="4"/>
  <c r="S91" i="4"/>
  <c r="T93" i="4"/>
  <c r="T95" i="4"/>
  <c r="D100" i="4"/>
  <c r="F97" i="4"/>
  <c r="L91" i="4"/>
  <c r="M91" i="4"/>
  <c r="M97" i="4" s="1"/>
  <c r="AE91" i="4"/>
  <c r="AA91" i="4"/>
  <c r="Y91" i="4"/>
  <c r="K91" i="4"/>
  <c r="K97" i="4" s="1"/>
  <c r="E91" i="4"/>
  <c r="Q91" i="4"/>
  <c r="Q93" i="4" s="1"/>
  <c r="AF91" i="4"/>
  <c r="Z95" i="4"/>
  <c r="Z93" i="4"/>
  <c r="P91" i="4"/>
  <c r="AF93" i="3"/>
  <c r="AF95" i="3"/>
  <c r="D105" i="3"/>
  <c r="E105" i="3" s="1"/>
  <c r="H97" i="3"/>
  <c r="D101" i="3"/>
  <c r="E101" i="3" s="1"/>
  <c r="G97" i="3"/>
  <c r="P93" i="3"/>
  <c r="P95" i="3"/>
  <c r="L97" i="3"/>
  <c r="D102" i="3"/>
  <c r="E102" i="3" s="1"/>
  <c r="AC91" i="3"/>
  <c r="N93" i="3"/>
  <c r="N95" i="3"/>
  <c r="D100" i="3"/>
  <c r="F97" i="3"/>
  <c r="Y93" i="3"/>
  <c r="Y95" i="3"/>
  <c r="T93" i="3"/>
  <c r="T95" i="3"/>
  <c r="E104" i="3"/>
  <c r="X93" i="3"/>
  <c r="X95" i="3"/>
  <c r="AA91" i="3"/>
  <c r="AE93" i="3"/>
  <c r="AE95" i="3"/>
  <c r="S91" i="3"/>
  <c r="AD91" i="3"/>
  <c r="AB91" i="3"/>
  <c r="K91" i="3"/>
  <c r="K97" i="3" s="1"/>
  <c r="Z91" i="3"/>
  <c r="E97" i="2"/>
  <c r="E104" i="2"/>
  <c r="AE93" i="2"/>
  <c r="AE95" i="2"/>
  <c r="Z93" i="2"/>
  <c r="Z95" i="2"/>
  <c r="X93" i="2"/>
  <c r="X95" i="2"/>
  <c r="P93" i="2"/>
  <c r="P95" i="2"/>
  <c r="H91" i="2"/>
  <c r="L97" i="2"/>
  <c r="D102" i="2"/>
  <c r="E102" i="2" s="1"/>
  <c r="AD93" i="2"/>
  <c r="AD95" i="2"/>
  <c r="AC95" i="2"/>
  <c r="AC93" i="2"/>
  <c r="W91" i="2"/>
  <c r="AB91" i="2"/>
  <c r="Y93" i="2"/>
  <c r="Y95" i="2"/>
  <c r="N93" i="2"/>
  <c r="N95" i="2"/>
  <c r="D100" i="2"/>
  <c r="F97" i="2"/>
  <c r="T91" i="2"/>
  <c r="AA91" i="2"/>
  <c r="D101" i="2"/>
  <c r="E101" i="2" s="1"/>
  <c r="G97" i="2"/>
  <c r="AF93" i="2"/>
  <c r="AF95" i="2"/>
  <c r="E105" i="9" l="1"/>
  <c r="E101" i="9"/>
  <c r="E100" i="11"/>
  <c r="E103" i="11" s="1"/>
  <c r="D103" i="11"/>
  <c r="D101" i="11"/>
  <c r="E101" i="11" s="1"/>
  <c r="G97" i="11"/>
  <c r="N93" i="11"/>
  <c r="N95" i="11"/>
  <c r="D105" i="11"/>
  <c r="E105" i="11" s="1"/>
  <c r="H97" i="11"/>
  <c r="Z95" i="11"/>
  <c r="Z93" i="11"/>
  <c r="AA95" i="11"/>
  <c r="AA93" i="11"/>
  <c r="L97" i="10"/>
  <c r="D102" i="10"/>
  <c r="E102" i="10" s="1"/>
  <c r="D105" i="10"/>
  <c r="E105" i="10" s="1"/>
  <c r="H97" i="10"/>
  <c r="Z95" i="10"/>
  <c r="Z93" i="10"/>
  <c r="T93" i="10"/>
  <c r="T95" i="10"/>
  <c r="P93" i="10"/>
  <c r="P95" i="10"/>
  <c r="E100" i="10"/>
  <c r="E103" i="10" s="1"/>
  <c r="D103" i="10"/>
  <c r="N93" i="10"/>
  <c r="N95" i="10"/>
  <c r="E97" i="10"/>
  <c r="E104" i="10"/>
  <c r="D100" i="9"/>
  <c r="F97" i="9"/>
  <c r="N93" i="9"/>
  <c r="N95" i="9"/>
  <c r="AC93" i="9"/>
  <c r="AC95" i="9"/>
  <c r="Z95" i="9"/>
  <c r="Z93" i="9"/>
  <c r="E97" i="9"/>
  <c r="E104" i="9"/>
  <c r="T93" i="9"/>
  <c r="T95" i="9"/>
  <c r="E100" i="7"/>
  <c r="E103" i="7" s="1"/>
  <c r="D103" i="7"/>
  <c r="AA95" i="7"/>
  <c r="AA93" i="7"/>
  <c r="D101" i="7"/>
  <c r="E101" i="7" s="1"/>
  <c r="G97" i="7"/>
  <c r="T93" i="7"/>
  <c r="T95" i="7"/>
  <c r="AC95" i="7"/>
  <c r="AC93" i="7"/>
  <c r="T93" i="6"/>
  <c r="T95" i="6"/>
  <c r="E100" i="6"/>
  <c r="AA95" i="6"/>
  <c r="AA93" i="6"/>
  <c r="L97" i="6"/>
  <c r="D102" i="6"/>
  <c r="E102" i="6" s="1"/>
  <c r="Z95" i="6"/>
  <c r="Z93" i="6"/>
  <c r="AE93" i="6"/>
  <c r="AE95" i="6"/>
  <c r="E100" i="5"/>
  <c r="E103" i="5" s="1"/>
  <c r="D103" i="5"/>
  <c r="AC95" i="5"/>
  <c r="AC93" i="5"/>
  <c r="Z93" i="5"/>
  <c r="Z95" i="5"/>
  <c r="AE93" i="5"/>
  <c r="AE95" i="5"/>
  <c r="X93" i="15"/>
  <c r="X95" i="15"/>
  <c r="AA95" i="15"/>
  <c r="AA93" i="15"/>
  <c r="L97" i="15"/>
  <c r="D102" i="15"/>
  <c r="E102" i="15" s="1"/>
  <c r="Z95" i="15"/>
  <c r="Z93" i="15"/>
  <c r="E97" i="15"/>
  <c r="E104" i="15"/>
  <c r="E105" i="15"/>
  <c r="P93" i="15"/>
  <c r="P95" i="15"/>
  <c r="AF93" i="15"/>
  <c r="AF95" i="15"/>
  <c r="E100" i="15"/>
  <c r="D103" i="15"/>
  <c r="E101" i="15"/>
  <c r="E100" i="14"/>
  <c r="E103" i="14" s="1"/>
  <c r="D103" i="14"/>
  <c r="D105" i="14"/>
  <c r="E105" i="14" s="1"/>
  <c r="H97" i="14"/>
  <c r="T93" i="14"/>
  <c r="T95" i="14"/>
  <c r="E100" i="13"/>
  <c r="D103" i="13"/>
  <c r="E101" i="13"/>
  <c r="Z95" i="13"/>
  <c r="Z93" i="13"/>
  <c r="E97" i="13"/>
  <c r="E104" i="13"/>
  <c r="AF93" i="13"/>
  <c r="AF95" i="13"/>
  <c r="AA95" i="13"/>
  <c r="AA93" i="13"/>
  <c r="AE93" i="13"/>
  <c r="AE95" i="13"/>
  <c r="D105" i="13"/>
  <c r="E105" i="13" s="1"/>
  <c r="H97" i="13"/>
  <c r="L97" i="13"/>
  <c r="D102" i="13"/>
  <c r="E102" i="13" s="1"/>
  <c r="T93" i="13"/>
  <c r="T95" i="13"/>
  <c r="AA95" i="12"/>
  <c r="AA93" i="12"/>
  <c r="AC93" i="12"/>
  <c r="AC95" i="12"/>
  <c r="Y93" i="12"/>
  <c r="Y95" i="12"/>
  <c r="AD93" i="12"/>
  <c r="AD95" i="12"/>
  <c r="AE93" i="12"/>
  <c r="AE95" i="12"/>
  <c r="D100" i="12"/>
  <c r="F97" i="12"/>
  <c r="Z95" i="12"/>
  <c r="Z93" i="12"/>
  <c r="E100" i="4"/>
  <c r="E103" i="4" s="1"/>
  <c r="Y93" i="4"/>
  <c r="Y95" i="4"/>
  <c r="X93" i="4"/>
  <c r="X95" i="4"/>
  <c r="P93" i="4"/>
  <c r="P95" i="4"/>
  <c r="AA95" i="4"/>
  <c r="AA93" i="4"/>
  <c r="D105" i="4"/>
  <c r="E105" i="4" s="1"/>
  <c r="H97" i="4"/>
  <c r="AF93" i="4"/>
  <c r="AF95" i="4"/>
  <c r="E97" i="4"/>
  <c r="E104" i="4"/>
  <c r="AE93" i="4"/>
  <c r="AE95" i="4"/>
  <c r="D101" i="4"/>
  <c r="E101" i="4" s="1"/>
  <c r="G97" i="4"/>
  <c r="L97" i="4"/>
  <c r="D102" i="4"/>
  <c r="E102" i="4" s="1"/>
  <c r="E100" i="3"/>
  <c r="E103" i="3" s="1"/>
  <c r="D103" i="3"/>
  <c r="AA95" i="3"/>
  <c r="AA93" i="3"/>
  <c r="Z93" i="3"/>
  <c r="Z95" i="3"/>
  <c r="AD93" i="3"/>
  <c r="AD95" i="3"/>
  <c r="AC95" i="3"/>
  <c r="AC93" i="3"/>
  <c r="T93" i="2"/>
  <c r="T95" i="2"/>
  <c r="E100" i="2"/>
  <c r="E103" i="2" s="1"/>
  <c r="D103" i="2"/>
  <c r="AA95" i="2"/>
  <c r="AA93" i="2"/>
  <c r="D105" i="2"/>
  <c r="E105" i="2" s="1"/>
  <c r="H97" i="2"/>
  <c r="E100" i="9" l="1"/>
  <c r="E103" i="9" s="1"/>
  <c r="D103" i="9"/>
  <c r="D103" i="6"/>
  <c r="E103" i="6"/>
  <c r="E103" i="15"/>
  <c r="E103" i="13"/>
  <c r="E100" i="12"/>
  <c r="E103" i="12" s="1"/>
  <c r="D103" i="12"/>
  <c r="D103" i="4"/>
  <c r="H56" i="8" l="1"/>
  <c r="H55" i="8"/>
  <c r="H54" i="8"/>
  <c r="H53" i="8"/>
  <c r="H52" i="8"/>
  <c r="H51" i="8"/>
  <c r="H50" i="8"/>
  <c r="H49" i="8"/>
  <c r="H48" i="8"/>
  <c r="H47" i="8"/>
  <c r="H46" i="8"/>
  <c r="H45" i="8"/>
  <c r="H44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M18" i="8" l="1"/>
  <c r="M16" i="8"/>
  <c r="M17" i="8"/>
  <c r="M15" i="8"/>
  <c r="M14" i="8"/>
  <c r="M13" i="8"/>
  <c r="M12" i="8"/>
  <c r="M11" i="8"/>
  <c r="M9" i="8"/>
  <c r="M8" i="8"/>
  <c r="M7" i="8"/>
  <c r="M10" i="8" l="1"/>
  <c r="R35" i="8"/>
  <c r="D52" i="8"/>
  <c r="F37" i="8"/>
  <c r="E56" i="8"/>
  <c r="U37" i="8"/>
  <c r="I18" i="8"/>
  <c r="E17" i="8"/>
  <c r="U36" i="8"/>
  <c r="O36" i="8"/>
  <c r="X36" i="8"/>
  <c r="L36" i="8"/>
  <c r="I36" i="8"/>
  <c r="C36" i="8"/>
  <c r="G17" i="8"/>
  <c r="X35" i="8"/>
  <c r="E15" i="8"/>
  <c r="I34" i="8"/>
  <c r="L37" i="8"/>
  <c r="I55" i="8"/>
  <c r="F36" i="8"/>
  <c r="I54" i="8"/>
  <c r="F34" i="8"/>
  <c r="N34" i="8"/>
  <c r="D34" i="8"/>
  <c r="C37" i="8"/>
  <c r="E18" i="8"/>
  <c r="K18" i="8"/>
  <c r="C18" i="8"/>
  <c r="O37" i="8"/>
  <c r="R37" i="8"/>
  <c r="I17" i="8"/>
  <c r="R36" i="8"/>
  <c r="K55" i="8"/>
  <c r="K17" i="8"/>
  <c r="C17" i="8"/>
  <c r="N17" i="8" s="1"/>
  <c r="I35" i="8"/>
  <c r="K54" i="8"/>
  <c r="U35" i="8"/>
  <c r="K16" i="8"/>
  <c r="F35" i="8"/>
  <c r="E16" i="8"/>
  <c r="I52" i="8"/>
  <c r="R33" i="8"/>
  <c r="I15" i="8"/>
  <c r="R34" i="8"/>
  <c r="O34" i="8"/>
  <c r="G15" i="8"/>
  <c r="K53" i="8"/>
  <c r="U34" i="8"/>
  <c r="C15" i="8"/>
  <c r="N15" i="8" s="1"/>
  <c r="K15" i="8"/>
  <c r="X34" i="8"/>
  <c r="X33" i="8"/>
  <c r="C14" i="8"/>
  <c r="N14" i="8" s="1"/>
  <c r="N18" i="8" l="1"/>
  <c r="M6" i="8"/>
  <c r="V33" i="8"/>
  <c r="C11" i="8"/>
  <c r="N11" i="8" s="1"/>
  <c r="J34" i="8"/>
  <c r="K34" i="8"/>
  <c r="S35" i="8"/>
  <c r="T35" i="8"/>
  <c r="D56" i="8"/>
  <c r="H37" i="8"/>
  <c r="G37" i="8"/>
  <c r="W37" i="8"/>
  <c r="V37" i="8"/>
  <c r="G56" i="8"/>
  <c r="F56" i="8"/>
  <c r="L56" i="8"/>
  <c r="K56" i="8"/>
  <c r="L18" i="8"/>
  <c r="F18" i="8"/>
  <c r="G18" i="8"/>
  <c r="H18" i="8" s="1"/>
  <c r="K37" i="8"/>
  <c r="I37" i="8"/>
  <c r="Y37" i="8"/>
  <c r="X37" i="8"/>
  <c r="J18" i="8"/>
  <c r="N36" i="8"/>
  <c r="M36" i="8"/>
  <c r="J36" i="8"/>
  <c r="Y36" i="8"/>
  <c r="K36" i="8"/>
  <c r="Q36" i="8"/>
  <c r="E36" i="8"/>
  <c r="D36" i="8"/>
  <c r="Z36" i="8"/>
  <c r="P36" i="8"/>
  <c r="H36" i="8"/>
  <c r="G36" i="8"/>
  <c r="L17" i="8"/>
  <c r="J55" i="8"/>
  <c r="G55" i="8"/>
  <c r="F55" i="8"/>
  <c r="J17" i="8"/>
  <c r="H17" i="8"/>
  <c r="F17" i="8"/>
  <c r="G16" i="8"/>
  <c r="I16" i="8"/>
  <c r="D35" i="8"/>
  <c r="C35" i="8"/>
  <c r="Q35" i="8"/>
  <c r="O35" i="8"/>
  <c r="N35" i="8"/>
  <c r="L35" i="8"/>
  <c r="D16" i="8"/>
  <c r="C16" i="8"/>
  <c r="N16" i="8" s="1"/>
  <c r="G54" i="8"/>
  <c r="F54" i="8"/>
  <c r="F15" i="8"/>
  <c r="G34" i="8"/>
  <c r="J15" i="8"/>
  <c r="L15" i="8"/>
  <c r="H15" i="8"/>
  <c r="H34" i="8"/>
  <c r="G53" i="8"/>
  <c r="F53" i="8"/>
  <c r="E34" i="8"/>
  <c r="C34" i="8"/>
  <c r="M34" i="8"/>
  <c r="L34" i="8"/>
  <c r="G33" i="8"/>
  <c r="F33" i="8"/>
  <c r="Q33" i="8"/>
  <c r="O33" i="8"/>
  <c r="I14" i="8"/>
  <c r="J14" i="8" s="1"/>
  <c r="U33" i="8"/>
  <c r="L52" i="8"/>
  <c r="K52" i="8"/>
  <c r="K14" i="8"/>
  <c r="L14" i="8" s="1"/>
  <c r="G14" i="8"/>
  <c r="H14" i="8" s="1"/>
  <c r="G52" i="8"/>
  <c r="F52" i="8"/>
  <c r="E14" i="8"/>
  <c r="F14" i="8" s="1"/>
  <c r="E33" i="8"/>
  <c r="C33" i="8"/>
  <c r="E50" i="8"/>
  <c r="I49" i="8"/>
  <c r="F28" i="8"/>
  <c r="Z37" i="8"/>
  <c r="J37" i="8"/>
  <c r="N37" i="8"/>
  <c r="M37" i="8"/>
  <c r="M56" i="8"/>
  <c r="E35" i="8"/>
  <c r="M35" i="8"/>
  <c r="J54" i="8"/>
  <c r="P35" i="8"/>
  <c r="D37" i="8"/>
  <c r="E37" i="8"/>
  <c r="Q37" i="8"/>
  <c r="P37" i="8"/>
  <c r="T37" i="8"/>
  <c r="S37" i="8"/>
  <c r="D18" i="8"/>
  <c r="I56" i="8"/>
  <c r="J56" i="8"/>
  <c r="T36" i="8"/>
  <c r="S36" i="8"/>
  <c r="D17" i="8"/>
  <c r="E55" i="8"/>
  <c r="D55" i="8"/>
  <c r="L55" i="8"/>
  <c r="M55" i="8"/>
  <c r="V36" i="8"/>
  <c r="W36" i="8"/>
  <c r="D54" i="8"/>
  <c r="E54" i="8"/>
  <c r="L54" i="8"/>
  <c r="M54" i="8"/>
  <c r="G35" i="8"/>
  <c r="H35" i="8"/>
  <c r="Y35" i="8"/>
  <c r="Z35" i="8"/>
  <c r="K35" i="8"/>
  <c r="J35" i="8"/>
  <c r="V35" i="8"/>
  <c r="W35" i="8"/>
  <c r="D33" i="8"/>
  <c r="E51" i="8"/>
  <c r="J51" i="8"/>
  <c r="P33" i="8"/>
  <c r="J52" i="8"/>
  <c r="H33" i="8"/>
  <c r="I53" i="8"/>
  <c r="J53" i="8"/>
  <c r="T34" i="8"/>
  <c r="S34" i="8"/>
  <c r="E53" i="8"/>
  <c r="D53" i="8"/>
  <c r="V34" i="8"/>
  <c r="W34" i="8"/>
  <c r="L53" i="8"/>
  <c r="M53" i="8"/>
  <c r="D15" i="8"/>
  <c r="Y34" i="8"/>
  <c r="Z34" i="8"/>
  <c r="Q34" i="8"/>
  <c r="P34" i="8"/>
  <c r="K33" i="8"/>
  <c r="W33" i="8"/>
  <c r="E52" i="8"/>
  <c r="M52" i="8"/>
  <c r="D14" i="8"/>
  <c r="T33" i="8"/>
  <c r="S33" i="8"/>
  <c r="Y33" i="8"/>
  <c r="Z33" i="8"/>
  <c r="K27" i="8"/>
  <c r="K31" i="8"/>
  <c r="D47" i="8"/>
  <c r="E49" i="8"/>
  <c r="X29" i="8"/>
  <c r="J48" i="8"/>
  <c r="J47" i="8"/>
  <c r="R28" i="8"/>
  <c r="I46" i="8"/>
  <c r="E13" i="8"/>
  <c r="K51" i="8"/>
  <c r="K13" i="8"/>
  <c r="C13" i="8"/>
  <c r="N13" i="8" s="1"/>
  <c r="I12" i="8"/>
  <c r="G12" i="8"/>
  <c r="X31" i="8"/>
  <c r="U31" i="8"/>
  <c r="R31" i="8"/>
  <c r="I30" i="8"/>
  <c r="K49" i="8"/>
  <c r="K11" i="8"/>
  <c r="K48" i="8"/>
  <c r="K10" i="8"/>
  <c r="R29" i="8"/>
  <c r="O29" i="8"/>
  <c r="U29" i="8"/>
  <c r="O28" i="8"/>
  <c r="C28" i="8"/>
  <c r="L28" i="8"/>
  <c r="C9" i="8"/>
  <c r="N9" i="8" s="1"/>
  <c r="E9" i="8"/>
  <c r="X28" i="8"/>
  <c r="R27" i="8"/>
  <c r="L27" i="8"/>
  <c r="U27" i="8"/>
  <c r="K46" i="8"/>
  <c r="O27" i="8"/>
  <c r="K8" i="8"/>
  <c r="G7" i="8"/>
  <c r="U26" i="8"/>
  <c r="K7" i="8"/>
  <c r="K45" i="8"/>
  <c r="I45" i="8"/>
  <c r="X26" i="8"/>
  <c r="O30" i="8" l="1"/>
  <c r="G27" i="8"/>
  <c r="F27" i="8"/>
  <c r="J27" i="8"/>
  <c r="I27" i="8"/>
  <c r="D8" i="8"/>
  <c r="C8" i="8"/>
  <c r="N8" i="8" s="1"/>
  <c r="G8" i="8"/>
  <c r="Z27" i="8"/>
  <c r="X27" i="8"/>
  <c r="I8" i="8"/>
  <c r="D27" i="8"/>
  <c r="C27" i="8"/>
  <c r="E8" i="8"/>
  <c r="G46" i="8"/>
  <c r="F46" i="8"/>
  <c r="H16" i="8"/>
  <c r="L16" i="8"/>
  <c r="F16" i="8"/>
  <c r="J16" i="8"/>
  <c r="N33" i="8"/>
  <c r="L33" i="8"/>
  <c r="J33" i="8"/>
  <c r="I33" i="8"/>
  <c r="L13" i="8"/>
  <c r="P32" i="8"/>
  <c r="O32" i="8"/>
  <c r="G13" i="8"/>
  <c r="H13" i="8" s="1"/>
  <c r="D32" i="8"/>
  <c r="C32" i="8"/>
  <c r="N32" i="8"/>
  <c r="L32" i="8"/>
  <c r="Y32" i="8"/>
  <c r="X32" i="8"/>
  <c r="I13" i="8"/>
  <c r="J13" i="8" s="1"/>
  <c r="K32" i="8"/>
  <c r="I32" i="8"/>
  <c r="H32" i="8"/>
  <c r="F32" i="8"/>
  <c r="T32" i="8"/>
  <c r="R32" i="8"/>
  <c r="F13" i="8"/>
  <c r="V32" i="8"/>
  <c r="U32" i="8"/>
  <c r="G51" i="8"/>
  <c r="F51" i="8"/>
  <c r="E31" i="8"/>
  <c r="C31" i="8"/>
  <c r="L50" i="8"/>
  <c r="K50" i="8"/>
  <c r="Q31" i="8"/>
  <c r="O31" i="8"/>
  <c r="N31" i="8"/>
  <c r="L31" i="8"/>
  <c r="J31" i="8"/>
  <c r="I31" i="8"/>
  <c r="E12" i="8"/>
  <c r="D12" i="8"/>
  <c r="C12" i="8"/>
  <c r="N12" i="8" s="1"/>
  <c r="G50" i="8"/>
  <c r="F50" i="8"/>
  <c r="H31" i="8"/>
  <c r="F31" i="8"/>
  <c r="K12" i="8"/>
  <c r="L11" i="8"/>
  <c r="Z30" i="8"/>
  <c r="X30" i="8"/>
  <c r="E11" i="8"/>
  <c r="F11" i="8" s="1"/>
  <c r="N30" i="8"/>
  <c r="L30" i="8"/>
  <c r="G11" i="8"/>
  <c r="H11" i="8" s="1"/>
  <c r="T30" i="8"/>
  <c r="R30" i="8"/>
  <c r="W30" i="8"/>
  <c r="U30" i="8"/>
  <c r="H30" i="8"/>
  <c r="F30" i="8"/>
  <c r="D30" i="8"/>
  <c r="C30" i="8"/>
  <c r="G49" i="8"/>
  <c r="F49" i="8"/>
  <c r="I11" i="8"/>
  <c r="J11" i="8" s="1"/>
  <c r="F9" i="8"/>
  <c r="G47" i="8"/>
  <c r="F47" i="8"/>
  <c r="J28" i="8"/>
  <c r="I28" i="8"/>
  <c r="I9" i="8"/>
  <c r="J9" i="8" s="1"/>
  <c r="G9" i="8"/>
  <c r="H9" i="8" s="1"/>
  <c r="K9" i="8"/>
  <c r="L9" i="8" s="1"/>
  <c r="L47" i="8"/>
  <c r="K47" i="8"/>
  <c r="S26" i="8"/>
  <c r="R26" i="8"/>
  <c r="E26" i="8"/>
  <c r="C26" i="8"/>
  <c r="J26" i="8"/>
  <c r="I26" i="8"/>
  <c r="E7" i="8"/>
  <c r="N26" i="8"/>
  <c r="L26" i="8"/>
  <c r="D7" i="8"/>
  <c r="C7" i="8"/>
  <c r="N7" i="8" s="1"/>
  <c r="G26" i="8"/>
  <c r="F26" i="8"/>
  <c r="Q26" i="8"/>
  <c r="O26" i="8"/>
  <c r="G45" i="8"/>
  <c r="F45" i="8"/>
  <c r="I7" i="8"/>
  <c r="N29" i="8"/>
  <c r="L29" i="8"/>
  <c r="J29" i="8"/>
  <c r="I29" i="8"/>
  <c r="D29" i="8"/>
  <c r="C29" i="8"/>
  <c r="G10" i="8"/>
  <c r="D10" i="8"/>
  <c r="C10" i="8"/>
  <c r="N10" i="8" s="1"/>
  <c r="H29" i="8"/>
  <c r="F29" i="8"/>
  <c r="E10" i="8"/>
  <c r="G48" i="8"/>
  <c r="F48" i="8"/>
  <c r="I10" i="8"/>
  <c r="J32" i="8"/>
  <c r="M32" i="8"/>
  <c r="G32" i="8"/>
  <c r="S32" i="8"/>
  <c r="D51" i="8"/>
  <c r="W32" i="8"/>
  <c r="Z32" i="8"/>
  <c r="I51" i="8"/>
  <c r="E32" i="8"/>
  <c r="Q32" i="8"/>
  <c r="M33" i="8"/>
  <c r="M31" i="8"/>
  <c r="P31" i="8"/>
  <c r="G31" i="8"/>
  <c r="M50" i="8"/>
  <c r="D50" i="8"/>
  <c r="D31" i="8"/>
  <c r="G30" i="8"/>
  <c r="V30" i="8"/>
  <c r="Y30" i="8"/>
  <c r="J49" i="8"/>
  <c r="D49" i="8"/>
  <c r="E30" i="8"/>
  <c r="M30" i="8"/>
  <c r="E47" i="8"/>
  <c r="S30" i="8"/>
  <c r="G29" i="8"/>
  <c r="I48" i="8"/>
  <c r="E29" i="8"/>
  <c r="D48" i="8"/>
  <c r="K29" i="8"/>
  <c r="M29" i="8"/>
  <c r="K28" i="8"/>
  <c r="M47" i="8"/>
  <c r="I47" i="8"/>
  <c r="H27" i="8"/>
  <c r="J46" i="8"/>
  <c r="E27" i="8"/>
  <c r="Y27" i="8"/>
  <c r="D13" i="8"/>
  <c r="L51" i="8"/>
  <c r="M51" i="8"/>
  <c r="Y31" i="8"/>
  <c r="Z31" i="8"/>
  <c r="T31" i="8"/>
  <c r="S31" i="8"/>
  <c r="I50" i="8"/>
  <c r="J50" i="8"/>
  <c r="V31" i="8"/>
  <c r="W31" i="8"/>
  <c r="L49" i="8"/>
  <c r="M49" i="8"/>
  <c r="Q30" i="8"/>
  <c r="P30" i="8"/>
  <c r="K30" i="8"/>
  <c r="J30" i="8"/>
  <c r="D11" i="8"/>
  <c r="V29" i="8"/>
  <c r="W29" i="8"/>
  <c r="L48" i="8"/>
  <c r="M48" i="8"/>
  <c r="Q29" i="8"/>
  <c r="P29" i="8"/>
  <c r="Y29" i="8"/>
  <c r="Z29" i="8"/>
  <c r="T29" i="8"/>
  <c r="S29" i="8"/>
  <c r="N28" i="8"/>
  <c r="M28" i="8"/>
  <c r="Q28" i="8"/>
  <c r="P28" i="8"/>
  <c r="T28" i="8"/>
  <c r="S28" i="8"/>
  <c r="G28" i="8"/>
  <c r="H28" i="8"/>
  <c r="Y28" i="8"/>
  <c r="Z28" i="8"/>
  <c r="E28" i="8"/>
  <c r="D28" i="8"/>
  <c r="D9" i="8"/>
  <c r="D46" i="8"/>
  <c r="E46" i="8"/>
  <c r="L46" i="8"/>
  <c r="M46" i="8"/>
  <c r="V27" i="8"/>
  <c r="W27" i="8"/>
  <c r="T27" i="8"/>
  <c r="S27" i="8"/>
  <c r="N27" i="8"/>
  <c r="M27" i="8"/>
  <c r="Q27" i="8"/>
  <c r="P27" i="8"/>
  <c r="T26" i="8"/>
  <c r="H26" i="8"/>
  <c r="K26" i="8"/>
  <c r="M26" i="8"/>
  <c r="P26" i="8"/>
  <c r="M45" i="8"/>
  <c r="L45" i="8"/>
  <c r="D26" i="8"/>
  <c r="J45" i="8"/>
  <c r="V26" i="8"/>
  <c r="W26" i="8"/>
  <c r="Z26" i="8"/>
  <c r="Y26" i="8"/>
  <c r="D45" i="8"/>
  <c r="E45" i="8"/>
  <c r="J7" i="8" l="1"/>
  <c r="J8" i="8"/>
  <c r="L8" i="8"/>
  <c r="F8" i="8"/>
  <c r="H8" i="8"/>
  <c r="J12" i="8"/>
  <c r="L12" i="8"/>
  <c r="F12" i="8"/>
  <c r="H12" i="8"/>
  <c r="W28" i="8"/>
  <c r="U28" i="8"/>
  <c r="F7" i="8"/>
  <c r="L7" i="8"/>
  <c r="H7" i="8"/>
  <c r="H10" i="8"/>
  <c r="F10" i="8"/>
  <c r="L10" i="8"/>
  <c r="J10" i="8"/>
  <c r="V28" i="8"/>
  <c r="E48" i="8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D71" i="1"/>
  <c r="E63" i="1" l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D63" i="1"/>
  <c r="D67" i="1"/>
  <c r="E19" i="1" l="1"/>
  <c r="F19" i="1"/>
  <c r="K19" i="1"/>
  <c r="L19" i="1"/>
  <c r="M19" i="1"/>
  <c r="N19" i="1"/>
  <c r="O19" i="1"/>
  <c r="P19" i="1"/>
  <c r="Q19" i="1"/>
  <c r="R19" i="1"/>
  <c r="S19" i="1"/>
  <c r="W19" i="1"/>
  <c r="X19" i="1"/>
  <c r="Y19" i="1"/>
  <c r="Z19" i="1"/>
  <c r="AC19" i="1"/>
  <c r="AD19" i="1"/>
  <c r="AE19" i="1"/>
  <c r="D19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D13" i="1"/>
  <c r="H57" i="8" l="1"/>
  <c r="C57" i="8" l="1"/>
  <c r="M19" i="8"/>
  <c r="AE67" i="1" l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O25" i="8"/>
  <c r="O38" i="8" s="1"/>
  <c r="P25" i="8"/>
  <c r="P38" i="8" s="1"/>
  <c r="G44" i="8"/>
  <c r="G57" i="8" s="1"/>
  <c r="Q25" i="8" l="1"/>
  <c r="Q38" i="8" s="1"/>
  <c r="C6" i="8"/>
  <c r="C19" i="8" s="1"/>
  <c r="D6" i="8"/>
  <c r="D19" i="8" s="1"/>
  <c r="L44" i="8"/>
  <c r="L57" i="8" s="1"/>
  <c r="M44" i="8"/>
  <c r="M57" i="8" s="1"/>
  <c r="K44" i="8"/>
  <c r="K57" i="8" s="1"/>
  <c r="Z25" i="8"/>
  <c r="Z38" i="8" s="1"/>
  <c r="Y25" i="8"/>
  <c r="Y38" i="8" s="1"/>
  <c r="X25" i="8"/>
  <c r="X38" i="8" s="1"/>
  <c r="T25" i="8"/>
  <c r="T38" i="8" s="1"/>
  <c r="S25" i="8"/>
  <c r="S38" i="8" s="1"/>
  <c r="R25" i="8"/>
  <c r="R38" i="8" s="1"/>
  <c r="D44" i="8"/>
  <c r="D57" i="8" s="1"/>
  <c r="E44" i="8"/>
  <c r="E57" i="8" s="1"/>
  <c r="E6" i="8"/>
  <c r="G25" i="8"/>
  <c r="G38" i="8" s="1"/>
  <c r="F25" i="8"/>
  <c r="F38" i="8" s="1"/>
  <c r="H25" i="8"/>
  <c r="H38" i="8" s="1"/>
  <c r="M25" i="8"/>
  <c r="M38" i="8" s="1"/>
  <c r="L25" i="8"/>
  <c r="L38" i="8" s="1"/>
  <c r="N25" i="8"/>
  <c r="N38" i="8" s="1"/>
  <c r="W25" i="8"/>
  <c r="W38" i="8" s="1"/>
  <c r="U25" i="8"/>
  <c r="U38" i="8" s="1"/>
  <c r="V25" i="8"/>
  <c r="V38" i="8" s="1"/>
  <c r="G6" i="8"/>
  <c r="I25" i="8"/>
  <c r="I38" i="8" s="1"/>
  <c r="J25" i="8"/>
  <c r="J38" i="8" s="1"/>
  <c r="K25" i="8"/>
  <c r="K38" i="8" s="1"/>
  <c r="I6" i="8"/>
  <c r="J44" i="8"/>
  <c r="J57" i="8" s="1"/>
  <c r="I44" i="8"/>
  <c r="I57" i="8" s="1"/>
  <c r="E25" i="8"/>
  <c r="E38" i="8" s="1"/>
  <c r="D25" i="8"/>
  <c r="D38" i="8" s="1"/>
  <c r="C25" i="8"/>
  <c r="C38" i="8" s="1"/>
  <c r="F44" i="8"/>
  <c r="F57" i="8" s="1"/>
  <c r="K6" i="8"/>
  <c r="L6" i="8" l="1"/>
  <c r="L19" i="8" s="1"/>
  <c r="K19" i="8"/>
  <c r="H6" i="8"/>
  <c r="H19" i="8" s="1"/>
  <c r="G19" i="8"/>
  <c r="I19" i="8"/>
  <c r="J6" i="8"/>
  <c r="J19" i="8" s="1"/>
  <c r="N6" i="8"/>
  <c r="N19" i="8" s="1"/>
  <c r="F6" i="8"/>
  <c r="F19" i="8" s="1"/>
  <c r="E19" i="8"/>
</calcChain>
</file>

<file path=xl/sharedStrings.xml><?xml version="1.0" encoding="utf-8"?>
<sst xmlns="http://schemas.openxmlformats.org/spreadsheetml/2006/main" count="2954" uniqueCount="264">
  <si>
    <t>No.</t>
  </si>
  <si>
    <t>Alimentos/ Ingredientes culinarios/ Bebidas</t>
  </si>
  <si>
    <t>Kilocalorías</t>
  </si>
  <si>
    <t>Proteína g</t>
  </si>
  <si>
    <t>Grasa total g</t>
  </si>
  <si>
    <t>AGS g</t>
  </si>
  <si>
    <t>AGM g</t>
  </si>
  <si>
    <t>AGP g</t>
  </si>
  <si>
    <t>Colesterol mg</t>
  </si>
  <si>
    <t>Carbohidratos g</t>
  </si>
  <si>
    <t>Fibra dietética g</t>
  </si>
  <si>
    <t>Calcio mg</t>
  </si>
  <si>
    <t>Fósforo mg</t>
  </si>
  <si>
    <t>Hierro mg</t>
  </si>
  <si>
    <t>Sodio mg</t>
  </si>
  <si>
    <t>Potasio mg</t>
  </si>
  <si>
    <t>Magnesio mg</t>
  </si>
  <si>
    <t>Zinc mg</t>
  </si>
  <si>
    <t>Cobre mg</t>
  </si>
  <si>
    <t>Manganeso mg</t>
  </si>
  <si>
    <t>Vitamina A (UI)</t>
  </si>
  <si>
    <t>Vitamina A (ER)</t>
  </si>
  <si>
    <t>Tiamina
Vitamina B1 mg</t>
  </si>
  <si>
    <t>Riboflavina
Vitamina B2 mg</t>
  </si>
  <si>
    <t>Niacina
Vitamina B3 mg</t>
  </si>
  <si>
    <t>Ácido pantoténico
Vitamina B5 mg</t>
  </si>
  <si>
    <t>Piridoxina
Vitamina B6 mg</t>
  </si>
  <si>
    <t>Folatos
Vitammina B9 µgEFD</t>
  </si>
  <si>
    <t>Cianocobalamina
Vitamina B12 µg</t>
  </si>
  <si>
    <t>Ácido ascórbico
Vitamina C mg</t>
  </si>
  <si>
    <t>Cereales, raíces, tubérculos y plátanos</t>
  </si>
  <si>
    <t>1.1</t>
  </si>
  <si>
    <t>Cereales</t>
  </si>
  <si>
    <t>Arroz</t>
  </si>
  <si>
    <t>1.2</t>
  </si>
  <si>
    <t xml:space="preserve">Otros cereales </t>
  </si>
  <si>
    <t>1.3</t>
  </si>
  <si>
    <t>Maiz</t>
  </si>
  <si>
    <t>1.4</t>
  </si>
  <si>
    <t xml:space="preserve">Harinas </t>
  </si>
  <si>
    <t>1.5</t>
  </si>
  <si>
    <t>Pasta</t>
  </si>
  <si>
    <t>Promedio</t>
  </si>
  <si>
    <t>Raices y tuberculos</t>
  </si>
  <si>
    <t>1.6</t>
  </si>
  <si>
    <t>Raices crudas</t>
  </si>
  <si>
    <t>1.7</t>
  </si>
  <si>
    <t xml:space="preserve">Tuberculos </t>
  </si>
  <si>
    <t>Platanos</t>
  </si>
  <si>
    <t>1.8</t>
  </si>
  <si>
    <t>Harinas de raices, tuberculos, platanos y otros</t>
  </si>
  <si>
    <t>1.9</t>
  </si>
  <si>
    <t>Frutos de Arbol del pan</t>
  </si>
  <si>
    <t>1.10</t>
  </si>
  <si>
    <t>Harinas</t>
  </si>
  <si>
    <t>Frutas y verduras</t>
  </si>
  <si>
    <t>2.1</t>
  </si>
  <si>
    <t>Frutas</t>
  </si>
  <si>
    <t>Promedio frutas fuente de Vit A</t>
  </si>
  <si>
    <t>Otras Frutas</t>
  </si>
  <si>
    <t>Frutas altas en grasa</t>
  </si>
  <si>
    <t>2.2</t>
  </si>
  <si>
    <t>Verduras</t>
  </si>
  <si>
    <t>2.4</t>
  </si>
  <si>
    <t>Promedio verduras fuente de Vit A</t>
  </si>
  <si>
    <t>2.5</t>
  </si>
  <si>
    <t>Verduras de hojas verdes</t>
  </si>
  <si>
    <t>2.6</t>
  </si>
  <si>
    <t>Otras Verduras</t>
  </si>
  <si>
    <t>Leche y productos lácteos</t>
  </si>
  <si>
    <t>Lacteos y derivados</t>
  </si>
  <si>
    <t>6.1.1</t>
  </si>
  <si>
    <t>Leche entera 3% de grasa liquida</t>
  </si>
  <si>
    <t>6.1.2</t>
  </si>
  <si>
    <t>Leche entera 3% de grasa en polvo</t>
  </si>
  <si>
    <t>6.2</t>
  </si>
  <si>
    <t>Leche semidescremada 1.5-2 % de grasa</t>
  </si>
  <si>
    <t>6.3.1</t>
  </si>
  <si>
    <t>Leches descremada 0,1-1,5 % de grasa liquida</t>
  </si>
  <si>
    <t>6.3.2</t>
  </si>
  <si>
    <t>Leches descremada 0,1-1,5 % de grasa en polvo</t>
  </si>
  <si>
    <t>6.4</t>
  </si>
  <si>
    <t xml:space="preserve">Lacteos fermentados </t>
  </si>
  <si>
    <t>6.5</t>
  </si>
  <si>
    <t>Quesos</t>
  </si>
  <si>
    <t xml:space="preserve">Carnes, huevos, leguminosas secas, frutos secos, y semillas </t>
  </si>
  <si>
    <t xml:space="preserve">Carnes rojas </t>
  </si>
  <si>
    <t>7.1</t>
  </si>
  <si>
    <t>Res</t>
  </si>
  <si>
    <t>7.2</t>
  </si>
  <si>
    <t>Cerdo</t>
  </si>
  <si>
    <t>7.3</t>
  </si>
  <si>
    <t>Ternera</t>
  </si>
  <si>
    <t>7.4</t>
  </si>
  <si>
    <t>Cordero</t>
  </si>
  <si>
    <t>Carnes blancas</t>
  </si>
  <si>
    <t>8.1</t>
  </si>
  <si>
    <t>Pollo</t>
  </si>
  <si>
    <t>8.2</t>
  </si>
  <si>
    <t>Aves</t>
  </si>
  <si>
    <t>8.3</t>
  </si>
  <si>
    <t>Pavo</t>
  </si>
  <si>
    <t>Pescados y mariscos</t>
  </si>
  <si>
    <t>9.1</t>
  </si>
  <si>
    <t>Pescados</t>
  </si>
  <si>
    <t>9.2</t>
  </si>
  <si>
    <t>Mariscos</t>
  </si>
  <si>
    <t>Visceras</t>
  </si>
  <si>
    <t>10.1</t>
  </si>
  <si>
    <t>10.2</t>
  </si>
  <si>
    <t>10.3</t>
  </si>
  <si>
    <t>10.4</t>
  </si>
  <si>
    <t xml:space="preserve">Huevos </t>
  </si>
  <si>
    <t>Huevos</t>
  </si>
  <si>
    <t>Leguminosas</t>
  </si>
  <si>
    <t>5.1</t>
  </si>
  <si>
    <t>5.2</t>
  </si>
  <si>
    <t>Harinas de leguminosas</t>
  </si>
  <si>
    <t>Frutos secos y semillas</t>
  </si>
  <si>
    <t>5.3</t>
  </si>
  <si>
    <t>Nueces</t>
  </si>
  <si>
    <t>5.4</t>
  </si>
  <si>
    <t>Semillas</t>
  </si>
  <si>
    <t xml:space="preserve">Ingredientes culinarios </t>
  </si>
  <si>
    <t>Aceites</t>
  </si>
  <si>
    <t>Aceites vegetales</t>
  </si>
  <si>
    <t>6.3</t>
  </si>
  <si>
    <t>Grasas animales</t>
  </si>
  <si>
    <t xml:space="preserve">Edulcorantes Calóricos </t>
  </si>
  <si>
    <t>Edulcorantes calóricos</t>
  </si>
  <si>
    <t>Ingredientes para bebidas</t>
  </si>
  <si>
    <t>16.2</t>
  </si>
  <si>
    <t>Café infusión, preparado con agua</t>
  </si>
  <si>
    <t>16.3</t>
  </si>
  <si>
    <t>Café instantáneo, polvo</t>
  </si>
  <si>
    <t>16.4</t>
  </si>
  <si>
    <t>Chocolate amargo, pastillas</t>
  </si>
  <si>
    <t>16.5</t>
  </si>
  <si>
    <t>Té infusión, preparado</t>
  </si>
  <si>
    <t>Condimentos</t>
  </si>
  <si>
    <t>Sal de mesa</t>
  </si>
  <si>
    <t xml:space="preserve">Tabla 1. Adecuación de energía y macronutrientes por territorialidad </t>
  </si>
  <si>
    <t>Subregión</t>
  </si>
  <si>
    <t>Energía</t>
  </si>
  <si>
    <t>Proteínas</t>
  </si>
  <si>
    <t>Grasas</t>
  </si>
  <si>
    <t>Grasas Saturadas</t>
  </si>
  <si>
    <t>Carbohidratos</t>
  </si>
  <si>
    <t>Azúcares Simples</t>
  </si>
  <si>
    <t>% de adecuación</t>
  </si>
  <si>
    <t>g</t>
  </si>
  <si>
    <t>% del VCT</t>
  </si>
  <si>
    <t>Amazonica</t>
  </si>
  <si>
    <t>Andina sur</t>
  </si>
  <si>
    <t>Costa y sabana caribe</t>
  </si>
  <si>
    <t>Cundiboyacense</t>
  </si>
  <si>
    <t>Depresión momposina y mojana</t>
  </si>
  <si>
    <t>Distrito capital</t>
  </si>
  <si>
    <t>Eje cafetero</t>
  </si>
  <si>
    <t>Insular Caribe</t>
  </si>
  <si>
    <t>Litoral Pacífico y Chocó</t>
  </si>
  <si>
    <t>Llanero</t>
  </si>
  <si>
    <t>Magdalena medio</t>
  </si>
  <si>
    <t>Santanderes</t>
  </si>
  <si>
    <t>Tolima grande</t>
  </si>
  <si>
    <t>COLOMBIA promedios</t>
  </si>
  <si>
    <t>Tabla. Adecuación de micronutrientes por territorialidad. Vitaminas</t>
  </si>
  <si>
    <t>Vitamina A</t>
  </si>
  <si>
    <t>Vitamina C</t>
  </si>
  <si>
    <t xml:space="preserve">Tiamina </t>
  </si>
  <si>
    <t>Riboflavina</t>
  </si>
  <si>
    <t>Niacina</t>
  </si>
  <si>
    <t>Vitamina B6</t>
  </si>
  <si>
    <t>Folato</t>
  </si>
  <si>
    <t>Vitamina B12</t>
  </si>
  <si>
    <t>μg/día (E.R)</t>
  </si>
  <si>
    <t>% de adecuación EAR</t>
  </si>
  <si>
    <t>% de adecuación RDA</t>
  </si>
  <si>
    <t>mg/día</t>
  </si>
  <si>
    <t>mg EN/día</t>
  </si>
  <si>
    <t>μg EFD/día</t>
  </si>
  <si>
    <t>μg/día</t>
  </si>
  <si>
    <t>Tabla. Adecuación de micronutrientes por territorialidad. Minerales</t>
  </si>
  <si>
    <t>Calcio</t>
  </si>
  <si>
    <t>Sodio</t>
  </si>
  <si>
    <t>Hierro</t>
  </si>
  <si>
    <t>Zinc</t>
  </si>
  <si>
    <t>Tabla. Adecuación de energía y macronutrientes  territorialidad Amazónica</t>
  </si>
  <si>
    <t>Cantidad por persona        gr / día</t>
  </si>
  <si>
    <t>Folatos
Vitamina B9 µgEFD</t>
  </si>
  <si>
    <t xml:space="preserve">Subtotal </t>
  </si>
  <si>
    <t>Raices, tuberculos y otros</t>
  </si>
  <si>
    <t>Subtotal grupo</t>
  </si>
  <si>
    <t>Frutas fuente de Vit A</t>
  </si>
  <si>
    <t>2.3</t>
  </si>
  <si>
    <t>Verduras fuente de Vit A</t>
  </si>
  <si>
    <t>Lácteos y derivados</t>
  </si>
  <si>
    <t>3.1</t>
  </si>
  <si>
    <t>3.2</t>
  </si>
  <si>
    <t>3.3</t>
  </si>
  <si>
    <t>3.4</t>
  </si>
  <si>
    <t>3.5</t>
  </si>
  <si>
    <t>3.6</t>
  </si>
  <si>
    <t xml:space="preserve">Lácteos fermentados </t>
  </si>
  <si>
    <t>3.7</t>
  </si>
  <si>
    <t>4.1</t>
  </si>
  <si>
    <t>4.1.1</t>
  </si>
  <si>
    <t>4.1.2</t>
  </si>
  <si>
    <t>4.1.3</t>
  </si>
  <si>
    <t>4.1.4</t>
  </si>
  <si>
    <t>4.2</t>
  </si>
  <si>
    <t>4.2.1</t>
  </si>
  <si>
    <t>4.2.2</t>
  </si>
  <si>
    <t>4.2.3</t>
  </si>
  <si>
    <t>4.3</t>
  </si>
  <si>
    <t>4.4</t>
  </si>
  <si>
    <t>4.5</t>
  </si>
  <si>
    <t>Vísceras*</t>
  </si>
  <si>
    <t>4.5.1</t>
  </si>
  <si>
    <t>4.5.2</t>
  </si>
  <si>
    <t>4.5.3</t>
  </si>
  <si>
    <t>4.5.4</t>
  </si>
  <si>
    <t>4.6</t>
  </si>
  <si>
    <t>Leguminosas, nueces y semillas</t>
  </si>
  <si>
    <t>Leguminosas*</t>
  </si>
  <si>
    <t>5.2.1</t>
  </si>
  <si>
    <t>5.2.2</t>
  </si>
  <si>
    <t>6.1</t>
  </si>
  <si>
    <t>6.4.1</t>
  </si>
  <si>
    <t>6.4.2</t>
  </si>
  <si>
    <t>6.4.3</t>
  </si>
  <si>
    <t>6.4.4</t>
  </si>
  <si>
    <t>6.5.1</t>
  </si>
  <si>
    <t>Hierbas y especias</t>
  </si>
  <si>
    <t>6.5.2</t>
  </si>
  <si>
    <t xml:space="preserve">Total </t>
  </si>
  <si>
    <t>Requerimiento EAR</t>
  </si>
  <si>
    <t>Adecuación EAR (%)</t>
  </si>
  <si>
    <t>Requerimiento RDA</t>
  </si>
  <si>
    <t>Adecuación RDA (%)</t>
  </si>
  <si>
    <t>Requerimiento promedio AMDR</t>
  </si>
  <si>
    <t xml:space="preserve">Adecuación AMDR (%) </t>
  </si>
  <si>
    <t>Macronutrientes</t>
  </si>
  <si>
    <t>kcal</t>
  </si>
  <si>
    <t>% VCT</t>
  </si>
  <si>
    <t>Rangos de adecuación %</t>
  </si>
  <si>
    <t>14 - 20</t>
  </si>
  <si>
    <t>20 - 35</t>
  </si>
  <si>
    <t>50 - 65</t>
  </si>
  <si>
    <t>Azucares simples</t>
  </si>
  <si>
    <t>&lt; 10</t>
  </si>
  <si>
    <t>Grasas saturadas</t>
  </si>
  <si>
    <t>Tabla. Adecuación de energía y macronutrientes  territorialidad Andina Sur</t>
  </si>
  <si>
    <t>Tabla. Adecuación de energía y macronutrientes  territorialidad Costa y Sabana Caribe</t>
  </si>
  <si>
    <t>Tabla. Adecuación de energía y macronutrientes  territorialidad Cundiboyacense</t>
  </si>
  <si>
    <t>Tabla. Adecuación de energía y macronutrientes  territorialidad Depresión Momposina y Mojana</t>
  </si>
  <si>
    <t>Tabla. Adecuación de energía y macronutrientes  territorialidad Distrito Capital</t>
  </si>
  <si>
    <t>Tabla. Adecuación de energía y macronutrientes  territorialidad Eje Cafetero</t>
  </si>
  <si>
    <t>Tabla. Adecuación de energía y macronutrientes  territorialidad Insular Caribe</t>
  </si>
  <si>
    <t>Tabla. Adecuación de energía y macronutrientes  territorialidad Litoral Pacífico y Chocó Biogeográfico</t>
  </si>
  <si>
    <t>Tabla. Adecuación de energía y macronutrientes  territorialidad Llanera</t>
  </si>
  <si>
    <t>Tabla. Adecuación de energía y macronutrientes  territorialidad Magdalena Medio</t>
  </si>
  <si>
    <t>Tabla. Adecuación de energía y macronutrientes  territorialidad Santanderes</t>
  </si>
  <si>
    <t>Tabla. Adecuación de energía y macronutrientes  territorialidad Tolima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</si>
</sst>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3" tint="-0.249977111117893"/>
      <name val="Calibri Light"/>
      <family val="2"/>
      <scheme val="major"/>
    </font>
    <font>
      <b/>
      <sz val="13"/>
      <color theme="3" tint="-0.249977111117893"/>
      <name val="Calibri Light"/>
      <family val="2"/>
      <scheme val="major"/>
    </font>
    <font>
      <b/>
      <sz val="11"/>
      <color theme="3" tint="-0.249977111117893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textRotation="90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2" fontId="4" fillId="2" borderId="1" xfId="0" applyNumberFormat="1" applyFont="1" applyFill="1" applyBorder="1" applyAlignment="1">
      <alignment horizontal="center" vertical="center" textRotation="90" wrapText="1"/>
    </xf>
    <xf numFmtId="164" fontId="4" fillId="0" borderId="1" xfId="0" applyNumberFormat="1" applyFont="1" applyBorder="1" applyAlignment="1">
      <alignment horizontal="center" vertical="center" textRotation="90" wrapText="1"/>
    </xf>
    <xf numFmtId="1" fontId="4" fillId="0" borderId="1" xfId="0" applyNumberFormat="1" applyFont="1" applyBorder="1" applyAlignment="1">
      <alignment horizontal="center" vertical="center" textRotation="90" wrapText="1"/>
    </xf>
    <xf numFmtId="2" fontId="4" fillId="0" borderId="1" xfId="0" applyNumberFormat="1" applyFont="1" applyBorder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textRotation="90" wrapText="1"/>
    </xf>
    <xf numFmtId="164" fontId="4" fillId="2" borderId="0" xfId="0" applyNumberFormat="1" applyFont="1" applyFill="1" applyAlignment="1">
      <alignment horizontal="center" vertical="center" textRotation="90" wrapText="1"/>
    </xf>
    <xf numFmtId="2" fontId="4" fillId="2" borderId="0" xfId="0" applyNumberFormat="1" applyFont="1" applyFill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wrapText="1"/>
    </xf>
    <xf numFmtId="1" fontId="6" fillId="0" borderId="0" xfId="0" applyNumberFormat="1" applyFont="1" applyAlignment="1">
      <alignment horizontal="right" wrapText="1"/>
    </xf>
    <xf numFmtId="0" fontId="6" fillId="0" borderId="2" xfId="0" applyFont="1" applyBorder="1" applyAlignment="1">
      <alignment vertical="center" wrapText="1"/>
    </xf>
    <xf numFmtId="1" fontId="6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right" wrapText="1"/>
    </xf>
    <xf numFmtId="2" fontId="6" fillId="0" borderId="0" xfId="0" applyNumberFormat="1" applyFont="1" applyAlignment="1">
      <alignment horizontal="right" wrapText="1"/>
    </xf>
    <xf numFmtId="0" fontId="5" fillId="2" borderId="0" xfId="0" applyFont="1" applyFill="1"/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2" fontId="6" fillId="0" borderId="0" xfId="0" applyNumberFormat="1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right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/>
    </xf>
    <xf numFmtId="1" fontId="3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textRotation="90" wrapText="1"/>
    </xf>
    <xf numFmtId="164" fontId="8" fillId="2" borderId="1" xfId="0" applyNumberFormat="1" applyFont="1" applyFill="1" applyBorder="1" applyAlignment="1">
      <alignment horizontal="center" vertical="center" textRotation="90" wrapText="1"/>
    </xf>
    <xf numFmtId="2" fontId="8" fillId="2" borderId="1" xfId="0" applyNumberFormat="1" applyFont="1" applyFill="1" applyBorder="1" applyAlignment="1">
      <alignment horizontal="center" vertical="center" textRotation="90" wrapText="1"/>
    </xf>
    <xf numFmtId="164" fontId="8" fillId="0" borderId="1" xfId="0" applyNumberFormat="1" applyFont="1" applyBorder="1" applyAlignment="1">
      <alignment horizontal="center" vertical="center" textRotation="90" wrapText="1"/>
    </xf>
    <xf numFmtId="1" fontId="8" fillId="0" borderId="1" xfId="0" applyNumberFormat="1" applyFont="1" applyBorder="1" applyAlignment="1">
      <alignment horizontal="center" vertical="center" textRotation="90" wrapText="1"/>
    </xf>
    <xf numFmtId="2" fontId="8" fillId="0" borderId="1" xfId="0" applyNumberFormat="1" applyFont="1" applyBorder="1" applyAlignment="1">
      <alignment horizontal="center" vertical="center" textRotation="90" wrapText="1"/>
    </xf>
    <xf numFmtId="0" fontId="7" fillId="0" borderId="0" xfId="0" applyFont="1"/>
    <xf numFmtId="0" fontId="8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 textRotation="90" wrapText="1"/>
    </xf>
    <xf numFmtId="164" fontId="8" fillId="2" borderId="0" xfId="0" applyNumberFormat="1" applyFont="1" applyFill="1" applyAlignment="1">
      <alignment horizontal="center" vertical="center" textRotation="90" wrapText="1"/>
    </xf>
    <xf numFmtId="2" fontId="8" fillId="2" borderId="0" xfId="0" applyNumberFormat="1" applyFont="1" applyFill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/>
    </xf>
    <xf numFmtId="0" fontId="10" fillId="0" borderId="0" xfId="0" applyFont="1" applyAlignment="1">
      <alignment horizontal="right" wrapText="1"/>
    </xf>
    <xf numFmtId="1" fontId="10" fillId="0" borderId="0" xfId="0" applyNumberFormat="1" applyFont="1" applyAlignment="1">
      <alignment horizontal="right" wrapText="1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" fontId="10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right"/>
    </xf>
    <xf numFmtId="0" fontId="11" fillId="2" borderId="0" xfId="0" applyFont="1" applyFill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/>
    </xf>
    <xf numFmtId="1" fontId="10" fillId="0" borderId="0" xfId="0" applyNumberFormat="1" applyFont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7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164" fontId="14" fillId="0" borderId="4" xfId="0" applyNumberFormat="1" applyFont="1" applyBorder="1"/>
    <xf numFmtId="0" fontId="14" fillId="0" borderId="0" xfId="0" applyFont="1"/>
    <xf numFmtId="0" fontId="7" fillId="0" borderId="5" xfId="0" applyFont="1" applyBorder="1" applyAlignment="1">
      <alignment vertical="center"/>
    </xf>
    <xf numFmtId="0" fontId="9" fillId="3" borderId="6" xfId="0" applyFont="1" applyFill="1" applyBorder="1"/>
    <xf numFmtId="0" fontId="9" fillId="3" borderId="4" xfId="0" applyFont="1" applyFill="1" applyBorder="1"/>
    <xf numFmtId="164" fontId="9" fillId="3" borderId="7" xfId="0" applyNumberFormat="1" applyFont="1" applyFill="1" applyBorder="1"/>
    <xf numFmtId="164" fontId="15" fillId="0" borderId="1" xfId="0" applyNumberFormat="1" applyFont="1" applyBorder="1"/>
    <xf numFmtId="164" fontId="15" fillId="0" borderId="1" xfId="0" applyNumberFormat="1" applyFont="1" applyBorder="1" applyAlignment="1">
      <alignment horizontal="right" wrapText="1"/>
    </xf>
    <xf numFmtId="0" fontId="9" fillId="3" borderId="8" xfId="0" applyFont="1" applyFill="1" applyBorder="1"/>
    <xf numFmtId="1" fontId="8" fillId="3" borderId="0" xfId="0" applyNumberFormat="1" applyFont="1" applyFill="1"/>
    <xf numFmtId="1" fontId="9" fillId="3" borderId="0" xfId="0" applyNumberFormat="1" applyFont="1" applyFill="1"/>
    <xf numFmtId="1" fontId="9" fillId="3" borderId="5" xfId="0" applyNumberFormat="1" applyFont="1" applyFill="1" applyBorder="1"/>
    <xf numFmtId="1" fontId="8" fillId="0" borderId="0" xfId="0" applyNumberFormat="1" applyFont="1"/>
    <xf numFmtId="1" fontId="9" fillId="0" borderId="2" xfId="0" applyNumberFormat="1" applyFont="1" applyBorder="1"/>
    <xf numFmtId="0" fontId="9" fillId="3" borderId="0" xfId="0" applyFont="1" applyFill="1"/>
    <xf numFmtId="164" fontId="9" fillId="3" borderId="5" xfId="0" applyNumberFormat="1" applyFont="1" applyFill="1" applyBorder="1"/>
    <xf numFmtId="164" fontId="15" fillId="0" borderId="2" xfId="0" applyNumberFormat="1" applyFont="1" applyBorder="1"/>
    <xf numFmtId="164" fontId="15" fillId="0" borderId="2" xfId="0" applyNumberFormat="1" applyFont="1" applyBorder="1" applyAlignment="1">
      <alignment horizontal="right" wrapText="1"/>
    </xf>
    <xf numFmtId="164" fontId="15" fillId="0" borderId="1" xfId="1" applyNumberFormat="1" applyFont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0" fontId="8" fillId="3" borderId="9" xfId="0" applyFont="1" applyFill="1" applyBorder="1"/>
    <xf numFmtId="1" fontId="8" fillId="3" borderId="2" xfId="0" applyNumberFormat="1" applyFont="1" applyFill="1" applyBorder="1"/>
    <xf numFmtId="1" fontId="8" fillId="3" borderId="10" xfId="0" applyNumberFormat="1" applyFont="1" applyFill="1" applyBorder="1"/>
    <xf numFmtId="0" fontId="8" fillId="0" borderId="0" xfId="0" applyFont="1"/>
    <xf numFmtId="0" fontId="15" fillId="0" borderId="2" xfId="0" applyFont="1" applyBorder="1"/>
    <xf numFmtId="1" fontId="15" fillId="0" borderId="2" xfId="0" applyNumberFormat="1" applyFont="1" applyBorder="1"/>
    <xf numFmtId="164" fontId="15" fillId="0" borderId="2" xfId="0" applyNumberFormat="1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7" fillId="3" borderId="6" xfId="0" applyFont="1" applyFill="1" applyBorder="1"/>
    <xf numFmtId="0" fontId="7" fillId="3" borderId="4" xfId="0" applyFont="1" applyFill="1" applyBorder="1"/>
    <xf numFmtId="0" fontId="8" fillId="0" borderId="1" xfId="0" applyFont="1" applyBorder="1"/>
    <xf numFmtId="1" fontId="8" fillId="0" borderId="1" xfId="0" applyNumberFormat="1" applyFont="1" applyBorder="1"/>
    <xf numFmtId="0" fontId="10" fillId="3" borderId="9" xfId="0" applyFont="1" applyFill="1" applyBorder="1"/>
    <xf numFmtId="0" fontId="10" fillId="3" borderId="2" xfId="0" applyFont="1" applyFill="1" applyBorder="1"/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2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/>
    <xf numFmtId="0" fontId="7" fillId="0" borderId="4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164" fontId="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8" fillId="0" borderId="1" xfId="0" applyNumberFormat="1" applyFont="1" applyBorder="1" applyAlignment="1">
      <alignment horizontal="right" vertical="center" wrapText="1"/>
    </xf>
    <xf numFmtId="1" fontId="9" fillId="0" borderId="1" xfId="0" applyNumberFormat="1" applyFont="1" applyBorder="1"/>
    <xf numFmtId="164" fontId="15" fillId="0" borderId="2" xfId="1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1" fontId="19" fillId="0" borderId="0" xfId="0" applyNumberFormat="1" applyFont="1" applyAlignment="1">
      <alignment wrapText="1"/>
    </xf>
    <xf numFmtId="164" fontId="19" fillId="0" borderId="0" xfId="0" applyNumberFormat="1" applyFont="1" applyAlignment="1">
      <alignment wrapText="1"/>
    </xf>
    <xf numFmtId="9" fontId="19" fillId="0" borderId="0" xfId="2" applyFont="1" applyAlignment="1">
      <alignment wrapText="1"/>
    </xf>
    <xf numFmtId="0" fontId="18" fillId="0" borderId="1" xfId="0" applyFont="1" applyBorder="1" applyAlignment="1">
      <alignment wrapText="1"/>
    </xf>
    <xf numFmtId="1" fontId="18" fillId="0" borderId="1" xfId="0" applyNumberFormat="1" applyFont="1" applyBorder="1" applyAlignment="1">
      <alignment wrapText="1"/>
    </xf>
    <xf numFmtId="9" fontId="18" fillId="0" borderId="1" xfId="2" applyFont="1" applyBorder="1" applyAlignment="1">
      <alignment wrapText="1"/>
    </xf>
    <xf numFmtId="0" fontId="20" fillId="0" borderId="0" xfId="0" applyFont="1" applyAlignment="1">
      <alignment wrapText="1"/>
    </xf>
    <xf numFmtId="2" fontId="19" fillId="0" borderId="0" xfId="0" applyNumberFormat="1" applyFont="1" applyAlignment="1">
      <alignment wrapText="1"/>
    </xf>
    <xf numFmtId="2" fontId="18" fillId="0" borderId="1" xfId="0" applyNumberFormat="1" applyFont="1" applyBorder="1" applyAlignment="1">
      <alignment wrapText="1"/>
    </xf>
    <xf numFmtId="0" fontId="18" fillId="0" borderId="0" xfId="0" applyFont="1"/>
    <xf numFmtId="3" fontId="10" fillId="0" borderId="0" xfId="0" applyNumberFormat="1" applyFont="1" applyAlignment="1">
      <alignment horizontal="right" vertical="center" wrapText="1"/>
    </xf>
    <xf numFmtId="9" fontId="19" fillId="0" borderId="0" xfId="2" applyFont="1" applyFill="1" applyAlignment="1">
      <alignment wrapText="1"/>
    </xf>
    <xf numFmtId="0" fontId="5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textRotation="90"/>
    </xf>
    <xf numFmtId="0" fontId="9" fillId="0" borderId="0" xfId="0" applyFont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3">
    <cellStyle name="Millares [0]" xfId="1" builtinId="6"/>
    <cellStyle name="Normal" xfId="0" builtinId="0"/>
    <cellStyle name="Porcentaje" xfId="2" builtinId="5"/>
  </cellStyles>
  <dxfs count="31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USER\OneDrive%20-%20Universidad%20de%20Antioquia\NECESIDADES%20GABA%202024\3.ALIMENTOS%20Y%20ADECUACI&#211;N\Adecuaciones%20de%20kcal,%20macronutrientes%20y%20micronutrientes%20por%20territorialidades_final.xlsx" TargetMode="External"/><Relationship Id="rId2" Type="http://schemas.microsoft.com/office/2019/04/relationships/externalLinkLongPath" Target="https://udeaeduco-my.sharepoint.com/personal/jonathan_donado_udea_edu_co/Documents/1.Equipo%20gu&#237;as%20alimentarias/Avances%20en%20los%20cap&#237;tulos%20para%20Revis&#243;n/Necesidades/Adecuaciones%20de%20kcal,%20macronutrientes%20y%20micronutrientes%20por%20territorialidades_final.xlsx?362450D0" TargetMode="External"/><Relationship Id="rId1" Type="http://schemas.openxmlformats.org/officeDocument/2006/relationships/externalLinkPath" Target="file:///\\362450D0\Adecuaciones%20de%20kcal,%20macronutrientes%20y%20micronutrientes%20por%20territorialidades_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2.REQUERIMIENTOS/Calculo%20Micronutrientes/Req.%20%20Micronutrientes%20Eje%20cafetero.xlsx" TargetMode="External"/><Relationship Id="rId1" Type="http://schemas.openxmlformats.org/officeDocument/2006/relationships/externalLinkPath" Target="https://udeaeduco-my.sharepoint.com/personal/sarah_ortiz_udea_edu_co/Documents/NECESIDADES%20GABA%202024/2.REQUERIMIENTOS/Calculo%20Micronutrientes/Req.%20%20Micronutrientes%20Eje%20cafetero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2.REQUERIMIENTOS/Calculo%20Micronutrientes/Req.%20%20Micronutrientes%20Insular.xlsx" TargetMode="External"/><Relationship Id="rId1" Type="http://schemas.openxmlformats.org/officeDocument/2006/relationships/externalLinkPath" Target="https://udeaeduco-my.sharepoint.com/personal/sarah_ortiz_udea_edu_co/Documents/NECESIDADES%20GABA%202024/2.REQUERIMIENTOS/Calculo%20Micronutrientes/Req.%20%20Micronutrientes%20Insular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2.REQUERIMIENTOS/Calculo%20Micronutrientes/Req.%20%20Micronutrientes%20Litoral%20pac&#237;fico%20y%20choc&#243;.xlsx" TargetMode="External"/><Relationship Id="rId1" Type="http://schemas.openxmlformats.org/officeDocument/2006/relationships/externalLinkPath" Target="https://udeaeduco-my.sharepoint.com/personal/sarah_ortiz_udea_edu_co/Documents/NECESIDADES%20GABA%202024/2.REQUERIMIENTOS/Calculo%20Micronutrientes/Req.%20%20Micronutrientes%20Litoral%20pac&#237;fico%20y%20choc&#243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2.REQUERIMIENTOS/Calculo%20Micronutrientes/Req.%20%20Micronutrientes%20Llanera.xlsx" TargetMode="External"/><Relationship Id="rId1" Type="http://schemas.openxmlformats.org/officeDocument/2006/relationships/externalLinkPath" Target="https://udeaeduco-my.sharepoint.com/personal/sarah_ortiz_udea_edu_co/Documents/NECESIDADES%20GABA%202024/2.REQUERIMIENTOS/Calculo%20Micronutrientes/Req.%20%20Micronutrientes%20Llanera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2.REQUERIMIENTOS/Calculo%20Micronutrientes/Req.%20%20Micronutrientes%20Magdalena%20medio.xlsx" TargetMode="External"/><Relationship Id="rId1" Type="http://schemas.openxmlformats.org/officeDocument/2006/relationships/externalLinkPath" Target="https://udeaeduco-my.sharepoint.com/personal/sarah_ortiz_udea_edu_co/Documents/NECESIDADES%20GABA%202024/2.REQUERIMIENTOS/Calculo%20Micronutrientes/Req.%20%20Micronutrientes%20Magdalena%20medio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2.REQUERIMIENTOS/Calculo%20Micronutrientes/Req.%20%20Micronutrientes%20Santanderes.xlsx" TargetMode="External"/><Relationship Id="rId1" Type="http://schemas.openxmlformats.org/officeDocument/2006/relationships/externalLinkPath" Target="https://udeaeduco-my.sharepoint.com/personal/sarah_ortiz_udea_edu_co/Documents/NECESIDADES%20GABA%202024/2.REQUERIMIENTOS/Calculo%20Micronutrientes/Req.%20%20Micronutrientes%20Santanderes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2.REQUERIMIENTOS/Calculo%20Micronutrientes/Req.%20%20Micronutrientes%20Tolima%20grande.xlsx" TargetMode="External"/><Relationship Id="rId1" Type="http://schemas.openxmlformats.org/officeDocument/2006/relationships/externalLinkPath" Target="https://udeaeduco-my.sharepoint.com/personal/sarah_ortiz_udea_edu_co/Documents/NECESIDADES%20GABA%202024/2.REQUERIMIENTOS/Calculo%20Micronutrientes/Req.%20%20Micronutrientes%20Tolima%20grand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2.REQUERIMIENTOS/Calculo%20Micronutrientes/Req.%20%20Micronutrientes%20Amaz&#243;nica.xlsx" TargetMode="External"/><Relationship Id="rId1" Type="http://schemas.openxmlformats.org/officeDocument/2006/relationships/externalLinkPath" Target="https://udeaeduco-my.sharepoint.com/personal/sarah_ortiz_udea_edu_co/Documents/NECESIDADES%20GABA%202024/2.REQUERIMIENTOS/Calculo%20Micronutrientes/Req.%20%20Micronutrientes%20Amaz&#243;nic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2.REQUERIMIENTOS/Requerimiento%20ponderado%20de%20Energ&#237;a.xlsx" TargetMode="External"/><Relationship Id="rId1" Type="http://schemas.openxmlformats.org/officeDocument/2006/relationships/externalLinkPath" Target="https://udeaeduco-my.sharepoint.com/personal/sarah_ortiz_udea_edu_co/Documents/NECESIDADES%20GABA%202024/2.REQUERIMIENTOS/Requerimiento%20ponderado%20de%20Energ&#237;a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2.REQUERIMIENTOS/Requerimiento%20de%20macronutrientes.xlsx" TargetMode="External"/><Relationship Id="rId1" Type="http://schemas.openxmlformats.org/officeDocument/2006/relationships/externalLinkPath" Target="https://udeaeduco-my.sharepoint.com/personal/sarah_ortiz_udea_edu_co/Documents/NECESIDADES%20GABA%202024/2.REQUERIMIENTOS/Requerimiento%20de%20macronutriente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2.REQUERIMIENTOS/Calculo%20Micronutrientes/Req.%20%20Micronutrientes%20Andina%20Sur.xlsx" TargetMode="External"/><Relationship Id="rId1" Type="http://schemas.openxmlformats.org/officeDocument/2006/relationships/externalLinkPath" Target="https://udeaeduco-my.sharepoint.com/personal/sarah_ortiz_udea_edu_co/Documents/NECESIDADES%20GABA%202024/2.REQUERIMIENTOS/Calculo%20Micronutrientes/Req.%20%20Micronutrientes%20Andina%20Sur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2.REQUERIMIENTOS/Calculo%20Micronutrientes/Req.%20%20Micronutrientes%20Costa%20y%20sabana%20caribe.xlsx" TargetMode="External"/><Relationship Id="rId1" Type="http://schemas.openxmlformats.org/officeDocument/2006/relationships/externalLinkPath" Target="https://udeaeduco-my.sharepoint.com/personal/sarah_ortiz_udea_edu_co/Documents/NECESIDADES%20GABA%202024/2.REQUERIMIENTOS/Calculo%20Micronutrientes/Req.%20%20Micronutrientes%20Costa%20y%20sabana%20caribe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2.REQUERIMIENTOS/Calculo%20Micronutrientes/Req.%20%20Micronutrientes%20Cundiboyacense.xlsx" TargetMode="External"/><Relationship Id="rId1" Type="http://schemas.openxmlformats.org/officeDocument/2006/relationships/externalLinkPath" Target="https://udeaeduco-my.sharepoint.com/personal/sarah_ortiz_udea_edu_co/Documents/NECESIDADES%20GABA%202024/2.REQUERIMIENTOS/Calculo%20Micronutrientes/Req.%20%20Micronutrientes%20Cundiboyacense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2.REQUERIMIENTOS/Calculo%20Micronutrientes/Req.%20%20Micronutrientes%20Depresi&#243;n%20momposina%20y%20mojana.xlsx" TargetMode="External"/><Relationship Id="rId1" Type="http://schemas.openxmlformats.org/officeDocument/2006/relationships/externalLinkPath" Target="https://udeaeduco-my.sharepoint.com/personal/sarah_ortiz_udea_edu_co/Documents/NECESIDADES%20GABA%202024/2.REQUERIMIENTOS/Calculo%20Micronutrientes/Req.%20%20Micronutrientes%20Depresi&#243;n%20momposina%20y%20mojana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2.REQUERIMIENTOS/Calculo%20Micronutrientes/Req.%20%20Micronutrientes%20Distrito%20capital.xlsx" TargetMode="External"/><Relationship Id="rId1" Type="http://schemas.openxmlformats.org/officeDocument/2006/relationships/externalLinkPath" Target="https://udeaeduco-my.sharepoint.com/personal/sarah_ortiz_udea_edu_co/Documents/NECESIDADES%20GABA%202024/2.REQUERIMIENTOS/Calculo%20Micronutrientes/Req.%20%20Micronutrientes%20Distrito%20ca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Hoja1"/>
      <sheetName val="Tablas resumen"/>
      <sheetName val="Amazonica"/>
      <sheetName val="Andina sur"/>
      <sheetName val="Costa y sabana caribe"/>
      <sheetName val="Cundiboyacense"/>
      <sheetName val="Depresión momposina"/>
      <sheetName val="Distrito capital"/>
      <sheetName val="Eje cafetero"/>
      <sheetName val="Insular Caribe"/>
      <sheetName val="Litoral Pacífico"/>
      <sheetName val="Llanero"/>
      <sheetName val="Magdalena medio"/>
      <sheetName val="Santanderes"/>
      <sheetName val="Hoja2"/>
      <sheetName val="Tolima Grande"/>
    </sheetNames>
    <sheetDataSet>
      <sheetData sheetId="0">
        <row r="4">
          <cell r="D4">
            <v>356.88</v>
          </cell>
          <cell r="E4">
            <v>7.0400000000000009</v>
          </cell>
          <cell r="F4">
            <v>0.96000000000000019</v>
          </cell>
          <cell r="G4">
            <v>0.21800000000000003</v>
          </cell>
          <cell r="H4">
            <v>0.31799999999999995</v>
          </cell>
          <cell r="I4">
            <v>0.30199999999999999</v>
          </cell>
          <cell r="J4">
            <v>0</v>
          </cell>
          <cell r="K4">
            <v>80.02</v>
          </cell>
          <cell r="L4">
            <v>1.8800000000000001</v>
          </cell>
          <cell r="M4">
            <v>25.8</v>
          </cell>
          <cell r="N4">
            <v>136.80000000000001</v>
          </cell>
          <cell r="O4">
            <v>2.96</v>
          </cell>
          <cell r="P4">
            <v>3.4</v>
          </cell>
          <cell r="Q4">
            <v>115.6</v>
          </cell>
          <cell r="R4">
            <v>51.2</v>
          </cell>
          <cell r="S4">
            <v>1.252</v>
          </cell>
          <cell r="T4">
            <v>0.17200000000000001</v>
          </cell>
          <cell r="U4">
            <v>1.488</v>
          </cell>
          <cell r="V4">
            <v>0</v>
          </cell>
          <cell r="W4">
            <v>0</v>
          </cell>
          <cell r="X4">
            <v>0.45600000000000007</v>
          </cell>
          <cell r="Y4">
            <v>5.4000000000000006E-2</v>
          </cell>
          <cell r="Z4">
            <v>4.0199999999999996</v>
          </cell>
          <cell r="AA4">
            <v>1.1460000000000001</v>
          </cell>
          <cell r="AB4">
            <v>0.24</v>
          </cell>
          <cell r="AC4">
            <v>227.8</v>
          </cell>
          <cell r="AD4">
            <v>0</v>
          </cell>
          <cell r="AE4">
            <v>0</v>
          </cell>
        </row>
        <row r="5">
          <cell r="D5">
            <v>370.11818181818182</v>
          </cell>
          <cell r="E5">
            <v>12.572727272727271</v>
          </cell>
          <cell r="F5">
            <v>3.3</v>
          </cell>
          <cell r="G5">
            <v>0.66545454545454541</v>
          </cell>
          <cell r="H5">
            <v>0.86363636363636365</v>
          </cell>
          <cell r="I5">
            <v>1.3827272727272726</v>
          </cell>
          <cell r="J5">
            <v>0</v>
          </cell>
          <cell r="K5">
            <v>71.418181818181807</v>
          </cell>
          <cell r="L5">
            <v>11.236363636363636</v>
          </cell>
          <cell r="M5">
            <v>42.545454545454547</v>
          </cell>
          <cell r="N5">
            <v>354.63636363636363</v>
          </cell>
          <cell r="O5">
            <v>4.4636363636363638</v>
          </cell>
          <cell r="P5">
            <v>6.4545454545454541</v>
          </cell>
          <cell r="Q5">
            <v>409.54545454545456</v>
          </cell>
          <cell r="R5">
            <v>127</v>
          </cell>
          <cell r="S5">
            <v>3.2027272727272731</v>
          </cell>
          <cell r="T5">
            <v>0.51555555555555566</v>
          </cell>
          <cell r="U5">
            <v>18.726363636363637</v>
          </cell>
          <cell r="V5">
            <v>16.111111111111111</v>
          </cell>
          <cell r="W5">
            <v>1.2727272727272727</v>
          </cell>
          <cell r="X5">
            <v>0.49090909090909085</v>
          </cell>
          <cell r="Y5">
            <v>0.17818181818181819</v>
          </cell>
          <cell r="Z5">
            <v>3.2818181818181817</v>
          </cell>
          <cell r="AA5">
            <v>0.90555555555555556</v>
          </cell>
          <cell r="AB5">
            <v>0.16111111111111109</v>
          </cell>
          <cell r="AC5">
            <v>39.81818181818182</v>
          </cell>
          <cell r="AD5">
            <v>0</v>
          </cell>
          <cell r="AE5">
            <v>0</v>
          </cell>
        </row>
        <row r="6">
          <cell r="D6">
            <v>358.96923076923071</v>
          </cell>
          <cell r="E6">
            <v>9.434615384615384</v>
          </cell>
          <cell r="F6">
            <v>2.0653846153846156</v>
          </cell>
          <cell r="G6">
            <v>0.28320000000000006</v>
          </cell>
          <cell r="H6">
            <v>0.37999999999999995</v>
          </cell>
          <cell r="I6">
            <v>0.80600000000000005</v>
          </cell>
          <cell r="J6">
            <v>0</v>
          </cell>
          <cell r="K6">
            <v>75.557692307692307</v>
          </cell>
          <cell r="L6">
            <v>6.6000000000000023</v>
          </cell>
          <cell r="M6">
            <v>32.03846153846154</v>
          </cell>
          <cell r="N6">
            <v>206.26923076923077</v>
          </cell>
          <cell r="O6">
            <v>3.1923076923076925</v>
          </cell>
          <cell r="P6">
            <v>5.884615384615385</v>
          </cell>
          <cell r="Q6">
            <v>223.69230769230768</v>
          </cell>
          <cell r="R6">
            <v>68.230769230769226</v>
          </cell>
          <cell r="S6">
            <v>1.4503846153846156</v>
          </cell>
          <cell r="T6">
            <v>0.20625000000000007</v>
          </cell>
          <cell r="U6">
            <v>1.3504166666666666</v>
          </cell>
          <cell r="V6">
            <v>58.416666666666664</v>
          </cell>
          <cell r="W6">
            <v>5.6</v>
          </cell>
          <cell r="X6">
            <v>0.42719999999999997</v>
          </cell>
          <cell r="Y6">
            <v>0.19120000000000001</v>
          </cell>
          <cell r="Z6">
            <v>3.56</v>
          </cell>
          <cell r="AA6">
            <v>0.55166666666666664</v>
          </cell>
          <cell r="AB6">
            <v>0.24416666666666667</v>
          </cell>
          <cell r="AC6">
            <v>106.84</v>
          </cell>
          <cell r="AD6">
            <v>0</v>
          </cell>
          <cell r="AE6">
            <v>0</v>
          </cell>
        </row>
        <row r="7">
          <cell r="D7">
            <v>314.17272727272723</v>
          </cell>
          <cell r="E7">
            <v>7.9</v>
          </cell>
          <cell r="F7">
            <v>3.127272727272727</v>
          </cell>
          <cell r="G7">
            <v>0.32111111111111112</v>
          </cell>
          <cell r="H7">
            <v>0.60111111111111115</v>
          </cell>
          <cell r="I7">
            <v>1.0266666666666668</v>
          </cell>
          <cell r="J7">
            <v>0</v>
          </cell>
          <cell r="K7">
            <v>63.599999999999994</v>
          </cell>
          <cell r="L7">
            <v>12.733333333333333</v>
          </cell>
          <cell r="M7">
            <v>8.6999999999999993</v>
          </cell>
          <cell r="N7">
            <v>146.80000000000001</v>
          </cell>
          <cell r="O7">
            <v>2.5499999999999998</v>
          </cell>
          <cell r="P7">
            <v>28.7</v>
          </cell>
          <cell r="Q7">
            <v>255.5</v>
          </cell>
          <cell r="R7">
            <v>107</v>
          </cell>
          <cell r="S7">
            <v>1.818888888888889</v>
          </cell>
          <cell r="T7">
            <v>0.25222222222222218</v>
          </cell>
          <cell r="U7">
            <v>0.41666666666666674</v>
          </cell>
          <cell r="V7">
            <v>125</v>
          </cell>
          <cell r="W7">
            <v>15.8</v>
          </cell>
          <cell r="X7">
            <v>0.31500000000000006</v>
          </cell>
          <cell r="Y7">
            <v>0.10299999999999998</v>
          </cell>
          <cell r="Z7">
            <v>2.1599999999999997</v>
          </cell>
          <cell r="AA7">
            <v>0.49555555555555553</v>
          </cell>
          <cell r="AB7">
            <v>0.49555555555555547</v>
          </cell>
          <cell r="AC7">
            <v>25</v>
          </cell>
          <cell r="AD7">
            <v>0</v>
          </cell>
          <cell r="AE7">
            <v>1.9</v>
          </cell>
        </row>
        <row r="8">
          <cell r="D8">
            <v>352.59999999999997</v>
          </cell>
          <cell r="E8">
            <v>11.75</v>
          </cell>
          <cell r="F8">
            <v>1</v>
          </cell>
          <cell r="G8">
            <v>0.23</v>
          </cell>
          <cell r="H8">
            <v>0.19</v>
          </cell>
          <cell r="I8">
            <v>0.65</v>
          </cell>
          <cell r="J8">
            <v>0</v>
          </cell>
          <cell r="K8">
            <v>74.150000000000006</v>
          </cell>
          <cell r="L8">
            <v>2.4</v>
          </cell>
          <cell r="M8">
            <v>21.5</v>
          </cell>
          <cell r="N8">
            <v>135</v>
          </cell>
          <cell r="O8">
            <v>3.85</v>
          </cell>
          <cell r="P8">
            <v>7</v>
          </cell>
          <cell r="Q8">
            <v>130.75</v>
          </cell>
          <cell r="R8">
            <v>42</v>
          </cell>
          <cell r="S8">
            <v>1.0649999999999999</v>
          </cell>
          <cell r="T8">
            <v>0.21</v>
          </cell>
          <cell r="U8">
            <v>0.59749999999999992</v>
          </cell>
          <cell r="V8">
            <v>0</v>
          </cell>
          <cell r="W8">
            <v>0</v>
          </cell>
          <cell r="X8">
            <v>0.63500000000000001</v>
          </cell>
          <cell r="Y8">
            <v>0.28750000000000003</v>
          </cell>
          <cell r="Z8">
            <v>4.5999999999999996</v>
          </cell>
          <cell r="AA8">
            <v>0.38</v>
          </cell>
          <cell r="AB8">
            <v>0.11</v>
          </cell>
          <cell r="AC8">
            <v>358.25</v>
          </cell>
          <cell r="AD8">
            <v>2.2499999999999999E-2</v>
          </cell>
          <cell r="AE8">
            <v>0</v>
          </cell>
        </row>
        <row r="11">
          <cell r="D11">
            <v>85.653846153846175</v>
          </cell>
          <cell r="E11">
            <v>1.2384615384615385</v>
          </cell>
          <cell r="F11">
            <v>0.1153846153846154</v>
          </cell>
          <cell r="G11">
            <v>3.9230769230769229E-2</v>
          </cell>
          <cell r="H11">
            <v>0.01</v>
          </cell>
          <cell r="I11">
            <v>8.7692307692307708E-2</v>
          </cell>
          <cell r="J11">
            <v>0</v>
          </cell>
          <cell r="K11">
            <v>19.915384615384614</v>
          </cell>
          <cell r="L11">
            <v>2.9153846153846157</v>
          </cell>
          <cell r="M11">
            <v>17.692307692307693</v>
          </cell>
          <cell r="N11">
            <v>57.846153846153847</v>
          </cell>
          <cell r="O11">
            <v>0.81538461538461549</v>
          </cell>
          <cell r="P11">
            <v>13</v>
          </cell>
          <cell r="Q11">
            <v>358.69230769230768</v>
          </cell>
          <cell r="R11">
            <v>15.153846153846153</v>
          </cell>
          <cell r="S11">
            <v>0.27000000000000007</v>
          </cell>
          <cell r="T11">
            <v>0.15384615384615383</v>
          </cell>
          <cell r="U11">
            <v>0.29615384615384616</v>
          </cell>
          <cell r="V11">
            <v>41.53846153846154</v>
          </cell>
          <cell r="W11">
            <v>4.1538461538461542</v>
          </cell>
          <cell r="X11">
            <v>6.0000000000000012E-2</v>
          </cell>
          <cell r="Y11">
            <v>3.9230769230769229E-2</v>
          </cell>
          <cell r="Z11">
            <v>1.6076923076923075</v>
          </cell>
          <cell r="AA11">
            <v>0.38692307692307681</v>
          </cell>
          <cell r="AB11">
            <v>0.22461538461538461</v>
          </cell>
          <cell r="AC11">
            <v>14.461538461538462</v>
          </cell>
          <cell r="AD11">
            <v>0</v>
          </cell>
          <cell r="AE11">
            <v>24.153846153846153</v>
          </cell>
        </row>
        <row r="12">
          <cell r="D12">
            <v>98.524999999999991</v>
          </cell>
          <cell r="E12">
            <v>2.2374999999999998</v>
          </cell>
          <cell r="F12">
            <v>0.28749999999999998</v>
          </cell>
          <cell r="G12">
            <v>3.4285714285714287E-2</v>
          </cell>
          <cell r="H12">
            <v>1.4285714285714286E-3</v>
          </cell>
          <cell r="I12">
            <v>5.2857142857142846E-2</v>
          </cell>
          <cell r="J12">
            <v>0</v>
          </cell>
          <cell r="K12">
            <v>21.537500000000001</v>
          </cell>
          <cell r="L12">
            <v>2.125</v>
          </cell>
          <cell r="M12">
            <v>22.625</v>
          </cell>
          <cell r="N12">
            <v>38.875</v>
          </cell>
          <cell r="O12">
            <v>1.0249999999999999</v>
          </cell>
          <cell r="P12">
            <v>8.875</v>
          </cell>
          <cell r="Q12">
            <v>443.5</v>
          </cell>
          <cell r="R12">
            <v>20.25</v>
          </cell>
          <cell r="S12">
            <v>0.36125000000000002</v>
          </cell>
          <cell r="T12">
            <v>0.26</v>
          </cell>
          <cell r="U12">
            <v>0.30571428571428572</v>
          </cell>
          <cell r="V12">
            <v>2871.4285714285716</v>
          </cell>
          <cell r="W12">
            <v>251.25</v>
          </cell>
          <cell r="X12">
            <v>0.09</v>
          </cell>
          <cell r="Y12">
            <v>6.3750000000000001E-2</v>
          </cell>
          <cell r="Z12">
            <v>1.05</v>
          </cell>
          <cell r="AA12">
            <v>0.41857142857142848</v>
          </cell>
          <cell r="AB12">
            <v>0.26285714285714284</v>
          </cell>
          <cell r="AC12">
            <v>14.875</v>
          </cell>
          <cell r="AD12">
            <v>0</v>
          </cell>
          <cell r="AE12">
            <v>13.25</v>
          </cell>
        </row>
        <row r="15">
          <cell r="D15">
            <v>136.9111111111111</v>
          </cell>
          <cell r="E15">
            <v>1.3222222222222222</v>
          </cell>
          <cell r="F15">
            <v>0.18888888888888891</v>
          </cell>
          <cell r="G15">
            <v>0.14000000000000001</v>
          </cell>
          <cell r="H15">
            <v>0.03</v>
          </cell>
          <cell r="I15">
            <v>7.0000000000000007E-2</v>
          </cell>
          <cell r="J15">
            <v>0</v>
          </cell>
          <cell r="K15">
            <v>32.233333333333334</v>
          </cell>
          <cell r="L15">
            <v>2.3000000000000003</v>
          </cell>
          <cell r="M15">
            <v>6.2222222222222223</v>
          </cell>
          <cell r="N15">
            <v>34.222222222222221</v>
          </cell>
          <cell r="O15">
            <v>0.47777777777777775</v>
          </cell>
          <cell r="P15">
            <v>6.8888888888888893</v>
          </cell>
          <cell r="Q15">
            <v>499</v>
          </cell>
          <cell r="R15">
            <v>37</v>
          </cell>
          <cell r="S15">
            <v>0.13111111111111112</v>
          </cell>
          <cell r="T15">
            <v>0.08</v>
          </cell>
          <cell r="U15">
            <v>0.35999999999999993</v>
          </cell>
          <cell r="V15">
            <v>434.28571428571428</v>
          </cell>
          <cell r="W15">
            <v>46.333333333333336</v>
          </cell>
          <cell r="X15">
            <v>5.7777777777777782E-2</v>
          </cell>
          <cell r="Y15">
            <v>5.2222222222222225E-2</v>
          </cell>
          <cell r="Z15">
            <v>0.52222222222222214</v>
          </cell>
          <cell r="AA15">
            <v>0.26</v>
          </cell>
          <cell r="AB15">
            <v>0.3</v>
          </cell>
          <cell r="AC15">
            <v>22</v>
          </cell>
          <cell r="AD15">
            <v>0</v>
          </cell>
          <cell r="AE15">
            <v>16.888888888888889</v>
          </cell>
        </row>
        <row r="17">
          <cell r="D17">
            <v>178.5</v>
          </cell>
          <cell r="E17">
            <v>5.0999999999999996</v>
          </cell>
          <cell r="F17">
            <v>3.0999999999999996</v>
          </cell>
          <cell r="K17">
            <v>30.049999999999997</v>
          </cell>
          <cell r="L17">
            <v>5.0500000000000007</v>
          </cell>
          <cell r="M17">
            <v>26.5</v>
          </cell>
          <cell r="N17">
            <v>51.5</v>
          </cell>
          <cell r="O17">
            <v>0.55000000000000004</v>
          </cell>
          <cell r="P17">
            <v>13.5</v>
          </cell>
          <cell r="Q17">
            <v>715.5</v>
          </cell>
          <cell r="R17">
            <v>39.5</v>
          </cell>
          <cell r="S17">
            <v>0.5</v>
          </cell>
          <cell r="W17">
            <v>1.5</v>
          </cell>
          <cell r="X17">
            <v>0.155</v>
          </cell>
          <cell r="Y17">
            <v>6.0000000000000005E-2</v>
          </cell>
          <cell r="Z17">
            <v>0.8</v>
          </cell>
          <cell r="AC17">
            <v>33.5</v>
          </cell>
          <cell r="AD17">
            <v>0</v>
          </cell>
          <cell r="AE17">
            <v>16</v>
          </cell>
        </row>
        <row r="18">
          <cell r="D18">
            <v>362.8</v>
          </cell>
          <cell r="E18">
            <v>3.05</v>
          </cell>
          <cell r="F18">
            <v>0.66999999999999993</v>
          </cell>
          <cell r="K18">
            <v>83.679999999999978</v>
          </cell>
          <cell r="L18">
            <v>7</v>
          </cell>
          <cell r="M18">
            <v>53.125</v>
          </cell>
          <cell r="N18">
            <v>114.14285714285714</v>
          </cell>
          <cell r="O18">
            <v>1.9874999999999998</v>
          </cell>
          <cell r="P18">
            <v>24.166666666666668</v>
          </cell>
          <cell r="Q18">
            <v>531.6</v>
          </cell>
          <cell r="R18">
            <v>65.857142857142861</v>
          </cell>
          <cell r="S18">
            <v>0.58333333333333326</v>
          </cell>
          <cell r="W18">
            <v>190</v>
          </cell>
          <cell r="X18">
            <v>0.10571428571428573</v>
          </cell>
          <cell r="Y18">
            <v>0.21428571428571427</v>
          </cell>
          <cell r="Z18">
            <v>2.5</v>
          </cell>
          <cell r="AC18">
            <v>43</v>
          </cell>
          <cell r="AD18">
            <v>0</v>
          </cell>
          <cell r="AE18">
            <v>2.2857142857142856</v>
          </cell>
        </row>
        <row r="21">
          <cell r="D21">
            <v>60.546666666666667</v>
          </cell>
          <cell r="E21">
            <v>0.92</v>
          </cell>
          <cell r="F21">
            <v>0.27333333333333332</v>
          </cell>
          <cell r="G21">
            <v>8.0769230769230774E-2</v>
          </cell>
          <cell r="H21">
            <v>7.4615384615384625E-2</v>
          </cell>
          <cell r="I21">
            <v>0.11</v>
          </cell>
          <cell r="J21">
            <v>0</v>
          </cell>
          <cell r="K21">
            <v>13.453333333333335</v>
          </cell>
          <cell r="L21">
            <v>2.7066666666666661</v>
          </cell>
          <cell r="M21">
            <v>13.533333333333333</v>
          </cell>
          <cell r="N21">
            <v>26.666666666666668</v>
          </cell>
          <cell r="O21">
            <v>0.68666666666666676</v>
          </cell>
          <cell r="P21">
            <v>11.466666666666667</v>
          </cell>
          <cell r="Q21">
            <v>230.26666666666668</v>
          </cell>
          <cell r="R21">
            <v>14.8</v>
          </cell>
          <cell r="S21">
            <v>0.1192857142857143</v>
          </cell>
          <cell r="T21">
            <v>6.9999999999999993E-2</v>
          </cell>
          <cell r="U21">
            <v>6.3846153846153858E-2</v>
          </cell>
          <cell r="V21">
            <v>1493.7692307692307</v>
          </cell>
          <cell r="W21">
            <v>150.06666666666666</v>
          </cell>
          <cell r="X21">
            <v>4.8000000000000008E-2</v>
          </cell>
          <cell r="Y21">
            <v>6.0000000000000012E-2</v>
          </cell>
          <cell r="Z21">
            <v>0.86533333333333329</v>
          </cell>
          <cell r="AA21">
            <v>0.19692307692307692</v>
          </cell>
          <cell r="AB21">
            <v>0.11538461538461536</v>
          </cell>
          <cell r="AC21">
            <v>15.428571428571429</v>
          </cell>
          <cell r="AD21">
            <v>0</v>
          </cell>
          <cell r="AE21">
            <v>38.133333333333333</v>
          </cell>
        </row>
        <row r="22">
          <cell r="D22">
            <v>74.078399999999988</v>
          </cell>
          <cell r="E22">
            <v>1.0790666666666668</v>
          </cell>
          <cell r="F22">
            <v>0.81466666666666709</v>
          </cell>
          <cell r="G22">
            <v>5.7241379310344793E-2</v>
          </cell>
          <cell r="H22">
            <v>0.2018965517241377</v>
          </cell>
          <cell r="I22">
            <v>0.11775862068965513</v>
          </cell>
          <cell r="J22">
            <v>0</v>
          </cell>
          <cell r="K22">
            <v>15.432533333333334</v>
          </cell>
          <cell r="L22">
            <v>2.5884057971014482</v>
          </cell>
          <cell r="M22">
            <v>24.120273972602742</v>
          </cell>
          <cell r="N22">
            <v>26.933472222222221</v>
          </cell>
          <cell r="O22">
            <v>0.73123287671232873</v>
          </cell>
          <cell r="P22">
            <v>4.258382352941176</v>
          </cell>
          <cell r="Q22">
            <v>211.56594202898549</v>
          </cell>
          <cell r="R22">
            <v>16.764852941176471</v>
          </cell>
          <cell r="S22">
            <v>0.16558823529411762</v>
          </cell>
          <cell r="T22">
            <v>7.5344827586206878E-2</v>
          </cell>
          <cell r="U22">
            <v>0.2053448275862069</v>
          </cell>
          <cell r="V22">
            <v>94.362068965517238</v>
          </cell>
          <cell r="W22">
            <v>9.960285714285714</v>
          </cell>
          <cell r="X22">
            <v>4.7499999999999987E-2</v>
          </cell>
          <cell r="Y22">
            <v>5.0694444444444424E-2</v>
          </cell>
          <cell r="Z22">
            <v>0.59722222222222232</v>
          </cell>
          <cell r="AA22">
            <v>0.32137931034482753</v>
          </cell>
          <cell r="AB22">
            <v>9.9999999999999936E-2</v>
          </cell>
          <cell r="AC22">
            <v>12.176190476190477</v>
          </cell>
          <cell r="AD22">
            <v>0</v>
          </cell>
          <cell r="AE22">
            <v>27.645616438356164</v>
          </cell>
        </row>
        <row r="23">
          <cell r="D23">
            <v>244.32499999999999</v>
          </cell>
          <cell r="E23">
            <v>2.125</v>
          </cell>
          <cell r="F23">
            <v>20.125</v>
          </cell>
          <cell r="G23">
            <v>2.44</v>
          </cell>
          <cell r="H23">
            <v>9.61</v>
          </cell>
          <cell r="I23">
            <v>1.96</v>
          </cell>
          <cell r="J23">
            <v>0</v>
          </cell>
          <cell r="K23">
            <v>10.875</v>
          </cell>
          <cell r="L23">
            <v>6.85</v>
          </cell>
          <cell r="M23">
            <v>9</v>
          </cell>
          <cell r="N23">
            <v>43.25</v>
          </cell>
          <cell r="O23">
            <v>0.8</v>
          </cell>
          <cell r="P23">
            <v>8.5</v>
          </cell>
          <cell r="Q23">
            <v>389.25</v>
          </cell>
          <cell r="R23">
            <v>28.75</v>
          </cell>
          <cell r="S23">
            <v>0.60499999999999998</v>
          </cell>
          <cell r="T23">
            <v>0.26</v>
          </cell>
          <cell r="U23">
            <v>0.23</v>
          </cell>
          <cell r="V23">
            <v>612</v>
          </cell>
          <cell r="W23">
            <v>17.75</v>
          </cell>
          <cell r="X23">
            <v>7.2499999999999995E-2</v>
          </cell>
          <cell r="Y23">
            <v>0.1</v>
          </cell>
          <cell r="Z23">
            <v>1.35</v>
          </cell>
          <cell r="AA23">
            <v>0.97</v>
          </cell>
          <cell r="AB23">
            <v>0.28000000000000003</v>
          </cell>
          <cell r="AC23">
            <v>64.5</v>
          </cell>
          <cell r="AD23">
            <v>0</v>
          </cell>
          <cell r="AE23">
            <v>6.5</v>
          </cell>
        </row>
        <row r="25">
          <cell r="D25">
            <v>53.333333333333343</v>
          </cell>
          <cell r="E25">
            <v>2.1933333333333334</v>
          </cell>
          <cell r="F25">
            <v>0.52666666666666673</v>
          </cell>
          <cell r="G25">
            <v>7.3636363636363639E-2</v>
          </cell>
          <cell r="H25">
            <v>6.1818181818181821E-2</v>
          </cell>
          <cell r="I25">
            <v>0.20181818181818184</v>
          </cell>
          <cell r="J25">
            <v>0</v>
          </cell>
          <cell r="K25">
            <v>9.7333333333333325</v>
          </cell>
          <cell r="L25">
            <v>2.6066666666666665</v>
          </cell>
          <cell r="M25">
            <v>45.733333333333334</v>
          </cell>
          <cell r="N25">
            <v>56</v>
          </cell>
          <cell r="O25">
            <v>1.3533333333333333</v>
          </cell>
          <cell r="P25">
            <v>151.66666666666666</v>
          </cell>
          <cell r="Q25">
            <v>480.33333333333331</v>
          </cell>
          <cell r="R25">
            <v>25.933333333333334</v>
          </cell>
          <cell r="S25">
            <v>0.32599999999999996</v>
          </cell>
          <cell r="T25">
            <v>0.18272727272727271</v>
          </cell>
          <cell r="U25">
            <v>0.4018181818181818</v>
          </cell>
          <cell r="V25">
            <v>4354.727272727273</v>
          </cell>
          <cell r="W25">
            <v>424.86666666666667</v>
          </cell>
          <cell r="X25">
            <v>0.10133333333333336</v>
          </cell>
          <cell r="Y25">
            <v>0.1</v>
          </cell>
          <cell r="Z25">
            <v>1.2666666666666664</v>
          </cell>
          <cell r="AA25">
            <v>0.42</v>
          </cell>
          <cell r="AB25">
            <v>0.15636363636363637</v>
          </cell>
          <cell r="AC25">
            <v>43</v>
          </cell>
          <cell r="AD25">
            <v>0</v>
          </cell>
          <cell r="AE25">
            <v>63.4</v>
          </cell>
        </row>
        <row r="26">
          <cell r="D26">
            <v>36.522222222222219</v>
          </cell>
          <cell r="E26">
            <v>2.5333333333333332</v>
          </cell>
          <cell r="F26">
            <v>0.4</v>
          </cell>
          <cell r="G26">
            <v>4.8571428571428564E-2</v>
          </cell>
          <cell r="H26">
            <v>2.1428571428571429E-2</v>
          </cell>
          <cell r="I26">
            <v>0.13285714285714287</v>
          </cell>
          <cell r="J26">
            <v>0</v>
          </cell>
          <cell r="K26">
            <v>5.4555555555555548</v>
          </cell>
          <cell r="L26">
            <v>2.4555555555555557</v>
          </cell>
          <cell r="M26">
            <v>78.777777777777771</v>
          </cell>
          <cell r="N26">
            <v>48.333333333333336</v>
          </cell>
          <cell r="O26">
            <v>1.8333333333333333</v>
          </cell>
          <cell r="P26">
            <v>60.875</v>
          </cell>
          <cell r="Q26">
            <v>362.375</v>
          </cell>
          <cell r="R26">
            <v>38</v>
          </cell>
          <cell r="S26">
            <v>0.44875000000000004</v>
          </cell>
          <cell r="T26">
            <v>9.571428571428571E-2</v>
          </cell>
          <cell r="U26">
            <v>0.37285714285714283</v>
          </cell>
          <cell r="V26">
            <v>3043.5714285714284</v>
          </cell>
          <cell r="W26">
            <v>290.66666666666669</v>
          </cell>
          <cell r="X26">
            <v>8.8888888888888892E-2</v>
          </cell>
          <cell r="Y26">
            <v>0.10777777777777776</v>
          </cell>
          <cell r="Z26">
            <v>0.8</v>
          </cell>
          <cell r="AA26">
            <v>0.23142857142857146</v>
          </cell>
          <cell r="AB26">
            <v>0.16714285714285712</v>
          </cell>
          <cell r="AC26">
            <v>106.5</v>
          </cell>
          <cell r="AD26">
            <v>0</v>
          </cell>
          <cell r="AE26">
            <v>68.333333333333329</v>
          </cell>
        </row>
        <row r="27">
          <cell r="D27">
            <v>49.627083333333339</v>
          </cell>
          <cell r="E27">
            <v>2.4541666666666671</v>
          </cell>
          <cell r="F27">
            <v>0.31041666666666656</v>
          </cell>
          <cell r="G27">
            <v>5.1081081081081094E-2</v>
          </cell>
          <cell r="H27">
            <v>3.0810810810810815E-2</v>
          </cell>
          <cell r="I27">
            <v>0.14135135135135135</v>
          </cell>
          <cell r="J27">
            <v>0</v>
          </cell>
          <cell r="K27">
            <v>9.0666666666666647</v>
          </cell>
          <cell r="L27">
            <v>2.5222222222222217</v>
          </cell>
          <cell r="M27">
            <v>37.625</v>
          </cell>
          <cell r="N27">
            <v>62.5</v>
          </cell>
          <cell r="O27">
            <v>1.05</v>
          </cell>
          <cell r="P27">
            <v>19.911111111111111</v>
          </cell>
          <cell r="Q27">
            <v>300.73333333333335</v>
          </cell>
          <cell r="R27">
            <v>24.4</v>
          </cell>
          <cell r="S27">
            <v>0.5868888888888889</v>
          </cell>
          <cell r="T27">
            <v>0.24837837837837837</v>
          </cell>
          <cell r="U27">
            <v>0.22135135135135142</v>
          </cell>
          <cell r="V27">
            <v>168.86486486486487</v>
          </cell>
          <cell r="W27">
            <v>38.085106382978722</v>
          </cell>
          <cell r="X27">
            <v>9.375E-2</v>
          </cell>
          <cell r="Y27">
            <v>0.12020833333333331</v>
          </cell>
          <cell r="Z27">
            <v>1.2729166666666665</v>
          </cell>
          <cell r="AA27">
            <v>0.97729729729729742</v>
          </cell>
          <cell r="AB27">
            <v>0.13999999999999999</v>
          </cell>
          <cell r="AC27">
            <v>43.644444444444446</v>
          </cell>
          <cell r="AD27">
            <v>1.0416666666666667E-3</v>
          </cell>
          <cell r="AE27">
            <v>27.270833333333332</v>
          </cell>
        </row>
        <row r="29">
          <cell r="D29">
            <v>89.276666666666657</v>
          </cell>
          <cell r="E29">
            <v>4.333333333333333</v>
          </cell>
          <cell r="F29">
            <v>5.73</v>
          </cell>
          <cell r="G29">
            <v>3.76</v>
          </cell>
          <cell r="H29">
            <v>1.4933333333333332</v>
          </cell>
          <cell r="I29">
            <v>0.19333333333333333</v>
          </cell>
          <cell r="J29">
            <v>20</v>
          </cell>
          <cell r="K29">
            <v>5.0933333333333337</v>
          </cell>
          <cell r="L29">
            <v>0</v>
          </cell>
          <cell r="M29">
            <v>160.33333333333334</v>
          </cell>
          <cell r="N29">
            <v>122.66666666666667</v>
          </cell>
          <cell r="O29">
            <v>0.10666666666666667</v>
          </cell>
          <cell r="P29">
            <v>48.333333333333336</v>
          </cell>
          <cell r="Q29">
            <v>155.66666666666666</v>
          </cell>
          <cell r="R29">
            <v>20.666666666666668</v>
          </cell>
          <cell r="S29">
            <v>0.38000000000000006</v>
          </cell>
          <cell r="T29">
            <v>3.6666666666666667E-2</v>
          </cell>
          <cell r="U29">
            <v>1.3333333333333334E-2</v>
          </cell>
          <cell r="V29">
            <v>150.33333333333334</v>
          </cell>
          <cell r="W29">
            <v>24.333333333333332</v>
          </cell>
          <cell r="X29">
            <v>5.3333333333333337E-2</v>
          </cell>
          <cell r="Y29">
            <v>0.22</v>
          </cell>
          <cell r="Z29">
            <v>0.19666666666666666</v>
          </cell>
          <cell r="AA29">
            <v>0.30333333333333329</v>
          </cell>
          <cell r="AB29">
            <v>0.04</v>
          </cell>
          <cell r="AC29">
            <v>6</v>
          </cell>
          <cell r="AD29">
            <v>0.47666666666666657</v>
          </cell>
          <cell r="AE29">
            <v>2.4333333333333331</v>
          </cell>
        </row>
        <row r="30">
          <cell r="D30">
            <v>499.1</v>
          </cell>
          <cell r="E30">
            <v>26.3</v>
          </cell>
          <cell r="F30">
            <v>26.7</v>
          </cell>
          <cell r="G30">
            <v>16.739999999999998</v>
          </cell>
          <cell r="H30">
            <v>7.92</v>
          </cell>
          <cell r="I30">
            <v>0.67</v>
          </cell>
          <cell r="J30">
            <v>97</v>
          </cell>
          <cell r="K30">
            <v>38.4</v>
          </cell>
          <cell r="L30">
            <v>0</v>
          </cell>
          <cell r="M30">
            <v>912</v>
          </cell>
          <cell r="N30">
            <v>776</v>
          </cell>
          <cell r="O30">
            <v>0.5</v>
          </cell>
          <cell r="P30">
            <v>371</v>
          </cell>
          <cell r="Q30">
            <v>1330</v>
          </cell>
          <cell r="R30">
            <v>85</v>
          </cell>
          <cell r="S30">
            <v>3.34</v>
          </cell>
          <cell r="T30">
            <v>0.08</v>
          </cell>
          <cell r="U30">
            <v>0.04</v>
          </cell>
          <cell r="V30">
            <v>922</v>
          </cell>
          <cell r="W30">
            <v>280</v>
          </cell>
          <cell r="X30">
            <v>0.28000000000000003</v>
          </cell>
          <cell r="Y30">
            <v>1.21</v>
          </cell>
          <cell r="Z30">
            <v>0.6</v>
          </cell>
          <cell r="AA30">
            <v>2.27</v>
          </cell>
          <cell r="AB30">
            <v>0.3</v>
          </cell>
          <cell r="AC30">
            <v>37</v>
          </cell>
          <cell r="AD30">
            <v>3.25</v>
          </cell>
          <cell r="AE30">
            <v>9</v>
          </cell>
        </row>
        <row r="31">
          <cell r="D31">
            <v>52.199999999999996</v>
          </cell>
          <cell r="E31">
            <v>3.6</v>
          </cell>
          <cell r="F31">
            <v>1.9333333333333333</v>
          </cell>
          <cell r="G31">
            <v>1.21</v>
          </cell>
          <cell r="H31">
            <v>0.56333333333333335</v>
          </cell>
          <cell r="I31">
            <v>7.0000000000000007E-2</v>
          </cell>
          <cell r="J31">
            <v>8</v>
          </cell>
          <cell r="K31">
            <v>5.1000000000000005</v>
          </cell>
          <cell r="L31">
            <v>0</v>
          </cell>
          <cell r="M31">
            <v>131</v>
          </cell>
          <cell r="N31">
            <v>102.33333333333333</v>
          </cell>
          <cell r="O31">
            <v>0.10000000000000002</v>
          </cell>
          <cell r="P31">
            <v>53.666666666666664</v>
          </cell>
          <cell r="Q31">
            <v>166</v>
          </cell>
          <cell r="R31">
            <v>14.666666666666666</v>
          </cell>
          <cell r="S31">
            <v>0.41333333333333339</v>
          </cell>
          <cell r="T31">
            <v>0.01</v>
          </cell>
          <cell r="U31">
            <v>0</v>
          </cell>
          <cell r="V31">
            <v>204</v>
          </cell>
          <cell r="W31">
            <v>57</v>
          </cell>
          <cell r="X31">
            <v>4.3333333333333335E-2</v>
          </cell>
          <cell r="Y31">
            <v>0.17666666666666667</v>
          </cell>
          <cell r="Z31">
            <v>0.10000000000000002</v>
          </cell>
          <cell r="AA31">
            <v>0.34666666666666668</v>
          </cell>
          <cell r="AB31">
            <v>4.6666666666666669E-2</v>
          </cell>
          <cell r="AC31">
            <v>5.333333333333333</v>
          </cell>
          <cell r="AD31">
            <v>0.38999999999999996</v>
          </cell>
          <cell r="AE31">
            <v>1</v>
          </cell>
        </row>
        <row r="32">
          <cell r="D32">
            <v>38.65</v>
          </cell>
          <cell r="E32">
            <v>3.3499999999999996</v>
          </cell>
          <cell r="F32">
            <v>0.65</v>
          </cell>
          <cell r="G32">
            <v>0.39</v>
          </cell>
          <cell r="H32">
            <v>0.18</v>
          </cell>
          <cell r="I32">
            <v>2.5000000000000001E-2</v>
          </cell>
          <cell r="J32">
            <v>3</v>
          </cell>
          <cell r="K32">
            <v>4.8499999999999996</v>
          </cell>
          <cell r="L32">
            <v>0</v>
          </cell>
          <cell r="M32">
            <v>123</v>
          </cell>
          <cell r="N32">
            <v>98.5</v>
          </cell>
          <cell r="O32">
            <v>0.05</v>
          </cell>
          <cell r="P32">
            <v>51.5</v>
          </cell>
          <cell r="Q32">
            <v>161</v>
          </cell>
          <cell r="R32">
            <v>12.5</v>
          </cell>
          <cell r="S32">
            <v>0.39500000000000002</v>
          </cell>
          <cell r="T32">
            <v>0.01</v>
          </cell>
          <cell r="U32">
            <v>0</v>
          </cell>
          <cell r="V32">
            <v>204.5</v>
          </cell>
          <cell r="W32">
            <v>60</v>
          </cell>
          <cell r="X32">
            <v>0.04</v>
          </cell>
          <cell r="Y32">
            <v>0.15500000000000003</v>
          </cell>
          <cell r="Z32">
            <v>0.1</v>
          </cell>
          <cell r="AA32">
            <v>0.32500000000000001</v>
          </cell>
          <cell r="AB32">
            <v>0.04</v>
          </cell>
          <cell r="AC32">
            <v>5</v>
          </cell>
          <cell r="AD32">
            <v>0.375</v>
          </cell>
          <cell r="AE32">
            <v>1</v>
          </cell>
        </row>
        <row r="33">
          <cell r="D33">
            <v>358.5</v>
          </cell>
          <cell r="E33">
            <v>35.833333333333336</v>
          </cell>
          <cell r="F33">
            <v>0.76666666666666661</v>
          </cell>
          <cell r="G33">
            <v>0.49</v>
          </cell>
          <cell r="H33">
            <v>0.19666666666666668</v>
          </cell>
          <cell r="I33">
            <v>0.03</v>
          </cell>
          <cell r="J33">
            <v>19.333333333333332</v>
          </cell>
          <cell r="K33">
            <v>52.066666666666663</v>
          </cell>
          <cell r="L33">
            <v>0</v>
          </cell>
          <cell r="M33">
            <v>1248.3333333333333</v>
          </cell>
          <cell r="N33">
            <v>973.66666666666663</v>
          </cell>
          <cell r="O33">
            <v>0.3</v>
          </cell>
          <cell r="P33">
            <v>539.66666666666663</v>
          </cell>
          <cell r="Q33">
            <v>1764.3333333333333</v>
          </cell>
          <cell r="R33">
            <v>112.33333333333333</v>
          </cell>
          <cell r="S33">
            <v>4.1900000000000004</v>
          </cell>
          <cell r="T33">
            <v>0.04</v>
          </cell>
          <cell r="U33">
            <v>0.02</v>
          </cell>
          <cell r="V33">
            <v>1534.6666666666667</v>
          </cell>
          <cell r="W33">
            <v>459.33333333333331</v>
          </cell>
          <cell r="X33">
            <v>0.41666666666666669</v>
          </cell>
          <cell r="Y33">
            <v>1.6133333333333333</v>
          </cell>
          <cell r="Z33">
            <v>0.96666666666666667</v>
          </cell>
          <cell r="AA33">
            <v>3.4599999999999995</v>
          </cell>
          <cell r="AB33">
            <v>0.35666666666666663</v>
          </cell>
          <cell r="AC33">
            <v>50</v>
          </cell>
          <cell r="AD33">
            <v>4.0166666666666666</v>
          </cell>
          <cell r="AE33">
            <v>6.666666666666667</v>
          </cell>
        </row>
        <row r="34">
          <cell r="D34">
            <v>74.849999999999994</v>
          </cell>
          <cell r="E34">
            <v>3.8</v>
          </cell>
          <cell r="F34">
            <v>2.0499999999999998</v>
          </cell>
          <cell r="G34">
            <v>1.8250000000000002</v>
          </cell>
          <cell r="H34">
            <v>0.77500000000000002</v>
          </cell>
          <cell r="I34">
            <v>0.28000000000000003</v>
          </cell>
          <cell r="J34">
            <v>11.25</v>
          </cell>
          <cell r="K34">
            <v>10.3</v>
          </cell>
          <cell r="L34">
            <v>0</v>
          </cell>
          <cell r="M34">
            <v>130.25</v>
          </cell>
          <cell r="N34">
            <v>89.75</v>
          </cell>
          <cell r="O34">
            <v>0.15</v>
          </cell>
          <cell r="P34">
            <v>52</v>
          </cell>
          <cell r="Q34">
            <v>174.75</v>
          </cell>
          <cell r="R34">
            <v>13.25</v>
          </cell>
          <cell r="S34">
            <v>0.66499999999999992</v>
          </cell>
          <cell r="T34">
            <v>0.01</v>
          </cell>
          <cell r="U34">
            <v>0</v>
          </cell>
          <cell r="V34">
            <v>47.25</v>
          </cell>
          <cell r="W34">
            <v>11.5</v>
          </cell>
          <cell r="X34">
            <v>3.5000000000000003E-2</v>
          </cell>
          <cell r="Y34">
            <v>0.18</v>
          </cell>
          <cell r="Z34">
            <v>0.1</v>
          </cell>
          <cell r="AA34">
            <v>0.44000000000000006</v>
          </cell>
          <cell r="AB34">
            <v>3.5000000000000003E-2</v>
          </cell>
          <cell r="AC34">
            <v>8</v>
          </cell>
          <cell r="AD34">
            <v>0.41749999999999998</v>
          </cell>
          <cell r="AE34">
            <v>1.5</v>
          </cell>
        </row>
        <row r="35">
          <cell r="D35">
            <v>258.42727272727274</v>
          </cell>
          <cell r="E35">
            <v>20.745454545454546</v>
          </cell>
          <cell r="F35">
            <v>17.936363636363637</v>
          </cell>
          <cell r="G35">
            <v>13.904</v>
          </cell>
          <cell r="H35">
            <v>5.6180000000000003</v>
          </cell>
          <cell r="I35">
            <v>0.60799999999999998</v>
          </cell>
          <cell r="J35">
            <v>62.4</v>
          </cell>
          <cell r="K35">
            <v>3.5090909090909093</v>
          </cell>
          <cell r="L35">
            <v>0</v>
          </cell>
          <cell r="M35">
            <v>510.4</v>
          </cell>
          <cell r="N35">
            <v>380.6</v>
          </cell>
          <cell r="O35">
            <v>1.3599999999999999</v>
          </cell>
          <cell r="P35">
            <v>457.1</v>
          </cell>
          <cell r="Q35">
            <v>85.1</v>
          </cell>
          <cell r="R35">
            <v>23.6</v>
          </cell>
          <cell r="S35">
            <v>1.2250000000000001</v>
          </cell>
          <cell r="T35">
            <v>0.36666666666666664</v>
          </cell>
          <cell r="U35">
            <v>7.3333333333333334E-2</v>
          </cell>
          <cell r="V35">
            <v>833.44444444444446</v>
          </cell>
          <cell r="W35">
            <v>258.10000000000002</v>
          </cell>
          <cell r="X35">
            <v>5.2000000000000005E-2</v>
          </cell>
          <cell r="Y35">
            <v>0.58799999999999997</v>
          </cell>
          <cell r="Z35">
            <v>0.65999999999999992</v>
          </cell>
          <cell r="AA35">
            <v>0.28222222222222221</v>
          </cell>
          <cell r="AB35">
            <v>9.8888888888888901E-2</v>
          </cell>
          <cell r="AC35">
            <v>7</v>
          </cell>
          <cell r="AD35">
            <v>0.38100000000000001</v>
          </cell>
          <cell r="AE35">
            <v>0</v>
          </cell>
        </row>
        <row r="38">
          <cell r="D38">
            <v>245.5</v>
          </cell>
          <cell r="E38">
            <v>18.142857142857146</v>
          </cell>
          <cell r="F38">
            <v>19.214285714285715</v>
          </cell>
          <cell r="G38">
            <v>7.8828571428571426</v>
          </cell>
          <cell r="H38">
            <v>8.4442857142857157</v>
          </cell>
          <cell r="I38">
            <v>0.70571428571428563</v>
          </cell>
          <cell r="J38">
            <v>64.571428571428569</v>
          </cell>
          <cell r="K38">
            <v>0</v>
          </cell>
          <cell r="L38">
            <v>0</v>
          </cell>
          <cell r="M38">
            <v>7</v>
          </cell>
          <cell r="N38">
            <v>184.71428571428572</v>
          </cell>
          <cell r="O38">
            <v>2.3000000000000003</v>
          </cell>
          <cell r="P38">
            <v>55.571428571428569</v>
          </cell>
          <cell r="Q38">
            <v>282.57142857142856</v>
          </cell>
          <cell r="R38">
            <v>18.714285714285715</v>
          </cell>
          <cell r="S38">
            <v>3.5500000000000003</v>
          </cell>
          <cell r="T38">
            <v>7.1428571428571438E-2</v>
          </cell>
          <cell r="U38">
            <v>0.01</v>
          </cell>
          <cell r="V38">
            <v>0</v>
          </cell>
          <cell r="W38">
            <v>0</v>
          </cell>
          <cell r="X38">
            <v>0.08</v>
          </cell>
          <cell r="Y38">
            <v>0.16714285714285712</v>
          </cell>
          <cell r="Z38">
            <v>3.6571428571428579</v>
          </cell>
          <cell r="AA38">
            <v>0.31285714285714289</v>
          </cell>
          <cell r="AB38">
            <v>0.37428571428571422</v>
          </cell>
          <cell r="AC38">
            <v>6</v>
          </cell>
          <cell r="AD38">
            <v>2.8571428571428572</v>
          </cell>
          <cell r="AE38">
            <v>0</v>
          </cell>
        </row>
        <row r="39">
          <cell r="D39">
            <v>195.22307692307692</v>
          </cell>
          <cell r="E39">
            <v>19.192307692307686</v>
          </cell>
          <cell r="F39">
            <v>13.161538461538459</v>
          </cell>
          <cell r="G39">
            <v>4.6569230769230776</v>
          </cell>
          <cell r="H39">
            <v>5.8530769230769248</v>
          </cell>
          <cell r="I39">
            <v>1.3523076923076922</v>
          </cell>
          <cell r="J39">
            <v>65.461538461538467</v>
          </cell>
          <cell r="K39">
            <v>0</v>
          </cell>
          <cell r="L39">
            <v>0</v>
          </cell>
          <cell r="M39">
            <v>15.615384615384615</v>
          </cell>
          <cell r="N39">
            <v>203.92307692307693</v>
          </cell>
          <cell r="O39">
            <v>0.90769230769230791</v>
          </cell>
          <cell r="P39">
            <v>59.769230769230766</v>
          </cell>
          <cell r="Q39">
            <v>337.38461538461536</v>
          </cell>
          <cell r="R39">
            <v>21.153846153846153</v>
          </cell>
          <cell r="S39">
            <v>2.1876923076923074</v>
          </cell>
          <cell r="T39">
            <v>7.2307692307692295E-2</v>
          </cell>
          <cell r="U39">
            <v>9.9999999999999985E-3</v>
          </cell>
          <cell r="V39">
            <v>6.9230769230769234</v>
          </cell>
          <cell r="W39">
            <v>2.0769230769230771</v>
          </cell>
          <cell r="X39">
            <v>0.85923076923076935</v>
          </cell>
          <cell r="Y39">
            <v>0.26538461538461539</v>
          </cell>
          <cell r="Z39">
            <v>4.5615384615384613</v>
          </cell>
          <cell r="AA39">
            <v>0.71307692307692305</v>
          </cell>
          <cell r="AB39">
            <v>0.4046153846153846</v>
          </cell>
          <cell r="AC39">
            <v>4.3076923076923075</v>
          </cell>
          <cell r="AD39">
            <v>0.69923076923076921</v>
          </cell>
          <cell r="AE39">
            <v>0.76923076923076927</v>
          </cell>
        </row>
        <row r="40">
          <cell r="D40">
            <v>129.35</v>
          </cell>
          <cell r="E40">
            <v>19.625</v>
          </cell>
          <cell r="F40">
            <v>5.6499999999999995</v>
          </cell>
          <cell r="G40">
            <v>2.1324999999999998</v>
          </cell>
          <cell r="H40">
            <v>2.0425</v>
          </cell>
          <cell r="I40">
            <v>0.45250000000000001</v>
          </cell>
          <cell r="J40">
            <v>82.5</v>
          </cell>
          <cell r="K40">
            <v>0</v>
          </cell>
          <cell r="L40">
            <v>0</v>
          </cell>
          <cell r="M40">
            <v>14.25</v>
          </cell>
          <cell r="N40">
            <v>198</v>
          </cell>
          <cell r="O40">
            <v>0.875</v>
          </cell>
          <cell r="P40">
            <v>88</v>
          </cell>
          <cell r="Q40">
            <v>309.75</v>
          </cell>
          <cell r="R40">
            <v>23.5</v>
          </cell>
          <cell r="S40">
            <v>3.2500000000000004</v>
          </cell>
          <cell r="T40">
            <v>0.1075</v>
          </cell>
          <cell r="U40">
            <v>0.03</v>
          </cell>
          <cell r="V40">
            <v>0</v>
          </cell>
          <cell r="W40">
            <v>0</v>
          </cell>
          <cell r="X40">
            <v>7.5000000000000011E-2</v>
          </cell>
          <cell r="Y40">
            <v>0.255</v>
          </cell>
          <cell r="Z40">
            <v>7.2750000000000004</v>
          </cell>
          <cell r="AA40">
            <v>1.25</v>
          </cell>
          <cell r="AB40">
            <v>0.42499999999999999</v>
          </cell>
          <cell r="AC40">
            <v>12.75</v>
          </cell>
          <cell r="AD40">
            <v>1.3475000000000001</v>
          </cell>
          <cell r="AE40">
            <v>0</v>
          </cell>
        </row>
        <row r="41">
          <cell r="D41">
            <v>229.35999999999999</v>
          </cell>
          <cell r="E41">
            <v>17.919999999999998</v>
          </cell>
          <cell r="F41">
            <v>17.52</v>
          </cell>
          <cell r="G41">
            <v>7.4480000000000004</v>
          </cell>
          <cell r="H41">
            <v>7.1620000000000008</v>
          </cell>
          <cell r="I41">
            <v>1.4119999999999997</v>
          </cell>
          <cell r="J41">
            <v>69.599999999999994</v>
          </cell>
          <cell r="K41">
            <v>0</v>
          </cell>
          <cell r="L41">
            <v>0</v>
          </cell>
          <cell r="M41">
            <v>11.6</v>
          </cell>
          <cell r="N41">
            <v>167.4</v>
          </cell>
          <cell r="O41">
            <v>1.6400000000000001</v>
          </cell>
          <cell r="P41">
            <v>61.6</v>
          </cell>
          <cell r="Q41">
            <v>242.8</v>
          </cell>
          <cell r="R41">
            <v>22.8</v>
          </cell>
          <cell r="S41">
            <v>3.444</v>
          </cell>
          <cell r="T41">
            <v>0.10600000000000001</v>
          </cell>
          <cell r="U41">
            <v>0.02</v>
          </cell>
          <cell r="V41">
            <v>0</v>
          </cell>
          <cell r="W41">
            <v>0</v>
          </cell>
          <cell r="X41">
            <v>0.12</v>
          </cell>
          <cell r="Y41">
            <v>0.21400000000000002</v>
          </cell>
          <cell r="Z41">
            <v>6.08</v>
          </cell>
          <cell r="AA41">
            <v>0.66600000000000004</v>
          </cell>
          <cell r="AB41">
            <v>0.14200000000000002</v>
          </cell>
          <cell r="AC41">
            <v>19</v>
          </cell>
          <cell r="AD41">
            <v>2.3959999999999999</v>
          </cell>
          <cell r="AE41">
            <v>0</v>
          </cell>
        </row>
        <row r="44">
          <cell r="D44">
            <v>196.02</v>
          </cell>
          <cell r="E44">
            <v>18.420000000000002</v>
          </cell>
          <cell r="F44">
            <v>13.593333333333332</v>
          </cell>
          <cell r="G44">
            <v>3.6226666666666669</v>
          </cell>
          <cell r="H44">
            <v>5.1619999999999999</v>
          </cell>
          <cell r="I44">
            <v>2.8193333333333332</v>
          </cell>
          <cell r="J44">
            <v>79.86666666666666</v>
          </cell>
          <cell r="K44">
            <v>0</v>
          </cell>
          <cell r="L44">
            <v>0</v>
          </cell>
          <cell r="M44">
            <v>12.533333333333333</v>
          </cell>
          <cell r="N44">
            <v>151.86666666666667</v>
          </cell>
          <cell r="O44">
            <v>1.04</v>
          </cell>
          <cell r="P44">
            <v>73.333333333333329</v>
          </cell>
          <cell r="Q44">
            <v>192</v>
          </cell>
          <cell r="R44">
            <v>20.6</v>
          </cell>
          <cell r="S44">
            <v>1.4786666666666666</v>
          </cell>
          <cell r="T44">
            <v>5.4000000000000006E-2</v>
          </cell>
          <cell r="U44">
            <v>2.0666666666666667E-2</v>
          </cell>
          <cell r="V44">
            <v>117.6</v>
          </cell>
          <cell r="W44">
            <v>34.733333333333334</v>
          </cell>
          <cell r="X44">
            <v>6.3333333333333366E-2</v>
          </cell>
          <cell r="Y44">
            <v>0.13866666666666669</v>
          </cell>
          <cell r="Z44">
            <v>6.6</v>
          </cell>
          <cell r="AA44">
            <v>0.97466666666666668</v>
          </cell>
          <cell r="AB44">
            <v>0.30333333333333334</v>
          </cell>
          <cell r="AC44">
            <v>6.7333333333333334</v>
          </cell>
          <cell r="AD44">
            <v>0.3213333333333333</v>
          </cell>
          <cell r="AE44">
            <v>1.8</v>
          </cell>
        </row>
        <row r="45">
          <cell r="D45">
            <v>227.16666666666666</v>
          </cell>
          <cell r="E45">
            <v>18.316666666666666</v>
          </cell>
          <cell r="F45">
            <v>17.099999999999998</v>
          </cell>
          <cell r="G45">
            <v>5.4683333333333337</v>
          </cell>
          <cell r="H45">
            <v>7.5516666666666667</v>
          </cell>
          <cell r="I45">
            <v>2.44</v>
          </cell>
          <cell r="J45">
            <v>77.166666666666671</v>
          </cell>
          <cell r="K45">
            <v>0</v>
          </cell>
          <cell r="L45">
            <v>0</v>
          </cell>
          <cell r="M45">
            <v>12.166666666666666</v>
          </cell>
          <cell r="N45">
            <v>245</v>
          </cell>
          <cell r="O45">
            <v>3.0666666666666664</v>
          </cell>
          <cell r="P45">
            <v>66.833333333333329</v>
          </cell>
          <cell r="Q45">
            <v>276.83333333333331</v>
          </cell>
          <cell r="R45">
            <v>20.666666666666668</v>
          </cell>
          <cell r="S45">
            <v>2.0733333333333333</v>
          </cell>
          <cell r="T45">
            <v>0.36166666666666664</v>
          </cell>
          <cell r="U45">
            <v>0.02</v>
          </cell>
          <cell r="V45">
            <v>107</v>
          </cell>
          <cell r="W45">
            <v>32.333333333333336</v>
          </cell>
          <cell r="X45">
            <v>0.21666666666666667</v>
          </cell>
          <cell r="Y45">
            <v>0.3066666666666667</v>
          </cell>
          <cell r="Z45">
            <v>5.4666666666666677</v>
          </cell>
          <cell r="AA45">
            <v>1.2283333333333333</v>
          </cell>
          <cell r="AB45">
            <v>0.44833333333333331</v>
          </cell>
          <cell r="AC45">
            <v>14.666666666666666</v>
          </cell>
          <cell r="AD45">
            <v>0.39666666666666667</v>
          </cell>
          <cell r="AE45">
            <v>5.5</v>
          </cell>
        </row>
        <row r="46">
          <cell r="D46">
            <v>131.02499999999998</v>
          </cell>
          <cell r="E46">
            <v>21.524999999999995</v>
          </cell>
          <cell r="F46">
            <v>4.9916666666666671</v>
          </cell>
          <cell r="G46">
            <v>1.4241666666666666</v>
          </cell>
          <cell r="H46">
            <v>1.7716666666666665</v>
          </cell>
          <cell r="I46">
            <v>1.2791666666666668</v>
          </cell>
          <cell r="J46">
            <v>77.583333333333329</v>
          </cell>
          <cell r="K46">
            <v>0</v>
          </cell>
          <cell r="L46">
            <v>0</v>
          </cell>
          <cell r="M46">
            <v>12.833333333333334</v>
          </cell>
          <cell r="N46">
            <v>178.08333333333334</v>
          </cell>
          <cell r="O46">
            <v>1.4333333333333333</v>
          </cell>
          <cell r="P46">
            <v>61.25</v>
          </cell>
          <cell r="Q46">
            <v>258.33333333333331</v>
          </cell>
          <cell r="R46">
            <v>22.75</v>
          </cell>
          <cell r="S46">
            <v>2.09</v>
          </cell>
          <cell r="T46">
            <v>0.12166666666666666</v>
          </cell>
          <cell r="U46">
            <v>2.1666666666666667E-2</v>
          </cell>
          <cell r="V46">
            <v>3.75</v>
          </cell>
          <cell r="W46">
            <v>1.1666666666666667</v>
          </cell>
          <cell r="X46">
            <v>5.0833333333333341E-2</v>
          </cell>
          <cell r="Y46">
            <v>0.15333333333333335</v>
          </cell>
          <cell r="Z46">
            <v>4.1583333333333332</v>
          </cell>
          <cell r="AA46">
            <v>0.83666666666666678</v>
          </cell>
          <cell r="AB46">
            <v>0.4366666666666667</v>
          </cell>
          <cell r="AC46">
            <v>8.5833333333333339</v>
          </cell>
          <cell r="AD46">
            <v>0.41916666666666669</v>
          </cell>
          <cell r="AE46">
            <v>0</v>
          </cell>
        </row>
        <row r="49">
          <cell r="D49">
            <v>133.01833333333332</v>
          </cell>
          <cell r="E49">
            <v>21.970666666666666</v>
          </cell>
          <cell r="F49">
            <v>4.9843333333333337</v>
          </cell>
          <cell r="G49">
            <v>0.98857142857142855</v>
          </cell>
          <cell r="H49">
            <v>2.0450000000000004</v>
          </cell>
          <cell r="I49">
            <v>1.0232142857142856</v>
          </cell>
          <cell r="J49">
            <v>61.666666666666664</v>
          </cell>
          <cell r="K49">
            <v>6.3333333333333325E-2</v>
          </cell>
          <cell r="L49">
            <v>0</v>
          </cell>
          <cell r="M49">
            <v>33.633333333333333</v>
          </cell>
          <cell r="N49">
            <v>256.39999999999998</v>
          </cell>
          <cell r="O49">
            <v>1.0823333333333336</v>
          </cell>
          <cell r="P49">
            <v>58.5</v>
          </cell>
          <cell r="Q49">
            <v>384.03571428571428</v>
          </cell>
          <cell r="R49">
            <v>34.769230769230766</v>
          </cell>
          <cell r="S49">
            <v>0.73392857142857115</v>
          </cell>
          <cell r="T49">
            <v>7.2380952380952393E-2</v>
          </cell>
          <cell r="U49">
            <v>7.8571428571428584E-2</v>
          </cell>
          <cell r="V49">
            <v>327.14285714285717</v>
          </cell>
          <cell r="W49">
            <v>80.481481481481481</v>
          </cell>
          <cell r="X49">
            <v>9.7142857142857128E-2</v>
          </cell>
          <cell r="Y49">
            <v>0.13241379310344825</v>
          </cell>
          <cell r="Z49">
            <v>4.6000000000000005</v>
          </cell>
          <cell r="AA49">
            <v>0.71952380952380945</v>
          </cell>
          <cell r="AB49">
            <v>0.33</v>
          </cell>
          <cell r="AC49">
            <v>11.333333333333334</v>
          </cell>
          <cell r="AD49">
            <v>3.6750000000000007</v>
          </cell>
          <cell r="AE49">
            <v>0.62962962962962965</v>
          </cell>
        </row>
        <row r="50">
          <cell r="D50">
            <v>78.945454545454552</v>
          </cell>
          <cell r="E50">
            <v>14.554545454545455</v>
          </cell>
          <cell r="F50">
            <v>1.4181818181818182</v>
          </cell>
          <cell r="G50">
            <v>0.3009090909090909</v>
          </cell>
          <cell r="H50">
            <v>0.22454545454545458</v>
          </cell>
          <cell r="I50">
            <v>0.45999999999999996</v>
          </cell>
          <cell r="J50">
            <v>86.909090909090907</v>
          </cell>
          <cell r="K50">
            <v>1.9909090909090912</v>
          </cell>
          <cell r="L50">
            <v>0</v>
          </cell>
          <cell r="M50">
            <v>37.090909090909093</v>
          </cell>
          <cell r="N50">
            <v>192</v>
          </cell>
          <cell r="O50">
            <v>3.6818181818181817</v>
          </cell>
          <cell r="P50">
            <v>212.09090909090909</v>
          </cell>
          <cell r="Q50">
            <v>252.81818181818181</v>
          </cell>
          <cell r="R50">
            <v>31.363636363636363</v>
          </cell>
          <cell r="S50">
            <v>11.454545454545455</v>
          </cell>
          <cell r="T50">
            <v>1.1172727272727272</v>
          </cell>
          <cell r="U50">
            <v>0.50090909090909086</v>
          </cell>
          <cell r="V50">
            <v>126.36363636363636</v>
          </cell>
          <cell r="W50">
            <v>37.909090909090907</v>
          </cell>
          <cell r="X50">
            <v>5.9999999999999991E-2</v>
          </cell>
          <cell r="Y50">
            <v>0.12545454545454549</v>
          </cell>
          <cell r="Z50">
            <v>1.8545454545454545</v>
          </cell>
          <cell r="AA50">
            <v>0.53909090909090918</v>
          </cell>
          <cell r="AB50">
            <v>0.10363636363636365</v>
          </cell>
          <cell r="AC50">
            <v>20.181818181818183</v>
          </cell>
          <cell r="AD50">
            <v>12.126363636363635</v>
          </cell>
          <cell r="AE50">
            <v>4.9090909090909092</v>
          </cell>
        </row>
        <row r="53">
          <cell r="D53">
            <v>223.55833333333328</v>
          </cell>
          <cell r="E53">
            <v>15.825000000000001</v>
          </cell>
          <cell r="F53">
            <v>17.724999999999998</v>
          </cell>
          <cell r="G53">
            <v>6.1133333333333333</v>
          </cell>
          <cell r="H53">
            <v>7.5016666666666652</v>
          </cell>
          <cell r="I53">
            <v>2.4099999999999997</v>
          </cell>
          <cell r="J53">
            <v>346.33333333333331</v>
          </cell>
          <cell r="K53">
            <v>0.18333333333333335</v>
          </cell>
          <cell r="L53">
            <v>0</v>
          </cell>
          <cell r="M53">
            <v>15.833333333333334</v>
          </cell>
          <cell r="N53">
            <v>149.91666666666666</v>
          </cell>
          <cell r="O53">
            <v>5.3416666666666659</v>
          </cell>
          <cell r="P53">
            <v>89.833333333333329</v>
          </cell>
          <cell r="Q53">
            <v>238.5</v>
          </cell>
          <cell r="R53">
            <v>11.916666666666666</v>
          </cell>
          <cell r="S53">
            <v>1.9783333333333333</v>
          </cell>
          <cell r="T53">
            <v>0.16500000000000001</v>
          </cell>
          <cell r="U53">
            <v>5.3333333333333337E-2</v>
          </cell>
          <cell r="V53">
            <v>19.333333333333332</v>
          </cell>
          <cell r="W53">
            <v>5.833333333333333</v>
          </cell>
          <cell r="X53">
            <v>0.22166666666666668</v>
          </cell>
          <cell r="Y53">
            <v>0.45666666666666672</v>
          </cell>
          <cell r="Z53">
            <v>3.8333333333333335</v>
          </cell>
          <cell r="AA53">
            <v>1.43</v>
          </cell>
          <cell r="AB53">
            <v>0.20750000000000002</v>
          </cell>
          <cell r="AC53">
            <v>6.333333333333333</v>
          </cell>
          <cell r="AD53">
            <v>3.5474999999999994</v>
          </cell>
          <cell r="AE53">
            <v>8</v>
          </cell>
        </row>
        <row r="54">
          <cell r="D54">
            <v>126</v>
          </cell>
          <cell r="E54">
            <v>15.285714285714288</v>
          </cell>
          <cell r="F54">
            <v>7.1428571428571432</v>
          </cell>
          <cell r="G54">
            <v>2.6328571428571435</v>
          </cell>
          <cell r="H54">
            <v>2.4657142857142857</v>
          </cell>
          <cell r="I54">
            <v>0.58571428571428574</v>
          </cell>
          <cell r="J54">
            <v>390.28571428571428</v>
          </cell>
          <cell r="K54">
            <v>0.14285714285714285</v>
          </cell>
          <cell r="L54">
            <v>0</v>
          </cell>
          <cell r="M54">
            <v>9.1428571428571423</v>
          </cell>
          <cell r="N54">
            <v>253.42857142857142</v>
          </cell>
          <cell r="O54">
            <v>9.4428571428571413</v>
          </cell>
          <cell r="P54">
            <v>107.28571428571429</v>
          </cell>
          <cell r="Q54">
            <v>308.85714285714283</v>
          </cell>
          <cell r="R54">
            <v>17.571428571428573</v>
          </cell>
          <cell r="S54">
            <v>2.0242857142857145</v>
          </cell>
          <cell r="T54">
            <v>0.24714285714285714</v>
          </cell>
          <cell r="U54">
            <v>5.2857142857142859E-2</v>
          </cell>
          <cell r="V54">
            <v>57.857142857142854</v>
          </cell>
          <cell r="W54">
            <v>17.428571428571427</v>
          </cell>
          <cell r="X54">
            <v>0.19999999999999998</v>
          </cell>
          <cell r="Y54">
            <v>0.6785714285714286</v>
          </cell>
          <cell r="Z54">
            <v>5.4142857142857137</v>
          </cell>
          <cell r="AA54">
            <v>1.6885714285714284</v>
          </cell>
          <cell r="AB54">
            <v>0.19571428571428573</v>
          </cell>
          <cell r="AC54">
            <v>9.4285714285714288</v>
          </cell>
          <cell r="AD54">
            <v>13.347142857142856</v>
          </cell>
          <cell r="AE54">
            <v>15.714285714285714</v>
          </cell>
        </row>
        <row r="55">
          <cell r="D55">
            <v>158.26666666666665</v>
          </cell>
          <cell r="E55">
            <v>19.333333333333332</v>
          </cell>
          <cell r="F55">
            <v>8.7999999999999989</v>
          </cell>
          <cell r="G55">
            <v>2.4766666666666666</v>
          </cell>
          <cell r="H55">
            <v>2.8266666666666667</v>
          </cell>
          <cell r="I55">
            <v>2.2666666666666666</v>
          </cell>
          <cell r="J55">
            <v>116.66666666666667</v>
          </cell>
          <cell r="K55">
            <v>0.43333333333333329</v>
          </cell>
          <cell r="L55">
            <v>0</v>
          </cell>
          <cell r="M55">
            <v>10.333333333333334</v>
          </cell>
          <cell r="N55">
            <v>150.33333333333334</v>
          </cell>
          <cell r="O55">
            <v>3.6</v>
          </cell>
          <cell r="P55">
            <v>74.333333333333329</v>
          </cell>
          <cell r="Q55">
            <v>196</v>
          </cell>
          <cell r="R55">
            <v>17</v>
          </cell>
          <cell r="S55">
            <v>4.0066666666666668</v>
          </cell>
          <cell r="T55">
            <v>0.18333333333333332</v>
          </cell>
          <cell r="U55">
            <v>0.06</v>
          </cell>
          <cell r="V55">
            <v>82.333333333333329</v>
          </cell>
          <cell r="W55">
            <v>36.666666666666664</v>
          </cell>
          <cell r="X55">
            <v>7.6666666666666661E-2</v>
          </cell>
          <cell r="Y55">
            <v>0.36999999999999994</v>
          </cell>
          <cell r="Z55">
            <v>4.7300000000000004</v>
          </cell>
          <cell r="AA55">
            <v>1.4033333333333333</v>
          </cell>
          <cell r="AB55">
            <v>0.22666666666666666</v>
          </cell>
          <cell r="AC55">
            <v>41.4</v>
          </cell>
          <cell r="AD55">
            <v>3.2933333333333334</v>
          </cell>
          <cell r="AE55">
            <v>2</v>
          </cell>
        </row>
        <row r="56">
          <cell r="D56">
            <v>125.15000000000002</v>
          </cell>
          <cell r="E56">
            <v>18.600000000000001</v>
          </cell>
          <cell r="F56">
            <v>5.35</v>
          </cell>
          <cell r="G56">
            <v>1.5349999999999999</v>
          </cell>
          <cell r="H56">
            <v>1.04</v>
          </cell>
          <cell r="I56">
            <v>1.54</v>
          </cell>
          <cell r="J56">
            <v>136.5</v>
          </cell>
          <cell r="K56">
            <v>0.64999999999999991</v>
          </cell>
          <cell r="L56">
            <v>0</v>
          </cell>
          <cell r="M56">
            <v>9</v>
          </cell>
          <cell r="N56">
            <v>166.5</v>
          </cell>
          <cell r="O56">
            <v>4.3</v>
          </cell>
          <cell r="P56">
            <v>83.5</v>
          </cell>
          <cell r="Q56">
            <v>310</v>
          </cell>
          <cell r="R56">
            <v>19.5</v>
          </cell>
          <cell r="S56">
            <v>2.7649999999999997</v>
          </cell>
          <cell r="T56">
            <v>0.23</v>
          </cell>
          <cell r="U56">
            <v>5.5E-2</v>
          </cell>
          <cell r="V56">
            <v>123.5</v>
          </cell>
          <cell r="W56">
            <v>37</v>
          </cell>
          <cell r="X56">
            <v>0.13</v>
          </cell>
          <cell r="Y56">
            <v>0.66</v>
          </cell>
          <cell r="Z56">
            <v>3.75</v>
          </cell>
          <cell r="AA56">
            <v>1.79</v>
          </cell>
          <cell r="AB56">
            <v>0.25</v>
          </cell>
          <cell r="AC56">
            <v>62</v>
          </cell>
          <cell r="AD56">
            <v>4.7050000000000001</v>
          </cell>
          <cell r="AE56">
            <v>3</v>
          </cell>
        </row>
        <row r="59">
          <cell r="D59">
            <v>165.54000000000002</v>
          </cell>
          <cell r="E59">
            <v>13.2</v>
          </cell>
          <cell r="F59">
            <v>12.02</v>
          </cell>
          <cell r="G59">
            <v>3.5140000000000002</v>
          </cell>
          <cell r="H59">
            <v>4.9960000000000004</v>
          </cell>
          <cell r="I59">
            <v>1.446</v>
          </cell>
          <cell r="J59">
            <v>787.6</v>
          </cell>
          <cell r="K59">
            <v>1.1400000000000001</v>
          </cell>
          <cell r="L59">
            <v>0</v>
          </cell>
          <cell r="M59">
            <v>67.2</v>
          </cell>
          <cell r="N59">
            <v>200.4</v>
          </cell>
          <cell r="O59">
            <v>3.34</v>
          </cell>
          <cell r="P59">
            <v>140.4</v>
          </cell>
          <cell r="Q59">
            <v>165.4</v>
          </cell>
          <cell r="R59">
            <v>13.8</v>
          </cell>
          <cell r="S59">
            <v>1.3780000000000001</v>
          </cell>
          <cell r="T59">
            <v>0.05</v>
          </cell>
          <cell r="U59">
            <v>3.6000000000000004E-2</v>
          </cell>
          <cell r="V59">
            <v>819.4</v>
          </cell>
          <cell r="W59">
            <v>246</v>
          </cell>
          <cell r="X59">
            <v>0.122</v>
          </cell>
          <cell r="Y59">
            <v>0.51</v>
          </cell>
          <cell r="Z59">
            <v>0.13999999999999999</v>
          </cell>
          <cell r="AA59">
            <v>1.7060000000000002</v>
          </cell>
          <cell r="AB59">
            <v>0.182</v>
          </cell>
          <cell r="AC59">
            <v>68</v>
          </cell>
          <cell r="AD59">
            <v>2.952</v>
          </cell>
          <cell r="AE59">
            <v>0</v>
          </cell>
        </row>
        <row r="61">
          <cell r="D61">
            <v>354.28260869565219</v>
          </cell>
          <cell r="E61">
            <v>23.191304347826087</v>
          </cell>
          <cell r="F61">
            <v>3.2304347826086954</v>
          </cell>
          <cell r="G61">
            <v>0.62470588235294111</v>
          </cell>
          <cell r="H61">
            <v>0.76705882352941179</v>
          </cell>
          <cell r="I61">
            <v>2.0735294117647061</v>
          </cell>
          <cell r="J61">
            <v>0</v>
          </cell>
          <cell r="K61">
            <v>55.673913043478258</v>
          </cell>
          <cell r="L61">
            <v>17.630434782608695</v>
          </cell>
          <cell r="M61">
            <v>122</v>
          </cell>
          <cell r="N61">
            <v>394.17391304347825</v>
          </cell>
          <cell r="O61">
            <v>6.66521739130435</v>
          </cell>
          <cell r="P61">
            <v>12.681818181818182</v>
          </cell>
          <cell r="Q61">
            <v>1271.695652173913</v>
          </cell>
          <cell r="R61">
            <v>161.86956521739131</v>
          </cell>
          <cell r="S61">
            <v>3.089565217391304</v>
          </cell>
          <cell r="T61">
            <v>1.2152941176470589</v>
          </cell>
          <cell r="U61">
            <v>1.4758823529411762</v>
          </cell>
          <cell r="V61">
            <v>55</v>
          </cell>
          <cell r="W61">
            <v>4.8695652173913047</v>
          </cell>
          <cell r="X61">
            <v>0.56913043478260872</v>
          </cell>
          <cell r="Y61">
            <v>0.22869565217391308</v>
          </cell>
          <cell r="Z61">
            <v>2.0565217391304347</v>
          </cell>
          <cell r="AA61">
            <v>1.1341176470588235</v>
          </cell>
          <cell r="AB61">
            <v>0.37117647058823527</v>
          </cell>
          <cell r="AC61">
            <v>415.18181818181819</v>
          </cell>
          <cell r="AD61">
            <v>0</v>
          </cell>
          <cell r="AE61">
            <v>2.5217391304347827</v>
          </cell>
        </row>
        <row r="62">
          <cell r="D62">
            <v>416.66666666666669</v>
          </cell>
          <cell r="E62">
            <v>29.333333333333332</v>
          </cell>
          <cell r="F62">
            <v>9.9333333333333336</v>
          </cell>
          <cell r="K62">
            <v>49.033333333333331</v>
          </cell>
          <cell r="L62">
            <v>10.199999999999999</v>
          </cell>
          <cell r="M62">
            <v>126</v>
          </cell>
          <cell r="N62">
            <v>413.5</v>
          </cell>
          <cell r="O62">
            <v>6.0500000000000007</v>
          </cell>
          <cell r="P62">
            <v>36.5</v>
          </cell>
          <cell r="Q62">
            <v>1302</v>
          </cell>
          <cell r="R62">
            <v>206</v>
          </cell>
          <cell r="S62">
            <v>3.3499999999999996</v>
          </cell>
          <cell r="W62">
            <v>15</v>
          </cell>
          <cell r="X62">
            <v>0.58499999999999996</v>
          </cell>
          <cell r="Y62">
            <v>0.19500000000000001</v>
          </cell>
          <cell r="Z62">
            <v>2.5</v>
          </cell>
          <cell r="AC62">
            <v>391</v>
          </cell>
          <cell r="AD62">
            <v>0</v>
          </cell>
          <cell r="AE62">
            <v>0</v>
          </cell>
        </row>
        <row r="65">
          <cell r="D65">
            <v>597.45882352941169</v>
          </cell>
          <cell r="E65">
            <v>16.45882352941177</v>
          </cell>
          <cell r="F65">
            <v>47.388235294117649</v>
          </cell>
          <cell r="G65">
            <v>8.0993749999999984</v>
          </cell>
          <cell r="H65">
            <v>27.028750000000002</v>
          </cell>
          <cell r="I65">
            <v>10.544374999999999</v>
          </cell>
          <cell r="J65">
            <v>6.2499999999999997E-8</v>
          </cell>
          <cell r="K65">
            <v>26.288235294117644</v>
          </cell>
          <cell r="L65">
            <v>8.8687500000000004</v>
          </cell>
          <cell r="M65">
            <v>121.70588235294117</v>
          </cell>
          <cell r="N65">
            <v>378.875</v>
          </cell>
          <cell r="O65">
            <v>3.5000000000000004</v>
          </cell>
          <cell r="P65">
            <v>12.647058823529411</v>
          </cell>
          <cell r="Q65">
            <v>639.70588235294122</v>
          </cell>
          <cell r="R65">
            <v>183.29411764705881</v>
          </cell>
          <cell r="S65">
            <v>2.8768750000000005</v>
          </cell>
          <cell r="T65">
            <v>1.0231250000000001</v>
          </cell>
          <cell r="U65">
            <v>1.7168749999999999</v>
          </cell>
          <cell r="V65">
            <v>34</v>
          </cell>
          <cell r="W65">
            <v>3.375</v>
          </cell>
          <cell r="X65">
            <v>0.37375000000000003</v>
          </cell>
          <cell r="Y65">
            <v>0.27250000000000002</v>
          </cell>
          <cell r="Z65">
            <v>3.4062500000000004</v>
          </cell>
          <cell r="AA65">
            <v>0.76562500000000011</v>
          </cell>
          <cell r="AB65">
            <v>0.28187499999999999</v>
          </cell>
          <cell r="AC65">
            <v>70.5</v>
          </cell>
          <cell r="AD65">
            <v>5.8823529411764702E-8</v>
          </cell>
          <cell r="AE65">
            <v>3.1875</v>
          </cell>
        </row>
        <row r="66">
          <cell r="D66">
            <v>591.58181818181822</v>
          </cell>
          <cell r="E66">
            <v>21.972727272727273</v>
          </cell>
          <cell r="F66">
            <v>46.163636363636364</v>
          </cell>
          <cell r="G66">
            <v>6.5263636363636373</v>
          </cell>
          <cell r="H66">
            <v>12.833636363636362</v>
          </cell>
          <cell r="I66">
            <v>24.758181818181814</v>
          </cell>
          <cell r="J66">
            <v>0</v>
          </cell>
          <cell r="K66">
            <v>22.054545454545458</v>
          </cell>
          <cell r="L66">
            <v>11.318181818181818</v>
          </cell>
          <cell r="M66">
            <v>257.18181818181819</v>
          </cell>
          <cell r="N66">
            <v>810.90909090909088</v>
          </cell>
          <cell r="O66">
            <v>9.4454545454545453</v>
          </cell>
          <cell r="P66">
            <v>25.363636363636363</v>
          </cell>
          <cell r="Q66">
            <v>629.4545454545455</v>
          </cell>
          <cell r="R66">
            <v>380.18181818181819</v>
          </cell>
          <cell r="S66">
            <v>7.2818181818181813</v>
          </cell>
          <cell r="T66">
            <v>1.7545454545454546</v>
          </cell>
          <cell r="U66">
            <v>2.2627272727272727</v>
          </cell>
          <cell r="V66">
            <v>91.818181818181813</v>
          </cell>
          <cell r="W66">
            <v>9.2727272727272734</v>
          </cell>
          <cell r="X66">
            <v>0.71454545454545459</v>
          </cell>
          <cell r="Y66">
            <v>0.26636363636363636</v>
          </cell>
          <cell r="Z66">
            <v>3.7636363636363641</v>
          </cell>
          <cell r="AA66">
            <v>1.9854545454545458</v>
          </cell>
          <cell r="AB66">
            <v>0.54181818181818187</v>
          </cell>
          <cell r="AC66">
            <v>132.90909090909091</v>
          </cell>
          <cell r="AD66">
            <v>0</v>
          </cell>
          <cell r="AE66">
            <v>0.63636363636363635</v>
          </cell>
        </row>
        <row r="69">
          <cell r="D69">
            <v>900</v>
          </cell>
          <cell r="E69">
            <v>0</v>
          </cell>
          <cell r="F69">
            <v>100</v>
          </cell>
          <cell r="G69">
            <v>9.9599999999999991</v>
          </cell>
          <cell r="H69">
            <v>38.131999999999998</v>
          </cell>
          <cell r="I69">
            <v>47.404000000000003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0.2</v>
          </cell>
          <cell r="O69">
            <v>0.08</v>
          </cell>
          <cell r="P69">
            <v>0</v>
          </cell>
          <cell r="Q69">
            <v>0</v>
          </cell>
          <cell r="R69">
            <v>0</v>
          </cell>
          <cell r="S69">
            <v>1.2E-2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</row>
        <row r="70">
          <cell r="D70">
            <v>564.25</v>
          </cell>
          <cell r="E70">
            <v>4.8249999999999993</v>
          </cell>
          <cell r="F70">
            <v>60.324999999999996</v>
          </cell>
          <cell r="G70">
            <v>32.425000000000004</v>
          </cell>
          <cell r="H70">
            <v>20.974999999999998</v>
          </cell>
          <cell r="I70">
            <v>3.9499999999999997</v>
          </cell>
          <cell r="J70">
            <v>118.5</v>
          </cell>
          <cell r="K70">
            <v>0.52500000000000002</v>
          </cell>
          <cell r="L70">
            <v>0</v>
          </cell>
          <cell r="M70">
            <v>121</v>
          </cell>
          <cell r="N70">
            <v>217.75</v>
          </cell>
          <cell r="O70">
            <v>0.1</v>
          </cell>
          <cell r="P70">
            <v>360.25</v>
          </cell>
          <cell r="Q70">
            <v>263.5</v>
          </cell>
          <cell r="R70">
            <v>48.5</v>
          </cell>
          <cell r="S70">
            <v>0.5</v>
          </cell>
          <cell r="W70">
            <v>442.5</v>
          </cell>
          <cell r="X70">
            <v>1.2500000000000001E-2</v>
          </cell>
          <cell r="Y70">
            <v>0.13750000000000001</v>
          </cell>
          <cell r="Z70">
            <v>0.05</v>
          </cell>
          <cell r="AC70">
            <v>4.5</v>
          </cell>
          <cell r="AD70">
            <v>0.22</v>
          </cell>
          <cell r="AE70">
            <v>0.25</v>
          </cell>
        </row>
        <row r="73">
          <cell r="D73">
            <v>366.625</v>
          </cell>
          <cell r="E73">
            <v>0.2</v>
          </cell>
          <cell r="F73">
            <v>2.5000000000000001E-2</v>
          </cell>
          <cell r="G73">
            <v>0.05</v>
          </cell>
          <cell r="H73">
            <v>7.4999999999999997E-2</v>
          </cell>
          <cell r="I73">
            <v>0.125</v>
          </cell>
          <cell r="J73">
            <v>0</v>
          </cell>
          <cell r="K73">
            <v>91.4</v>
          </cell>
          <cell r="L73">
            <v>0.05</v>
          </cell>
          <cell r="M73">
            <v>43</v>
          </cell>
          <cell r="N73">
            <v>22</v>
          </cell>
          <cell r="O73">
            <v>1.2</v>
          </cell>
          <cell r="P73">
            <v>20.75</v>
          </cell>
          <cell r="Q73">
            <v>186.5</v>
          </cell>
          <cell r="R73">
            <v>15</v>
          </cell>
          <cell r="S73">
            <v>0.1525</v>
          </cell>
          <cell r="T73">
            <v>0.16999999999999998</v>
          </cell>
          <cell r="U73">
            <v>0.1825</v>
          </cell>
          <cell r="V73">
            <v>0</v>
          </cell>
          <cell r="W73">
            <v>0</v>
          </cell>
          <cell r="X73">
            <v>7.4999999999999997E-3</v>
          </cell>
          <cell r="Y73">
            <v>3.5000000000000003E-2</v>
          </cell>
          <cell r="Z73">
            <v>0.125</v>
          </cell>
          <cell r="AA73">
            <v>0.22999999999999998</v>
          </cell>
          <cell r="AB73">
            <v>0.02</v>
          </cell>
          <cell r="AC73">
            <v>1</v>
          </cell>
          <cell r="AD73">
            <v>0</v>
          </cell>
          <cell r="AE73">
            <v>1</v>
          </cell>
        </row>
        <row r="75">
          <cell r="D75">
            <v>2</v>
          </cell>
          <cell r="E75">
            <v>0.1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0.4</v>
          </cell>
          <cell r="L75">
            <v>0</v>
          </cell>
          <cell r="M75">
            <v>2</v>
          </cell>
          <cell r="N75">
            <v>1</v>
          </cell>
          <cell r="O75">
            <v>0.1</v>
          </cell>
          <cell r="P75">
            <v>2</v>
          </cell>
          <cell r="Q75">
            <v>54</v>
          </cell>
          <cell r="R75">
            <v>5</v>
          </cell>
          <cell r="S75">
            <v>0.02</v>
          </cell>
          <cell r="T75">
            <v>0.01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0.2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</row>
        <row r="76">
          <cell r="D76">
            <v>217.7</v>
          </cell>
          <cell r="E76">
            <v>12.2</v>
          </cell>
          <cell r="F76">
            <v>0.5</v>
          </cell>
          <cell r="G76">
            <v>0.2</v>
          </cell>
          <cell r="H76">
            <v>0.04</v>
          </cell>
          <cell r="I76">
            <v>0.2</v>
          </cell>
          <cell r="J76">
            <v>0</v>
          </cell>
          <cell r="K76">
            <v>41.1</v>
          </cell>
          <cell r="L76">
            <v>0</v>
          </cell>
          <cell r="M76">
            <v>141</v>
          </cell>
          <cell r="N76">
            <v>303</v>
          </cell>
          <cell r="O76">
            <v>4.4000000000000004</v>
          </cell>
          <cell r="P76">
            <v>37</v>
          </cell>
          <cell r="Q76">
            <v>3535</v>
          </cell>
          <cell r="R76">
            <v>327</v>
          </cell>
          <cell r="S76">
            <v>0.35</v>
          </cell>
          <cell r="T76">
            <v>0.14000000000000001</v>
          </cell>
          <cell r="U76">
            <v>1.71</v>
          </cell>
          <cell r="V76">
            <v>0</v>
          </cell>
          <cell r="W76">
            <v>0</v>
          </cell>
          <cell r="X76">
            <v>0.01</v>
          </cell>
          <cell r="Y76">
            <v>7.0000000000000007E-2</v>
          </cell>
          <cell r="Z76">
            <v>28.2</v>
          </cell>
          <cell r="AA76">
            <v>0.1</v>
          </cell>
          <cell r="AB76">
            <v>0.03</v>
          </cell>
          <cell r="AC76">
            <v>0</v>
          </cell>
          <cell r="AD76">
            <v>0</v>
          </cell>
          <cell r="AE76">
            <v>0</v>
          </cell>
        </row>
        <row r="77">
          <cell r="D77">
            <v>652.1</v>
          </cell>
          <cell r="E77">
            <v>10.3</v>
          </cell>
          <cell r="F77">
            <v>55.3</v>
          </cell>
          <cell r="G77">
            <v>32.6</v>
          </cell>
          <cell r="H77">
            <v>18.46</v>
          </cell>
          <cell r="I77">
            <v>1.76</v>
          </cell>
          <cell r="J77">
            <v>0</v>
          </cell>
          <cell r="K77">
            <v>28.3</v>
          </cell>
          <cell r="L77">
            <v>15.4</v>
          </cell>
          <cell r="M77">
            <v>74</v>
          </cell>
          <cell r="N77">
            <v>417</v>
          </cell>
          <cell r="O77">
            <v>6.3</v>
          </cell>
          <cell r="P77">
            <v>14</v>
          </cell>
          <cell r="Q77">
            <v>833</v>
          </cell>
          <cell r="R77">
            <v>310</v>
          </cell>
          <cell r="S77">
            <v>4.01</v>
          </cell>
          <cell r="T77">
            <v>2.17</v>
          </cell>
          <cell r="U77">
            <v>1.92</v>
          </cell>
          <cell r="V77">
            <v>98</v>
          </cell>
          <cell r="W77">
            <v>10</v>
          </cell>
          <cell r="X77">
            <v>0.08</v>
          </cell>
          <cell r="Y77">
            <v>0.17</v>
          </cell>
          <cell r="Z77">
            <v>1.1000000000000001</v>
          </cell>
          <cell r="AA77">
            <v>0.2</v>
          </cell>
          <cell r="AB77">
            <v>0.1</v>
          </cell>
          <cell r="AC77">
            <v>7</v>
          </cell>
          <cell r="AD77">
            <v>0</v>
          </cell>
          <cell r="AE77">
            <v>0</v>
          </cell>
        </row>
        <row r="78">
          <cell r="D78">
            <v>1.2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0.3</v>
          </cell>
          <cell r="L78">
            <v>0</v>
          </cell>
          <cell r="M78">
            <v>0</v>
          </cell>
          <cell r="N78">
            <v>1</v>
          </cell>
          <cell r="O78">
            <v>0</v>
          </cell>
          <cell r="P78">
            <v>3</v>
          </cell>
          <cell r="Q78">
            <v>37</v>
          </cell>
          <cell r="R78">
            <v>3</v>
          </cell>
          <cell r="S78">
            <v>0.02</v>
          </cell>
          <cell r="T78">
            <v>0.01</v>
          </cell>
          <cell r="U78">
            <v>0.22</v>
          </cell>
          <cell r="V78">
            <v>0</v>
          </cell>
          <cell r="W78">
            <v>0</v>
          </cell>
          <cell r="X78">
            <v>0</v>
          </cell>
          <cell r="Y78">
            <v>0.01</v>
          </cell>
          <cell r="Z78">
            <v>0</v>
          </cell>
          <cell r="AA78">
            <v>0.01</v>
          </cell>
          <cell r="AB78">
            <v>0</v>
          </cell>
          <cell r="AC78">
            <v>5</v>
          </cell>
          <cell r="AD78">
            <v>0</v>
          </cell>
          <cell r="AE78">
            <v>0</v>
          </cell>
        </row>
        <row r="80">
          <cell r="D80">
            <v>203.22142857142859</v>
          </cell>
          <cell r="E80">
            <v>6.0178571428571432</v>
          </cell>
          <cell r="F80">
            <v>5.4214285714285717</v>
          </cell>
          <cell r="G80">
            <v>2.0635714285714286</v>
          </cell>
          <cell r="H80">
            <v>1.2014285714285715</v>
          </cell>
          <cell r="I80">
            <v>1.1542857142857146</v>
          </cell>
          <cell r="J80">
            <v>0</v>
          </cell>
          <cell r="K80">
            <v>32.589285714285708</v>
          </cell>
          <cell r="L80">
            <v>16.650000000000002</v>
          </cell>
          <cell r="M80">
            <v>497.32142857142856</v>
          </cell>
          <cell r="N80">
            <v>134.96428571428572</v>
          </cell>
          <cell r="O80">
            <v>16.346428571428572</v>
          </cell>
          <cell r="P80">
            <v>19.392857142857142</v>
          </cell>
          <cell r="Q80">
            <v>712.17857142857144</v>
          </cell>
          <cell r="R80">
            <v>126.21428571428571</v>
          </cell>
          <cell r="S80">
            <v>1.9825000000000004</v>
          </cell>
          <cell r="T80">
            <v>0.45035714285714279</v>
          </cell>
          <cell r="U80">
            <v>2.3453571428571425</v>
          </cell>
          <cell r="V80">
            <v>4586.6428571428569</v>
          </cell>
          <cell r="W80">
            <v>458.60714285714283</v>
          </cell>
          <cell r="X80">
            <v>0.18464285714285714</v>
          </cell>
          <cell r="Y80">
            <v>0.23499999999999996</v>
          </cell>
          <cell r="Z80">
            <v>2.4392857142857145</v>
          </cell>
          <cell r="AA80">
            <v>0.42535714285714293</v>
          </cell>
          <cell r="AB80">
            <v>0.45464285714285718</v>
          </cell>
          <cell r="AC80">
            <v>85.892857142857139</v>
          </cell>
          <cell r="AD80">
            <v>0</v>
          </cell>
          <cell r="AE80">
            <v>54.518518518518519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24</v>
          </cell>
          <cell r="N81">
            <v>0</v>
          </cell>
          <cell r="O81">
            <v>0.3</v>
          </cell>
          <cell r="P81">
            <v>38758</v>
          </cell>
          <cell r="Q81">
            <v>8</v>
          </cell>
          <cell r="R81">
            <v>1</v>
          </cell>
          <cell r="S81">
            <v>0.1</v>
          </cell>
          <cell r="T81">
            <v>0.03</v>
          </cell>
          <cell r="U81">
            <v>0.1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>
        <row r="5">
          <cell r="D5">
            <v>521.92943812360204</v>
          </cell>
          <cell r="H5">
            <v>741.22384080973222</v>
          </cell>
        </row>
        <row r="6">
          <cell r="D6">
            <v>60.219266230697443</v>
          </cell>
          <cell r="H6">
            <v>72.699225226828759</v>
          </cell>
        </row>
        <row r="7">
          <cell r="D7">
            <v>0.88597696671784221</v>
          </cell>
          <cell r="H7">
            <v>1.0617092757567932</v>
          </cell>
        </row>
        <row r="8">
          <cell r="D8">
            <v>0.93153223377837091</v>
          </cell>
          <cell r="H8">
            <v>1.1028346137430314</v>
          </cell>
        </row>
        <row r="9">
          <cell r="D9">
            <v>10.746512573664841</v>
          </cell>
          <cell r="H9">
            <v>13.964585843799711</v>
          </cell>
        </row>
        <row r="10">
          <cell r="D10">
            <v>1.1167445470382567</v>
          </cell>
          <cell r="H10">
            <v>1.3248225114481413</v>
          </cell>
        </row>
        <row r="11">
          <cell r="D11">
            <v>301.1721085087911</v>
          </cell>
          <cell r="H11">
            <v>372.33858825665317</v>
          </cell>
        </row>
        <row r="12">
          <cell r="D12">
            <v>1.8607324329636978</v>
          </cell>
          <cell r="H12">
            <v>2.2260294906549314</v>
          </cell>
        </row>
        <row r="14">
          <cell r="D14">
            <v>886.55467600447309</v>
          </cell>
          <cell r="H14">
            <v>1078.2079987831844</v>
          </cell>
        </row>
        <row r="15">
          <cell r="D15">
            <v>1388.9069556197162</v>
          </cell>
        </row>
        <row r="16">
          <cell r="D16">
            <v>9.413550055201469</v>
          </cell>
          <cell r="H16">
            <v>16.518044719490362</v>
          </cell>
        </row>
        <row r="17">
          <cell r="D17">
            <v>8.1519720130073861</v>
          </cell>
          <cell r="H17">
            <v>9.6920577292683614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>
        <row r="5">
          <cell r="D5">
            <v>514.44048444151713</v>
          </cell>
          <cell r="H5">
            <v>730.10408503483325</v>
          </cell>
        </row>
        <row r="6">
          <cell r="D6">
            <v>59.011018808550659</v>
          </cell>
          <cell r="H6">
            <v>71.224084700691321</v>
          </cell>
        </row>
        <row r="7">
          <cell r="D7">
            <v>0.87442330838245363</v>
          </cell>
          <cell r="H7">
            <v>1.0476301683025697</v>
          </cell>
        </row>
        <row r="8">
          <cell r="D8">
            <v>0.91859153003528504</v>
          </cell>
          <cell r="H8">
            <v>1.0867494185395212</v>
          </cell>
        </row>
        <row r="9">
          <cell r="D9">
            <v>10.614616966805217</v>
          </cell>
          <cell r="H9">
            <v>13.778717619881444</v>
          </cell>
        </row>
        <row r="10">
          <cell r="D10">
            <v>1.1025093512720281</v>
          </cell>
          <cell r="H10">
            <v>1.3075473463455902</v>
          </cell>
        </row>
        <row r="11">
          <cell r="D11">
            <v>297.23925174768209</v>
          </cell>
          <cell r="H11">
            <v>367.2291700107632</v>
          </cell>
        </row>
        <row r="12">
          <cell r="D12">
            <v>1.8376056017258473</v>
          </cell>
          <cell r="H12">
            <v>2.1971174222236498</v>
          </cell>
        </row>
        <row r="14">
          <cell r="D14">
            <v>886.96294849232663</v>
          </cell>
          <cell r="H14">
            <v>1077.0060563221898</v>
          </cell>
        </row>
        <row r="15">
          <cell r="D15">
            <v>1383.9559355365295</v>
          </cell>
        </row>
        <row r="16">
          <cell r="D16">
            <v>9.3114387510376648</v>
          </cell>
          <cell r="H16">
            <v>16.438176488189907</v>
          </cell>
        </row>
        <row r="17">
          <cell r="D17">
            <v>7.9666613675186211</v>
          </cell>
          <cell r="H17">
            <v>9.4790172397950165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>
        <row r="5">
          <cell r="D5">
            <v>496.83216844921293</v>
          </cell>
          <cell r="H5">
            <v>703.81872906919432</v>
          </cell>
        </row>
        <row r="6">
          <cell r="D6">
            <v>55.717554816505015</v>
          </cell>
          <cell r="H6">
            <v>66.802428969216592</v>
          </cell>
        </row>
        <row r="7">
          <cell r="D7">
            <v>0.84174957733352473</v>
          </cell>
          <cell r="H7">
            <v>1.0059230460392194</v>
          </cell>
        </row>
        <row r="8">
          <cell r="D8">
            <v>0.88633561447303921</v>
          </cell>
          <cell r="H8">
            <v>1.0434848637247816</v>
          </cell>
        </row>
        <row r="9">
          <cell r="D9">
            <v>10.219080298782824</v>
          </cell>
          <cell r="H9">
            <v>13.249739389823368</v>
          </cell>
        </row>
        <row r="10">
          <cell r="D10">
            <v>1.0407577297274189</v>
          </cell>
          <cell r="H10">
            <v>1.2358605215819203</v>
          </cell>
        </row>
        <row r="11">
          <cell r="D11">
            <v>286.46296018128658</v>
          </cell>
          <cell r="H11">
            <v>351.8727242210818</v>
          </cell>
        </row>
        <row r="12">
          <cell r="D12">
            <v>1.7592327065674671</v>
          </cell>
          <cell r="H12">
            <v>2.098833582038806</v>
          </cell>
        </row>
        <row r="14">
          <cell r="D14">
            <v>877.85581324511963</v>
          </cell>
          <cell r="H14">
            <v>1062.809209202951</v>
          </cell>
        </row>
        <row r="15">
          <cell r="D15">
            <v>1380.810863141322</v>
          </cell>
        </row>
        <row r="16">
          <cell r="D16">
            <v>9.4136598391798056</v>
          </cell>
          <cell r="H16">
            <v>16.767554380801453</v>
          </cell>
        </row>
        <row r="17">
          <cell r="D17">
            <v>7.5382565124505492</v>
          </cell>
          <cell r="H17">
            <v>8.9711840357578403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>
        <row r="5">
          <cell r="D5">
            <v>511.70862051548175</v>
          </cell>
          <cell r="H5">
            <v>726.20838324358874</v>
          </cell>
        </row>
        <row r="6">
          <cell r="D6">
            <v>58.222656468602104</v>
          </cell>
          <cell r="H6">
            <v>69.963722385513421</v>
          </cell>
        </row>
        <row r="7">
          <cell r="D7">
            <v>0.86535955152951738</v>
          </cell>
          <cell r="H7">
            <v>1.0352560384344427</v>
          </cell>
        </row>
        <row r="8">
          <cell r="D8">
            <v>0.91232810870437819</v>
          </cell>
          <cell r="H8">
            <v>1.076428179537988</v>
          </cell>
        </row>
        <row r="9">
          <cell r="D9">
            <v>10.495886673830647</v>
          </cell>
          <cell r="H9">
            <v>13.638456365174308</v>
          </cell>
        </row>
        <row r="10">
          <cell r="D10">
            <v>1.0757372785087793</v>
          </cell>
          <cell r="H10">
            <v>1.2779849324786474</v>
          </cell>
        </row>
        <row r="11">
          <cell r="D11">
            <v>293.84288574674559</v>
          </cell>
          <cell r="H11">
            <v>362.05433860050056</v>
          </cell>
        </row>
        <row r="12">
          <cell r="D12">
            <v>1.8094698952064936</v>
          </cell>
          <cell r="H12">
            <v>2.1619317983971542</v>
          </cell>
        </row>
        <row r="14">
          <cell r="D14">
            <v>878.43186953951397</v>
          </cell>
          <cell r="H14">
            <v>1066.9375346418421</v>
          </cell>
        </row>
        <row r="15">
          <cell r="D15">
            <v>1388.0574183882989</v>
          </cell>
        </row>
        <row r="16">
          <cell r="D16">
            <v>9.4587118141312008</v>
          </cell>
          <cell r="H16">
            <v>16.710429383893914</v>
          </cell>
        </row>
        <row r="17">
          <cell r="D17">
            <v>7.9308496522201732</v>
          </cell>
          <cell r="H17">
            <v>9.4243662550661238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>
        <row r="5">
          <cell r="D5">
            <v>513.55091249094687</v>
          </cell>
          <cell r="H5">
            <v>728.9758723719649</v>
          </cell>
        </row>
        <row r="6">
          <cell r="D6">
            <v>58.581623043636696</v>
          </cell>
          <cell r="H6">
            <v>70.482692355112064</v>
          </cell>
        </row>
        <row r="7">
          <cell r="D7">
            <v>0.86859914410283623</v>
          </cell>
          <cell r="H7">
            <v>1.039827796080883</v>
          </cell>
        </row>
        <row r="8">
          <cell r="D8">
            <v>0.91569181191577076</v>
          </cell>
          <cell r="H8">
            <v>1.0813245370839202</v>
          </cell>
        </row>
        <row r="9">
          <cell r="D9">
            <v>10.536360070958414</v>
          </cell>
          <cell r="H9">
            <v>13.693798995681508</v>
          </cell>
        </row>
        <row r="10">
          <cell r="D10">
            <v>1.0870459348795278</v>
          </cell>
          <cell r="H10">
            <v>1.2910490947660178</v>
          </cell>
        </row>
        <row r="11">
          <cell r="D11">
            <v>294.59865028174357</v>
          </cell>
          <cell r="H11">
            <v>363.36327625909286</v>
          </cell>
        </row>
        <row r="12">
          <cell r="D12">
            <v>1.8170052148293832</v>
          </cell>
          <cell r="H12">
            <v>2.1714518128121507</v>
          </cell>
        </row>
        <row r="14">
          <cell r="D14">
            <v>881.01016976456765</v>
          </cell>
          <cell r="H14">
            <v>1069.9805574365728</v>
          </cell>
        </row>
        <row r="15">
          <cell r="D15">
            <v>1384.0955565243567</v>
          </cell>
        </row>
        <row r="16">
          <cell r="D16">
            <v>9.3651575563201721</v>
          </cell>
          <cell r="H16">
            <v>16.460867520717272</v>
          </cell>
        </row>
        <row r="17">
          <cell r="D17">
            <v>7.9941212759389968</v>
          </cell>
          <cell r="H17">
            <v>9.4996397137290263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>
        <row r="5">
          <cell r="D5">
            <v>517.27287722398216</v>
          </cell>
          <cell r="H5">
            <v>734.31291096810662</v>
          </cell>
        </row>
        <row r="6">
          <cell r="D6">
            <v>59.298867661185007</v>
          </cell>
          <cell r="H6">
            <v>71.396271552879611</v>
          </cell>
        </row>
        <row r="7">
          <cell r="D7">
            <v>0.87634634342458861</v>
          </cell>
          <cell r="H7">
            <v>1.0494785331337904</v>
          </cell>
        </row>
        <row r="8">
          <cell r="D8">
            <v>0.92265247389698213</v>
          </cell>
          <cell r="H8">
            <v>1.0907314833825017</v>
          </cell>
        </row>
        <row r="9">
          <cell r="D9">
            <v>10.625935312278868</v>
          </cell>
          <cell r="H9">
            <v>13.80949902124153</v>
          </cell>
        </row>
        <row r="10">
          <cell r="D10">
            <v>1.0987250419141752</v>
          </cell>
          <cell r="H10">
            <v>1.3043456444458372</v>
          </cell>
        </row>
        <row r="11">
          <cell r="D11">
            <v>298.01257461019412</v>
          </cell>
          <cell r="H11">
            <v>367.71034873556482</v>
          </cell>
        </row>
        <row r="12">
          <cell r="D12">
            <v>1.8359027178794038</v>
          </cell>
          <cell r="H12">
            <v>2.1949945156672439</v>
          </cell>
        </row>
        <row r="14">
          <cell r="D14">
            <v>882.97614586410384</v>
          </cell>
          <cell r="H14">
            <v>1073.3011343019693</v>
          </cell>
        </row>
        <row r="15">
          <cell r="D15">
            <v>1387.2855682005707</v>
          </cell>
        </row>
        <row r="16">
          <cell r="D16">
            <v>9.4611941912167499</v>
          </cell>
          <cell r="H16">
            <v>16.590707139066701</v>
          </cell>
        </row>
        <row r="17">
          <cell r="D17">
            <v>8.0397713077366753</v>
          </cell>
          <cell r="H17">
            <v>9.5577437314325397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>
        <row r="5">
          <cell r="D5">
            <v>515.76340155724404</v>
          </cell>
          <cell r="H5">
            <v>732.05984211974771</v>
          </cell>
        </row>
        <row r="6">
          <cell r="D6">
            <v>58.992475129456594</v>
          </cell>
          <cell r="H6">
            <v>71.036435986161706</v>
          </cell>
        </row>
        <row r="7">
          <cell r="D7">
            <v>0.87371149919996838</v>
          </cell>
          <cell r="H7">
            <v>1.046285337652384</v>
          </cell>
        </row>
        <row r="8">
          <cell r="D8">
            <v>0.92030404967623136</v>
          </cell>
          <cell r="H8">
            <v>1.0874891746619999</v>
          </cell>
        </row>
        <row r="9">
          <cell r="D9">
            <v>10.596965064196606</v>
          </cell>
          <cell r="H9">
            <v>13.770606156553953</v>
          </cell>
        </row>
        <row r="10">
          <cell r="D10">
            <v>1.0970601168458591</v>
          </cell>
          <cell r="H10">
            <v>1.3023246030370155</v>
          </cell>
        </row>
        <row r="11">
          <cell r="D11">
            <v>296.90227663367915</v>
          </cell>
          <cell r="H11">
            <v>366.2477469154739</v>
          </cell>
        </row>
        <row r="12">
          <cell r="D12">
            <v>1.8290694963550906</v>
          </cell>
          <cell r="H12">
            <v>2.1862564558922086</v>
          </cell>
        </row>
        <row r="14">
          <cell r="D14">
            <v>884.46407179154789</v>
          </cell>
          <cell r="H14">
            <v>1074.0573212674435</v>
          </cell>
        </row>
        <row r="15">
          <cell r="D15">
            <v>1385.0501117586423</v>
          </cell>
        </row>
        <row r="16">
          <cell r="D16">
            <v>9.4283692914384556</v>
          </cell>
          <cell r="H16">
            <v>16.482249559601474</v>
          </cell>
        </row>
        <row r="17">
          <cell r="D17">
            <v>8.0250815272498137</v>
          </cell>
          <cell r="H17">
            <v>9.5393011827390879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>
        <row r="5">
          <cell r="D5">
            <v>503.21603245614131</v>
          </cell>
          <cell r="H5">
            <v>713.43334141454966</v>
          </cell>
        </row>
        <row r="6">
          <cell r="D6">
            <v>56.67463363985204</v>
          </cell>
          <cell r="H6">
            <v>67.954811851332749</v>
          </cell>
        </row>
        <row r="7">
          <cell r="D7">
            <v>0.85008322811429904</v>
          </cell>
          <cell r="H7">
            <v>1.0160519331710296</v>
          </cell>
        </row>
        <row r="8">
          <cell r="D8">
            <v>0.89683158817966591</v>
          </cell>
          <cell r="H8">
            <v>1.0560812421672732</v>
          </cell>
        </row>
        <row r="9">
          <cell r="D9">
            <v>10.315036781499231</v>
          </cell>
          <cell r="H9">
            <v>13.391304197395618</v>
          </cell>
        </row>
        <row r="10">
          <cell r="D10">
            <v>1.0502431487508586</v>
          </cell>
          <cell r="H10">
            <v>1.2477231721522786</v>
          </cell>
        </row>
        <row r="11">
          <cell r="D11">
            <v>288.64331296440065</v>
          </cell>
          <cell r="H11">
            <v>354.85197466085532</v>
          </cell>
        </row>
        <row r="12">
          <cell r="D12">
            <v>1.7745588607949272</v>
          </cell>
          <cell r="H12">
            <v>2.1179837540964468</v>
          </cell>
        </row>
        <row r="14">
          <cell r="D14">
            <v>876.31227441553131</v>
          </cell>
          <cell r="H14">
            <v>1062.1978492080982</v>
          </cell>
        </row>
        <row r="15">
          <cell r="D15">
            <v>1384.7056294051656</v>
          </cell>
        </row>
        <row r="16">
          <cell r="D16">
            <v>9.4248963984163119</v>
          </cell>
          <cell r="H16">
            <v>16.711118006530121</v>
          </cell>
        </row>
        <row r="17">
          <cell r="D17">
            <v>7.7254498331497103</v>
          </cell>
          <cell r="H17">
            <v>9.1825281268161092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Energía Colombia"/>
      <sheetName val="Amazonica"/>
      <sheetName val="Andina Sur"/>
      <sheetName val="Cost y sabana caribe"/>
      <sheetName val="Cundiboyacense"/>
      <sheetName val="Depre Momposina"/>
      <sheetName val="Distrito cap"/>
      <sheetName val="Eje cafetero"/>
      <sheetName val="Insular"/>
      <sheetName val="Lit Pacifico"/>
      <sheetName val="Llanero"/>
      <sheetName val="Magdalena Medio"/>
      <sheetName val="Santanderes"/>
      <sheetName val="Tolima grande"/>
    </sheetNames>
    <sheetDataSet>
      <sheetData sheetId="0"/>
      <sheetData sheetId="1"/>
      <sheetData sheetId="2">
        <row r="26">
          <cell r="G26">
            <v>2287.8194189436445</v>
          </cell>
        </row>
      </sheetData>
      <sheetData sheetId="3">
        <row r="26">
          <cell r="G26">
            <v>2304.7863178820267</v>
          </cell>
        </row>
      </sheetData>
      <sheetData sheetId="4">
        <row r="26">
          <cell r="G26">
            <v>2295.5194335898814</v>
          </cell>
        </row>
      </sheetData>
      <sheetData sheetId="5">
        <row r="26">
          <cell r="G26">
            <v>2313.8108907867145</v>
          </cell>
        </row>
      </sheetData>
      <sheetData sheetId="6">
        <row r="26">
          <cell r="G26">
            <v>2275.4663290261101</v>
          </cell>
        </row>
      </sheetData>
      <sheetData sheetId="7">
        <row r="26">
          <cell r="G26">
            <v>2327.7040652656119</v>
          </cell>
        </row>
      </sheetData>
      <sheetData sheetId="8">
        <row r="26">
          <cell r="G26">
            <v>2315.847037289097</v>
          </cell>
        </row>
      </sheetData>
      <sheetData sheetId="9">
        <row r="26">
          <cell r="G26">
            <v>2291.3301531579627</v>
          </cell>
        </row>
      </sheetData>
      <sheetData sheetId="10">
        <row r="26">
          <cell r="G26">
            <v>2261.3358223976511</v>
          </cell>
        </row>
      </sheetData>
      <sheetData sheetId="11">
        <row r="26">
          <cell r="G26">
            <v>2308.8272546000239</v>
          </cell>
        </row>
      </sheetData>
      <sheetData sheetId="12">
        <row r="26">
          <cell r="G26">
            <v>2298.7419111143977</v>
          </cell>
        </row>
      </sheetData>
      <sheetData sheetId="13">
        <row r="26">
          <cell r="G26">
            <v>2311.6428386608086</v>
          </cell>
        </row>
      </sheetData>
      <sheetData sheetId="14">
        <row r="26">
          <cell r="G26">
            <v>2301.2417692950116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tribución macronutrientes"/>
      <sheetName val="Proteina"/>
      <sheetName val="Carbohidratos"/>
      <sheetName val="Grasas"/>
      <sheetName val="Grasas."/>
    </sheetNames>
    <sheetDataSet>
      <sheetData sheetId="0"/>
      <sheetData sheetId="1">
        <row r="6">
          <cell r="F6">
            <v>85.793228210386658</v>
          </cell>
        </row>
        <row r="7">
          <cell r="F7">
            <v>86.429486920575997</v>
          </cell>
        </row>
        <row r="8">
          <cell r="F8">
            <v>86.08197875962054</v>
          </cell>
        </row>
        <row r="9">
          <cell r="F9">
            <v>86.767908404501796</v>
          </cell>
        </row>
        <row r="10">
          <cell r="F10">
            <v>85.329987338479128</v>
          </cell>
        </row>
        <row r="12">
          <cell r="F12">
            <v>86.84426389834114</v>
          </cell>
        </row>
        <row r="13">
          <cell r="F13">
            <v>85.9248807434236</v>
          </cell>
        </row>
        <row r="14">
          <cell r="F14">
            <v>84.800093339911911</v>
          </cell>
        </row>
        <row r="15">
          <cell r="F15">
            <v>86.581022047500895</v>
          </cell>
        </row>
        <row r="16">
          <cell r="F16">
            <v>86.202821666789916</v>
          </cell>
        </row>
        <row r="17">
          <cell r="F17">
            <v>86.686606449780314</v>
          </cell>
        </row>
        <row r="18">
          <cell r="F18">
            <v>86.296566348562934</v>
          </cell>
        </row>
      </sheetData>
      <sheetData sheetId="2">
        <row r="6">
          <cell r="F6">
            <v>328.87404147314891</v>
          </cell>
        </row>
        <row r="7">
          <cell r="F7">
            <v>331.31303319554138</v>
          </cell>
        </row>
        <row r="8">
          <cell r="F8">
            <v>329.98091857854547</v>
          </cell>
        </row>
        <row r="9">
          <cell r="F9">
            <v>332.61031555059026</v>
          </cell>
        </row>
        <row r="10">
          <cell r="F10">
            <v>327.09828479750331</v>
          </cell>
        </row>
        <row r="11">
          <cell r="F11">
            <v>334.60745938193168</v>
          </cell>
        </row>
        <row r="12">
          <cell r="F12">
            <v>332.90301161030766</v>
          </cell>
        </row>
        <row r="13">
          <cell r="F13">
            <v>329.37870951645715</v>
          </cell>
        </row>
        <row r="14">
          <cell r="F14">
            <v>325.06702446966233</v>
          </cell>
        </row>
        <row r="15">
          <cell r="F15">
            <v>331.8939178487534</v>
          </cell>
        </row>
        <row r="16">
          <cell r="F16">
            <v>330.44414972269465</v>
          </cell>
        </row>
        <row r="17">
          <cell r="F17">
            <v>332.29865805749125</v>
          </cell>
        </row>
        <row r="18">
          <cell r="F18">
            <v>330.80350433615791</v>
          </cell>
        </row>
      </sheetData>
      <sheetData sheetId="3"/>
      <sheetData sheetId="4">
        <row r="5">
          <cell r="F5">
            <v>69.905593356611362</v>
          </cell>
          <cell r="H5">
            <v>22.878194189436442</v>
          </cell>
          <cell r="J5">
            <v>19.065161824530367</v>
          </cell>
          <cell r="L5">
            <v>27.962237342644542</v>
          </cell>
        </row>
        <row r="6">
          <cell r="F6">
            <v>70.424026379728588</v>
          </cell>
          <cell r="H6">
            <v>23.047863178820265</v>
          </cell>
          <cell r="J6">
            <v>19.206552649016889</v>
          </cell>
          <cell r="L6">
            <v>28.169610551891438</v>
          </cell>
        </row>
        <row r="7">
          <cell r="F7">
            <v>70.140871581913032</v>
          </cell>
          <cell r="H7">
            <v>22.955194335898813</v>
          </cell>
          <cell r="J7">
            <v>19.129328613249008</v>
          </cell>
          <cell r="L7">
            <v>28.056348632765218</v>
          </cell>
        </row>
        <row r="8">
          <cell r="F8">
            <v>70.699777218482936</v>
          </cell>
          <cell r="H8">
            <v>23.138108907867142</v>
          </cell>
          <cell r="J8">
            <v>19.281757423222622</v>
          </cell>
          <cell r="L8">
            <v>28.279910887393179</v>
          </cell>
        </row>
        <row r="9">
          <cell r="F9">
            <v>69.528137831353362</v>
          </cell>
          <cell r="H9">
            <v>22.754663290261099</v>
          </cell>
          <cell r="J9">
            <v>18.962219408550919</v>
          </cell>
          <cell r="L9">
            <v>27.811255132541348</v>
          </cell>
        </row>
        <row r="10">
          <cell r="F10">
            <v>71.124290883115918</v>
          </cell>
          <cell r="H10">
            <v>23.277040652656115</v>
          </cell>
          <cell r="J10">
            <v>19.397533877213434</v>
          </cell>
          <cell r="L10">
            <v>28.449716353246369</v>
          </cell>
        </row>
        <row r="11">
          <cell r="F11">
            <v>70.76199280605573</v>
          </cell>
          <cell r="H11">
            <v>23.158470372890967</v>
          </cell>
          <cell r="J11">
            <v>19.298725310742476</v>
          </cell>
          <cell r="L11">
            <v>28.304797122422301</v>
          </cell>
        </row>
        <row r="12">
          <cell r="F12">
            <v>70.012865790937752</v>
          </cell>
          <cell r="H12">
            <v>22.913301531579627</v>
          </cell>
          <cell r="J12">
            <v>19.094417942983021</v>
          </cell>
          <cell r="L12">
            <v>28.0051463163751</v>
          </cell>
        </row>
        <row r="13">
          <cell r="F13">
            <v>69.096372351039335</v>
          </cell>
          <cell r="H13">
            <v>22.613358223976508</v>
          </cell>
          <cell r="J13">
            <v>18.844465186647092</v>
          </cell>
          <cell r="L13">
            <v>27.638548940415735</v>
          </cell>
        </row>
        <row r="14">
          <cell r="F14">
            <v>70.547499446111843</v>
          </cell>
          <cell r="H14">
            <v>23.088272546000237</v>
          </cell>
          <cell r="J14">
            <v>19.240227121666866</v>
          </cell>
          <cell r="L14">
            <v>28.218999778444736</v>
          </cell>
        </row>
        <row r="15">
          <cell r="F15">
            <v>70.239336172939929</v>
          </cell>
          <cell r="H15">
            <v>22.987419111143979</v>
          </cell>
          <cell r="J15">
            <v>19.156182592619981</v>
          </cell>
          <cell r="L15">
            <v>28.095734469175969</v>
          </cell>
        </row>
        <row r="16">
          <cell r="F16">
            <v>70.633531181302487</v>
          </cell>
          <cell r="H16">
            <v>23.116428386608089</v>
          </cell>
          <cell r="J16">
            <v>19.263690322173403</v>
          </cell>
          <cell r="L16">
            <v>28.253412472520992</v>
          </cell>
        </row>
        <row r="17">
          <cell r="F17">
            <v>70.315720728458686</v>
          </cell>
          <cell r="H17">
            <v>23.012417692950116</v>
          </cell>
          <cell r="J17">
            <v>19.177014744125096</v>
          </cell>
          <cell r="L17">
            <v>28.126288291383474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>
        <row r="5">
          <cell r="D5">
            <v>517.28789973023765</v>
          </cell>
          <cell r="H5">
            <v>734.28723519196387</v>
          </cell>
        </row>
        <row r="6">
          <cell r="D6">
            <v>59.384440681899072</v>
          </cell>
          <cell r="H6">
            <v>71.603912006773555</v>
          </cell>
        </row>
        <row r="7">
          <cell r="D7">
            <v>0.87783540807836646</v>
          </cell>
          <cell r="H7">
            <v>1.051527432389626</v>
          </cell>
        </row>
        <row r="8">
          <cell r="D8">
            <v>0.92306198363996883</v>
          </cell>
          <cell r="H8">
            <v>1.091802059438165</v>
          </cell>
        </row>
        <row r="9">
          <cell r="D9">
            <v>10.650095207257523</v>
          </cell>
          <cell r="H9">
            <v>13.833343130940841</v>
          </cell>
        </row>
        <row r="10">
          <cell r="D10">
            <v>1.1034177965465852</v>
          </cell>
          <cell r="H10">
            <v>1.309254720578221</v>
          </cell>
        </row>
        <row r="11">
          <cell r="D11">
            <v>298.5318782181148</v>
          </cell>
          <cell r="H11">
            <v>368.66807116317597</v>
          </cell>
        </row>
        <row r="12">
          <cell r="D12">
            <v>1.8429397197974906</v>
          </cell>
          <cell r="H12">
            <v>2.2038022995193187</v>
          </cell>
        </row>
        <row r="14">
          <cell r="D14">
            <v>886.04282521715811</v>
          </cell>
          <cell r="H14">
            <v>1076.6078693713052</v>
          </cell>
        </row>
        <row r="15">
          <cell r="D15">
            <v>1387.6328816035173</v>
          </cell>
        </row>
        <row r="16">
          <cell r="D16">
            <v>9.4062374759362708</v>
          </cell>
          <cell r="H16">
            <v>16.571125813098416</v>
          </cell>
        </row>
        <row r="17">
          <cell r="D17">
            <v>8.0271330838046406</v>
          </cell>
          <cell r="H17">
            <v>9.5464049141602398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>
        <row r="5">
          <cell r="D5">
            <v>509.27391011746909</v>
          </cell>
          <cell r="H5">
            <v>722.12311789386979</v>
          </cell>
        </row>
        <row r="6">
          <cell r="D6">
            <v>57.863822985877484</v>
          </cell>
          <cell r="H6">
            <v>69.574906701975635</v>
          </cell>
        </row>
        <row r="7">
          <cell r="D7">
            <v>0.86233879877313313</v>
          </cell>
          <cell r="H7">
            <v>1.0315188430356794</v>
          </cell>
        </row>
        <row r="8">
          <cell r="D8">
            <v>0.90811252268325582</v>
          </cell>
          <cell r="H8">
            <v>1.071309304587146</v>
          </cell>
        </row>
        <row r="9">
          <cell r="D9">
            <v>10.464227012955842</v>
          </cell>
          <cell r="H9">
            <v>13.585025899885043</v>
          </cell>
        </row>
        <row r="10">
          <cell r="D10">
            <v>1.0735317265895972</v>
          </cell>
          <cell r="H10">
            <v>1.2744887810989325</v>
          </cell>
        </row>
        <row r="11">
          <cell r="D11">
            <v>293.21308042069916</v>
          </cell>
          <cell r="H11">
            <v>361.17212596963282</v>
          </cell>
        </row>
        <row r="12">
          <cell r="D12">
            <v>1.805360774413296</v>
          </cell>
          <cell r="H12">
            <v>2.1563398290697391</v>
          </cell>
        </row>
        <row r="14">
          <cell r="D14">
            <v>880.64756536917059</v>
          </cell>
          <cell r="H14">
            <v>1068.3072073849203</v>
          </cell>
        </row>
        <row r="15">
          <cell r="D15">
            <v>1385.8896823671842</v>
          </cell>
        </row>
        <row r="16">
          <cell r="D16">
            <v>9.45519624904205</v>
          </cell>
          <cell r="H16">
            <v>16.722396835440829</v>
          </cell>
        </row>
        <row r="17">
          <cell r="D17">
            <v>7.8454725810475283</v>
          </cell>
          <cell r="H17">
            <v>9.3291271750113509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>
        <row r="5">
          <cell r="D5">
            <v>518.53905130776718</v>
          </cell>
          <cell r="H5">
            <v>736.25403549667044</v>
          </cell>
        </row>
        <row r="6">
          <cell r="D6">
            <v>59.507191681854117</v>
          </cell>
          <cell r="H6">
            <v>71.65504391921715</v>
          </cell>
        </row>
        <row r="7">
          <cell r="D7">
            <v>0.87817790217992564</v>
          </cell>
          <cell r="H7">
            <v>1.0516669882321958</v>
          </cell>
        </row>
        <row r="8">
          <cell r="D8">
            <v>0.92478151891290705</v>
          </cell>
          <cell r="H8">
            <v>1.0933670355961431</v>
          </cell>
        </row>
        <row r="9">
          <cell r="D9">
            <v>10.647115856751935</v>
          </cell>
          <cell r="H9">
            <v>13.839810798183262</v>
          </cell>
        </row>
        <row r="10">
          <cell r="D10">
            <v>1.1014267978692593</v>
          </cell>
          <cell r="H10">
            <v>1.3077870842095878</v>
          </cell>
        </row>
        <row r="11">
          <cell r="D11">
            <v>298.4821644961479</v>
          </cell>
          <cell r="H11">
            <v>368.38712878579594</v>
          </cell>
        </row>
        <row r="12">
          <cell r="D12">
            <v>1.8395383032057657</v>
          </cell>
          <cell r="H12">
            <v>2.1995435765247695</v>
          </cell>
        </row>
        <row r="14">
          <cell r="D14">
            <v>882.66103327764301</v>
          </cell>
          <cell r="H14">
            <v>1073.2002322648279</v>
          </cell>
        </row>
        <row r="15">
          <cell r="D15">
            <v>1387.4943609797001</v>
          </cell>
        </row>
        <row r="16">
          <cell r="D16">
            <v>9.4624603097021787</v>
          </cell>
          <cell r="H16">
            <v>16.59542207946733</v>
          </cell>
        </row>
        <row r="17">
          <cell r="D17">
            <v>8.078469095463193</v>
          </cell>
          <cell r="H17">
            <v>9.601696729832037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>
        <row r="5">
          <cell r="D5">
            <v>504.67894221703756</v>
          </cell>
          <cell r="H5">
            <v>715.7220742588039</v>
          </cell>
        </row>
        <row r="6">
          <cell r="D6">
            <v>57.001275834865467</v>
          </cell>
          <cell r="H6">
            <v>68.465744335516462</v>
          </cell>
        </row>
        <row r="7">
          <cell r="D7">
            <v>0.85387906695487392</v>
          </cell>
          <cell r="H7">
            <v>1.021429929664269</v>
          </cell>
        </row>
        <row r="8">
          <cell r="D8">
            <v>0.90024523324726391</v>
          </cell>
          <cell r="H8">
            <v>1.0611250636242624</v>
          </cell>
        </row>
        <row r="9">
          <cell r="D9">
            <v>10.365003069753275</v>
          </cell>
          <cell r="H9">
            <v>13.458180980957225</v>
          </cell>
        </row>
        <row r="10">
          <cell r="D10">
            <v>1.06381745923422</v>
          </cell>
          <cell r="H10">
            <v>1.263753774989407</v>
          </cell>
        </row>
        <row r="11">
          <cell r="D11">
            <v>289.77968404094059</v>
          </cell>
          <cell r="H11">
            <v>356.71700798091217</v>
          </cell>
        </row>
        <row r="12">
          <cell r="D12">
            <v>1.7846937848255262</v>
          </cell>
          <cell r="H12">
            <v>2.1309380948971031</v>
          </cell>
        </row>
        <row r="14">
          <cell r="D14">
            <v>880.90101646471339</v>
          </cell>
          <cell r="H14">
            <v>1067.6507459395734</v>
          </cell>
        </row>
        <row r="15">
          <cell r="D15">
            <v>1381.4597627168787</v>
          </cell>
        </row>
        <row r="16">
          <cell r="D16">
            <v>9.353019896293052</v>
          </cell>
          <cell r="H16">
            <v>16.533984252120302</v>
          </cell>
        </row>
        <row r="17">
          <cell r="D17">
            <v>7.7729796298687814</v>
          </cell>
          <cell r="H17">
            <v>9.2415926239959063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Vit A"/>
      <sheetName val="Vit C"/>
      <sheetName val="Tiamina"/>
      <sheetName val="Riboflavina"/>
      <sheetName val="Niacina"/>
      <sheetName val="Vit B6"/>
      <sheetName val="Folato"/>
      <sheetName val="Vit B12"/>
      <sheetName val="Calcio"/>
      <sheetName val="Sodio"/>
      <sheetName val="Hierro"/>
      <sheetName val="Zinc"/>
    </sheetNames>
    <sheetDataSet>
      <sheetData sheetId="0">
        <row r="5">
          <cell r="D5">
            <v>521.45009082705405</v>
          </cell>
          <cell r="H5">
            <v>740.65077579121134</v>
          </cell>
        </row>
        <row r="6">
          <cell r="D6">
            <v>60.220038557894114</v>
          </cell>
          <cell r="H6">
            <v>72.716699815293993</v>
          </cell>
        </row>
        <row r="7">
          <cell r="D7">
            <v>0.88576835721649139</v>
          </cell>
          <cell r="H7">
            <v>1.0606309188339951</v>
          </cell>
        </row>
        <row r="8">
          <cell r="D8">
            <v>0.93079090177306656</v>
          </cell>
          <cell r="H8">
            <v>1.1016110743386218</v>
          </cell>
        </row>
        <row r="9">
          <cell r="D9">
            <v>10.745029927614706</v>
          </cell>
          <cell r="H9">
            <v>13.955945499416798</v>
          </cell>
        </row>
        <row r="10">
          <cell r="D10">
            <v>1.1088329148603466</v>
          </cell>
          <cell r="H10">
            <v>1.3152162147257234</v>
          </cell>
        </row>
        <row r="11">
          <cell r="D11">
            <v>300.92821564430983</v>
          </cell>
          <cell r="H11">
            <v>372.10580093622082</v>
          </cell>
        </row>
        <row r="12">
          <cell r="D12">
            <v>1.8611239949602996</v>
          </cell>
          <cell r="H12">
            <v>2.2262014579409972</v>
          </cell>
        </row>
        <row r="14">
          <cell r="D14">
            <v>881.4131727979875</v>
          </cell>
          <cell r="H14">
            <v>1072.5644983901336</v>
          </cell>
        </row>
        <row r="15">
          <cell r="D15">
            <v>1393.2361528464608</v>
          </cell>
        </row>
        <row r="16">
          <cell r="D16">
            <v>9.4446153234180503</v>
          </cell>
          <cell r="H16">
            <v>16.735816103937442</v>
          </cell>
        </row>
        <row r="17">
          <cell r="D17">
            <v>8.1512866979614653</v>
          </cell>
          <cell r="H17">
            <v>9.6883606549300438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81"/>
  <sheetViews>
    <sheetView workbookViewId="0">
      <selection activeCell="B8" sqref="B8"/>
    </sheetView>
  </sheetViews>
  <sheetFormatPr defaultColWidth="11.42578125" defaultRowHeight="15.95"/>
  <cols>
    <col min="1" max="1" width="6.85546875" style="1" customWidth="1"/>
    <col min="2" max="2" width="6.7109375" style="43" customWidth="1"/>
    <col min="3" max="3" width="32.42578125" style="1" customWidth="1"/>
    <col min="4" max="4" width="5.140625" style="1" bestFit="1" customWidth="1"/>
    <col min="5" max="8" width="11.42578125" style="1"/>
    <col min="9" max="9" width="9.28515625" style="1" customWidth="1"/>
    <col min="10" max="13" width="11.42578125" style="1"/>
    <col min="14" max="14" width="10.28515625" style="1" customWidth="1"/>
    <col min="15" max="16384" width="11.42578125" style="1"/>
  </cols>
  <sheetData>
    <row r="2" spans="1:31" ht="98.1">
      <c r="A2" s="2"/>
      <c r="B2" s="2" t="s">
        <v>0</v>
      </c>
      <c r="C2" s="2" t="s">
        <v>1</v>
      </c>
      <c r="D2" s="3" t="s">
        <v>2</v>
      </c>
      <c r="E2" s="4" t="s">
        <v>3</v>
      </c>
      <c r="F2" s="4" t="s">
        <v>4</v>
      </c>
      <c r="G2" s="5" t="s">
        <v>5</v>
      </c>
      <c r="H2" s="5" t="s">
        <v>6</v>
      </c>
      <c r="I2" s="5" t="s">
        <v>7</v>
      </c>
      <c r="J2" s="3" t="s">
        <v>8</v>
      </c>
      <c r="K2" s="4" t="s">
        <v>9</v>
      </c>
      <c r="L2" s="6" t="s">
        <v>10</v>
      </c>
      <c r="M2" s="3" t="s">
        <v>11</v>
      </c>
      <c r="N2" s="7" t="s">
        <v>12</v>
      </c>
      <c r="O2" s="4" t="s">
        <v>13</v>
      </c>
      <c r="P2" s="7" t="s">
        <v>14</v>
      </c>
      <c r="Q2" s="7" t="s">
        <v>15</v>
      </c>
      <c r="R2" s="7" t="s">
        <v>16</v>
      </c>
      <c r="S2" s="5" t="s">
        <v>17</v>
      </c>
      <c r="T2" s="8" t="s">
        <v>18</v>
      </c>
      <c r="U2" s="8" t="s">
        <v>19</v>
      </c>
      <c r="V2" s="7" t="s">
        <v>20</v>
      </c>
      <c r="W2" s="3" t="s">
        <v>21</v>
      </c>
      <c r="X2" s="5" t="s">
        <v>22</v>
      </c>
      <c r="Y2" s="5" t="s">
        <v>23</v>
      </c>
      <c r="Z2" s="4" t="s">
        <v>24</v>
      </c>
      <c r="AA2" s="5" t="s">
        <v>25</v>
      </c>
      <c r="AB2" s="5" t="s">
        <v>26</v>
      </c>
      <c r="AC2" s="3" t="s">
        <v>27</v>
      </c>
      <c r="AD2" s="5" t="s">
        <v>28</v>
      </c>
      <c r="AE2" s="3" t="s">
        <v>29</v>
      </c>
    </row>
    <row r="3" spans="1:31" ht="17.100000000000001">
      <c r="A3" s="180" t="s">
        <v>30</v>
      </c>
      <c r="B3" s="9" t="s">
        <v>31</v>
      </c>
      <c r="C3" s="156" t="s">
        <v>32</v>
      </c>
      <c r="D3" s="10"/>
      <c r="E3" s="11"/>
      <c r="F3" s="11"/>
      <c r="G3" s="12"/>
      <c r="H3" s="12"/>
      <c r="I3" s="12"/>
      <c r="J3" s="10"/>
      <c r="K3" s="11"/>
      <c r="L3" s="11"/>
      <c r="M3" s="10"/>
      <c r="N3" s="10"/>
      <c r="O3" s="11"/>
      <c r="P3" s="10"/>
      <c r="Q3" s="10"/>
      <c r="R3" s="10"/>
      <c r="S3" s="12"/>
      <c r="T3" s="12"/>
      <c r="U3" s="12"/>
      <c r="V3" s="10"/>
      <c r="W3" s="10"/>
      <c r="X3" s="12"/>
      <c r="Y3" s="12"/>
      <c r="Z3" s="11"/>
      <c r="AA3" s="12"/>
      <c r="AB3" s="12"/>
      <c r="AC3" s="10"/>
      <c r="AD3" s="12"/>
      <c r="AE3" s="10"/>
    </row>
    <row r="4" spans="1:31" s="16" customFormat="1" ht="17.100000000000001">
      <c r="A4" s="181"/>
      <c r="B4" s="13" t="s">
        <v>31</v>
      </c>
      <c r="C4" s="14" t="s">
        <v>33</v>
      </c>
      <c r="D4" s="15">
        <v>356.88</v>
      </c>
      <c r="E4" s="15">
        <v>7.0400000000000009</v>
      </c>
      <c r="F4" s="15">
        <v>0.96000000000000019</v>
      </c>
      <c r="G4" s="15">
        <v>0.21800000000000003</v>
      </c>
      <c r="H4" s="15">
        <v>0.31799999999999995</v>
      </c>
      <c r="I4" s="15">
        <v>0.30199999999999999</v>
      </c>
      <c r="J4" s="15">
        <v>0</v>
      </c>
      <c r="K4" s="15">
        <v>80.02</v>
      </c>
      <c r="L4" s="15">
        <v>1.8800000000000001</v>
      </c>
      <c r="M4" s="15">
        <v>25.8</v>
      </c>
      <c r="N4" s="15">
        <v>136.80000000000001</v>
      </c>
      <c r="O4" s="15">
        <v>2.96</v>
      </c>
      <c r="P4" s="15">
        <v>3.4</v>
      </c>
      <c r="Q4" s="15">
        <v>115.6</v>
      </c>
      <c r="R4" s="15">
        <v>51.2</v>
      </c>
      <c r="S4" s="15">
        <v>1.252</v>
      </c>
      <c r="T4" s="15">
        <v>0.17200000000000001</v>
      </c>
      <c r="U4" s="15">
        <v>1.488</v>
      </c>
      <c r="V4" s="15">
        <v>0</v>
      </c>
      <c r="W4" s="15">
        <v>0</v>
      </c>
      <c r="X4" s="15">
        <v>0.45600000000000007</v>
      </c>
      <c r="Y4" s="15">
        <v>5.4000000000000006E-2</v>
      </c>
      <c r="Z4" s="15">
        <v>4.0199999999999996</v>
      </c>
      <c r="AA4" s="15">
        <v>1.1460000000000001</v>
      </c>
      <c r="AB4" s="15">
        <v>0.24</v>
      </c>
      <c r="AC4" s="15">
        <v>227.8</v>
      </c>
      <c r="AD4" s="15">
        <v>0</v>
      </c>
      <c r="AE4" s="15">
        <v>0</v>
      </c>
    </row>
    <row r="5" spans="1:31" s="16" customFormat="1" ht="17.100000000000001">
      <c r="A5" s="181"/>
      <c r="B5" s="13" t="s">
        <v>34</v>
      </c>
      <c r="C5" s="14" t="s">
        <v>35</v>
      </c>
      <c r="D5" s="15">
        <v>370.11818181818182</v>
      </c>
      <c r="E5" s="15">
        <v>12.572727272727271</v>
      </c>
      <c r="F5" s="15">
        <v>3.3</v>
      </c>
      <c r="G5" s="15">
        <v>0.66545454545454541</v>
      </c>
      <c r="H5" s="15">
        <v>0.86363636363636365</v>
      </c>
      <c r="I5" s="15">
        <v>1.3827272727272726</v>
      </c>
      <c r="J5" s="15">
        <v>0</v>
      </c>
      <c r="K5" s="15">
        <v>71.418181818181807</v>
      </c>
      <c r="L5" s="15">
        <v>11.236363636363636</v>
      </c>
      <c r="M5" s="15">
        <v>42.545454545454547</v>
      </c>
      <c r="N5" s="15">
        <v>354.63636363636363</v>
      </c>
      <c r="O5" s="15">
        <v>4.4636363636363638</v>
      </c>
      <c r="P5" s="15">
        <v>6.4545454545454541</v>
      </c>
      <c r="Q5" s="15">
        <v>409.54545454545456</v>
      </c>
      <c r="R5" s="15">
        <v>127</v>
      </c>
      <c r="S5" s="15">
        <v>3.2027272727272731</v>
      </c>
      <c r="T5" s="15">
        <v>0.51555555555555566</v>
      </c>
      <c r="U5" s="15">
        <v>18.726363636363637</v>
      </c>
      <c r="V5" s="15">
        <v>16.111111111111111</v>
      </c>
      <c r="W5" s="15">
        <v>1.2727272727272727</v>
      </c>
      <c r="X5" s="15">
        <v>0.49090909090909085</v>
      </c>
      <c r="Y5" s="15">
        <v>0.17818181818181819</v>
      </c>
      <c r="Z5" s="15">
        <v>3.2818181818181817</v>
      </c>
      <c r="AA5" s="15">
        <v>0.90555555555555556</v>
      </c>
      <c r="AB5" s="15">
        <v>0.16111111111111109</v>
      </c>
      <c r="AC5" s="15">
        <v>39.81818181818182</v>
      </c>
      <c r="AD5" s="15">
        <v>0</v>
      </c>
      <c r="AE5" s="15">
        <v>0</v>
      </c>
    </row>
    <row r="6" spans="1:31" s="16" customFormat="1" ht="17.100000000000001">
      <c r="A6" s="181"/>
      <c r="B6" s="13" t="s">
        <v>36</v>
      </c>
      <c r="C6" s="14" t="s">
        <v>37</v>
      </c>
      <c r="D6" s="15">
        <v>358.96923076923071</v>
      </c>
      <c r="E6" s="15">
        <v>9.434615384615384</v>
      </c>
      <c r="F6" s="15">
        <v>2.0653846153846156</v>
      </c>
      <c r="G6" s="15">
        <v>0.28320000000000006</v>
      </c>
      <c r="H6" s="15">
        <v>0.37999999999999995</v>
      </c>
      <c r="I6" s="15">
        <v>0.80600000000000005</v>
      </c>
      <c r="J6" s="15">
        <v>0</v>
      </c>
      <c r="K6" s="15">
        <v>75.557692307692307</v>
      </c>
      <c r="L6" s="15">
        <v>6.6000000000000023</v>
      </c>
      <c r="M6" s="15">
        <v>32.03846153846154</v>
      </c>
      <c r="N6" s="15">
        <v>206.26923076923077</v>
      </c>
      <c r="O6" s="15">
        <v>3.1923076923076925</v>
      </c>
      <c r="P6" s="15">
        <v>5.884615384615385</v>
      </c>
      <c r="Q6" s="15">
        <v>223.69230769230768</v>
      </c>
      <c r="R6" s="15">
        <v>68.230769230769226</v>
      </c>
      <c r="S6" s="15">
        <v>1.4503846153846156</v>
      </c>
      <c r="T6" s="15">
        <v>0.20625000000000007</v>
      </c>
      <c r="U6" s="15">
        <v>1.3504166666666666</v>
      </c>
      <c r="V6" s="15">
        <v>58.416666666666664</v>
      </c>
      <c r="W6" s="15">
        <v>5.6</v>
      </c>
      <c r="X6" s="15">
        <v>0.42719999999999997</v>
      </c>
      <c r="Y6" s="15">
        <v>0.19120000000000001</v>
      </c>
      <c r="Z6" s="15">
        <v>3.56</v>
      </c>
      <c r="AA6" s="15">
        <v>0.55166666666666664</v>
      </c>
      <c r="AB6" s="15">
        <v>0.24416666666666667</v>
      </c>
      <c r="AC6" s="15">
        <v>106.84</v>
      </c>
      <c r="AD6" s="15">
        <v>0</v>
      </c>
      <c r="AE6" s="15">
        <v>0</v>
      </c>
    </row>
    <row r="7" spans="1:31" s="16" customFormat="1" ht="17.100000000000001">
      <c r="A7" s="181"/>
      <c r="B7" s="13" t="s">
        <v>38</v>
      </c>
      <c r="C7" s="14" t="s">
        <v>39</v>
      </c>
      <c r="D7" s="17">
        <v>314.17272727272723</v>
      </c>
      <c r="E7" s="17">
        <v>7.9</v>
      </c>
      <c r="F7" s="17">
        <v>3.127272727272727</v>
      </c>
      <c r="G7" s="17">
        <v>0.32111111111111112</v>
      </c>
      <c r="H7" s="17">
        <v>0.60111111111111115</v>
      </c>
      <c r="I7" s="17">
        <v>1.0266666666666668</v>
      </c>
      <c r="J7" s="17">
        <v>0</v>
      </c>
      <c r="K7" s="17">
        <v>63.599999999999994</v>
      </c>
      <c r="L7" s="17">
        <v>12.733333333333333</v>
      </c>
      <c r="M7" s="17">
        <v>8.6999999999999993</v>
      </c>
      <c r="N7" s="17">
        <v>146.80000000000001</v>
      </c>
      <c r="O7" s="17">
        <v>2.5499999999999998</v>
      </c>
      <c r="P7" s="17">
        <v>28.7</v>
      </c>
      <c r="Q7" s="17">
        <v>255.5</v>
      </c>
      <c r="R7" s="17">
        <v>107</v>
      </c>
      <c r="S7" s="17">
        <v>1.818888888888889</v>
      </c>
      <c r="T7" s="17">
        <v>0.25222222222222218</v>
      </c>
      <c r="U7" s="17">
        <v>0.41666666666666674</v>
      </c>
      <c r="V7" s="17">
        <v>125</v>
      </c>
      <c r="W7" s="17">
        <v>15.8</v>
      </c>
      <c r="X7" s="17">
        <v>0.31500000000000006</v>
      </c>
      <c r="Y7" s="17">
        <v>0.10299999999999998</v>
      </c>
      <c r="Z7" s="17">
        <v>2.1599999999999997</v>
      </c>
      <c r="AA7" s="17">
        <v>0.49555555555555553</v>
      </c>
      <c r="AB7" s="17">
        <v>0.49555555555555547</v>
      </c>
      <c r="AC7" s="17">
        <v>25</v>
      </c>
      <c r="AD7" s="17">
        <v>0</v>
      </c>
      <c r="AE7" s="17">
        <v>1.9</v>
      </c>
    </row>
    <row r="8" spans="1:31" s="16" customFormat="1" ht="17.100000000000001">
      <c r="A8" s="181"/>
      <c r="B8" s="13" t="s">
        <v>40</v>
      </c>
      <c r="C8" s="18" t="s">
        <v>41</v>
      </c>
      <c r="D8" s="19">
        <v>352.59999999999997</v>
      </c>
      <c r="E8" s="19">
        <v>11.75</v>
      </c>
      <c r="F8" s="19">
        <v>1</v>
      </c>
      <c r="G8" s="19">
        <v>0.23</v>
      </c>
      <c r="H8" s="19">
        <v>0.19</v>
      </c>
      <c r="I8" s="19">
        <v>0.65</v>
      </c>
      <c r="J8" s="19">
        <v>0</v>
      </c>
      <c r="K8" s="19">
        <v>74.150000000000006</v>
      </c>
      <c r="L8" s="19">
        <v>2.4</v>
      </c>
      <c r="M8" s="19">
        <v>21.5</v>
      </c>
      <c r="N8" s="19">
        <v>135</v>
      </c>
      <c r="O8" s="19">
        <v>3.85</v>
      </c>
      <c r="P8" s="19">
        <v>7</v>
      </c>
      <c r="Q8" s="19">
        <v>130.75</v>
      </c>
      <c r="R8" s="19">
        <v>42</v>
      </c>
      <c r="S8" s="19">
        <v>1.0649999999999999</v>
      </c>
      <c r="T8" s="19">
        <v>0.21</v>
      </c>
      <c r="U8" s="19">
        <v>0.59749999999999992</v>
      </c>
      <c r="V8" s="19">
        <v>0</v>
      </c>
      <c r="W8" s="19">
        <v>0</v>
      </c>
      <c r="X8" s="19">
        <v>0.63500000000000001</v>
      </c>
      <c r="Y8" s="19">
        <v>0.28750000000000003</v>
      </c>
      <c r="Z8" s="19">
        <v>4.5999999999999996</v>
      </c>
      <c r="AA8" s="19">
        <v>0.38</v>
      </c>
      <c r="AB8" s="19">
        <v>0.11</v>
      </c>
      <c r="AC8" s="19">
        <v>358.25</v>
      </c>
      <c r="AD8" s="19">
        <v>2.2499999999999999E-2</v>
      </c>
      <c r="AE8" s="19">
        <v>0</v>
      </c>
    </row>
    <row r="9" spans="1:31" s="16" customFormat="1" ht="17.100000000000001">
      <c r="A9" s="181"/>
      <c r="B9" s="2"/>
      <c r="C9" s="20" t="s">
        <v>42</v>
      </c>
      <c r="D9" s="21">
        <f>AVERAGE(D4:D8)</f>
        <v>350.54802797202791</v>
      </c>
      <c r="E9" s="21">
        <f t="shared" ref="E9:AE9" si="0">AVERAGE(E4:E8)</f>
        <v>9.7394685314685301</v>
      </c>
      <c r="F9" s="21">
        <f t="shared" si="0"/>
        <v>2.0905314685314687</v>
      </c>
      <c r="G9" s="21">
        <f t="shared" si="0"/>
        <v>0.34355313131313137</v>
      </c>
      <c r="H9" s="21">
        <f t="shared" si="0"/>
        <v>0.47054949494949494</v>
      </c>
      <c r="I9" s="21">
        <f t="shared" si="0"/>
        <v>0.83347878787878782</v>
      </c>
      <c r="J9" s="21">
        <f t="shared" si="0"/>
        <v>0</v>
      </c>
      <c r="K9" s="21">
        <f t="shared" si="0"/>
        <v>72.949174825174822</v>
      </c>
      <c r="L9" s="21">
        <f t="shared" si="0"/>
        <v>6.9699393939393941</v>
      </c>
      <c r="M9" s="21">
        <f t="shared" si="0"/>
        <v>26.116783216783222</v>
      </c>
      <c r="N9" s="21">
        <f t="shared" si="0"/>
        <v>195.90111888111886</v>
      </c>
      <c r="O9" s="21">
        <f t="shared" si="0"/>
        <v>3.4031888111888113</v>
      </c>
      <c r="P9" s="21">
        <f t="shared" si="0"/>
        <v>10.287832167832168</v>
      </c>
      <c r="Q9" s="21">
        <f t="shared" si="0"/>
        <v>227.01755244755245</v>
      </c>
      <c r="R9" s="21">
        <f t="shared" si="0"/>
        <v>79.086153846153849</v>
      </c>
      <c r="S9" s="21">
        <f t="shared" si="0"/>
        <v>1.7578001554001557</v>
      </c>
      <c r="T9" s="21">
        <f t="shared" si="0"/>
        <v>0.27120555555555559</v>
      </c>
      <c r="U9" s="21">
        <f t="shared" si="0"/>
        <v>4.5157893939393947</v>
      </c>
      <c r="V9" s="21">
        <f t="shared" si="0"/>
        <v>39.905555555555551</v>
      </c>
      <c r="W9" s="21">
        <f t="shared" si="0"/>
        <v>4.5345454545454542</v>
      </c>
      <c r="X9" s="21">
        <f t="shared" si="0"/>
        <v>0.46482181818181817</v>
      </c>
      <c r="Y9" s="21">
        <f t="shared" si="0"/>
        <v>0.16277636363636364</v>
      </c>
      <c r="Z9" s="21">
        <f t="shared" si="0"/>
        <v>3.5243636363636361</v>
      </c>
      <c r="AA9" s="21">
        <f t="shared" si="0"/>
        <v>0.69575555555555568</v>
      </c>
      <c r="AB9" s="21">
        <f t="shared" si="0"/>
        <v>0.25016666666666665</v>
      </c>
      <c r="AC9" s="21">
        <f t="shared" si="0"/>
        <v>151.54163636363637</v>
      </c>
      <c r="AD9" s="21">
        <f t="shared" si="0"/>
        <v>4.4999999999999997E-3</v>
      </c>
      <c r="AE9" s="21">
        <f t="shared" si="0"/>
        <v>0.38</v>
      </c>
    </row>
    <row r="10" spans="1:31" ht="17.100000000000001">
      <c r="A10" s="181"/>
      <c r="B10" s="22" t="s">
        <v>34</v>
      </c>
      <c r="C10" s="23" t="s">
        <v>43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pans="1:31" s="25" customFormat="1" ht="17.100000000000001">
      <c r="A11" s="181"/>
      <c r="B11" s="13" t="s">
        <v>44</v>
      </c>
      <c r="C11" s="25" t="s">
        <v>45</v>
      </c>
      <c r="D11" s="17">
        <v>85.653846153846175</v>
      </c>
      <c r="E11" s="26">
        <v>1.2384615384615385</v>
      </c>
      <c r="F11" s="26">
        <v>0.1153846153846154</v>
      </c>
      <c r="G11" s="27">
        <v>3.9230769230769229E-2</v>
      </c>
      <c r="H11" s="27">
        <v>0.01</v>
      </c>
      <c r="I11" s="27">
        <v>8.7692307692307708E-2</v>
      </c>
      <c r="J11" s="17">
        <v>0</v>
      </c>
      <c r="K11" s="26">
        <v>19.915384615384614</v>
      </c>
      <c r="L11" s="26">
        <v>2.9153846153846157</v>
      </c>
      <c r="M11" s="17">
        <v>17.692307692307693</v>
      </c>
      <c r="N11" s="17">
        <v>57.846153846153847</v>
      </c>
      <c r="O11" s="26">
        <v>0.81538461538461549</v>
      </c>
      <c r="P11" s="17">
        <v>13</v>
      </c>
      <c r="Q11" s="17">
        <v>358.69230769230768</v>
      </c>
      <c r="R11" s="17">
        <v>15.153846153846153</v>
      </c>
      <c r="S11" s="27">
        <v>0.27000000000000007</v>
      </c>
      <c r="T11" s="27">
        <v>0.15384615384615383</v>
      </c>
      <c r="U11" s="27">
        <v>0.29615384615384616</v>
      </c>
      <c r="V11" s="17">
        <v>41.53846153846154</v>
      </c>
      <c r="W11" s="17">
        <v>4.1538461538461542</v>
      </c>
      <c r="X11" s="27">
        <v>6.0000000000000012E-2</v>
      </c>
      <c r="Y11" s="27">
        <v>3.9230769230769229E-2</v>
      </c>
      <c r="Z11" s="26">
        <v>1.6076923076923075</v>
      </c>
      <c r="AA11" s="27">
        <v>0.38692307692307681</v>
      </c>
      <c r="AB11" s="27">
        <v>0.22461538461538461</v>
      </c>
      <c r="AC11" s="17">
        <v>14.461538461538462</v>
      </c>
      <c r="AD11" s="27">
        <v>0</v>
      </c>
      <c r="AE11" s="17">
        <v>24.153846153846153</v>
      </c>
    </row>
    <row r="12" spans="1:31" s="25" customFormat="1" ht="17.100000000000001">
      <c r="A12" s="181"/>
      <c r="B12" s="13" t="s">
        <v>46</v>
      </c>
      <c r="C12" s="25" t="s">
        <v>47</v>
      </c>
      <c r="D12" s="17">
        <v>98.524999999999991</v>
      </c>
      <c r="E12" s="26">
        <v>2.2374999999999998</v>
      </c>
      <c r="F12" s="26">
        <v>0.28749999999999998</v>
      </c>
      <c r="G12" s="27">
        <v>3.4285714285714287E-2</v>
      </c>
      <c r="H12" s="27">
        <v>1.4285714285714286E-3</v>
      </c>
      <c r="I12" s="27">
        <v>5.2857142857142846E-2</v>
      </c>
      <c r="J12" s="17">
        <v>0</v>
      </c>
      <c r="K12" s="26">
        <v>21.537500000000001</v>
      </c>
      <c r="L12" s="26">
        <v>2.125</v>
      </c>
      <c r="M12" s="17">
        <v>22.625</v>
      </c>
      <c r="N12" s="17">
        <v>38.875</v>
      </c>
      <c r="O12" s="26">
        <v>1.0249999999999999</v>
      </c>
      <c r="P12" s="17">
        <v>8.875</v>
      </c>
      <c r="Q12" s="17">
        <v>443.5</v>
      </c>
      <c r="R12" s="17">
        <v>20.25</v>
      </c>
      <c r="S12" s="27">
        <v>0.36125000000000002</v>
      </c>
      <c r="T12" s="27">
        <v>0.26</v>
      </c>
      <c r="U12" s="27">
        <v>0.30571428571428572</v>
      </c>
      <c r="V12" s="17">
        <v>2871.4285714285716</v>
      </c>
      <c r="W12" s="17">
        <v>251.25</v>
      </c>
      <c r="X12" s="27">
        <v>0.09</v>
      </c>
      <c r="Y12" s="27">
        <v>6.3750000000000001E-2</v>
      </c>
      <c r="Z12" s="26">
        <v>1.05</v>
      </c>
      <c r="AA12" s="27">
        <v>0.41857142857142848</v>
      </c>
      <c r="AB12" s="27">
        <v>0.26285714285714284</v>
      </c>
      <c r="AC12" s="17">
        <v>14.875</v>
      </c>
      <c r="AD12" s="27">
        <v>0</v>
      </c>
      <c r="AE12" s="17">
        <v>13.25</v>
      </c>
    </row>
    <row r="13" spans="1:31" s="25" customFormat="1" ht="17.100000000000001">
      <c r="A13" s="181"/>
      <c r="B13" s="2"/>
      <c r="C13" s="20" t="s">
        <v>42</v>
      </c>
      <c r="D13" s="21">
        <f>AVERAGE(D11:D12)</f>
        <v>92.089423076923083</v>
      </c>
      <c r="E13" s="21">
        <f t="shared" ref="E13:AE13" si="1">AVERAGE(E11:E12)</f>
        <v>1.7379807692307692</v>
      </c>
      <c r="F13" s="21">
        <f t="shared" si="1"/>
        <v>0.2014423076923077</v>
      </c>
      <c r="G13" s="21">
        <f t="shared" si="1"/>
        <v>3.6758241758241758E-2</v>
      </c>
      <c r="H13" s="21">
        <f t="shared" si="1"/>
        <v>5.7142857142857143E-3</v>
      </c>
      <c r="I13" s="21">
        <f t="shared" si="1"/>
        <v>7.027472527472528E-2</v>
      </c>
      <c r="J13" s="21">
        <f t="shared" si="1"/>
        <v>0</v>
      </c>
      <c r="K13" s="21">
        <f t="shared" si="1"/>
        <v>20.726442307692309</v>
      </c>
      <c r="L13" s="21">
        <f t="shared" si="1"/>
        <v>2.5201923076923078</v>
      </c>
      <c r="M13" s="21">
        <f t="shared" si="1"/>
        <v>20.158653846153847</v>
      </c>
      <c r="N13" s="21">
        <f t="shared" si="1"/>
        <v>48.36057692307692</v>
      </c>
      <c r="O13" s="21">
        <f t="shared" si="1"/>
        <v>0.92019230769230775</v>
      </c>
      <c r="P13" s="21">
        <f t="shared" si="1"/>
        <v>10.9375</v>
      </c>
      <c r="Q13" s="21">
        <f t="shared" si="1"/>
        <v>401.09615384615381</v>
      </c>
      <c r="R13" s="21">
        <f t="shared" si="1"/>
        <v>17.701923076923077</v>
      </c>
      <c r="S13" s="21">
        <f t="shared" si="1"/>
        <v>0.31562500000000004</v>
      </c>
      <c r="T13" s="21">
        <f t="shared" si="1"/>
        <v>0.20692307692307693</v>
      </c>
      <c r="U13" s="21">
        <f t="shared" si="1"/>
        <v>0.30093406593406591</v>
      </c>
      <c r="V13" s="21">
        <f t="shared" si="1"/>
        <v>1456.4835164835165</v>
      </c>
      <c r="W13" s="21">
        <f t="shared" si="1"/>
        <v>127.70192307692308</v>
      </c>
      <c r="X13" s="21">
        <f t="shared" si="1"/>
        <v>7.5000000000000011E-2</v>
      </c>
      <c r="Y13" s="21">
        <f t="shared" si="1"/>
        <v>5.1490384615384618E-2</v>
      </c>
      <c r="Z13" s="21">
        <f t="shared" si="1"/>
        <v>1.3288461538461538</v>
      </c>
      <c r="AA13" s="21">
        <f t="shared" si="1"/>
        <v>0.40274725274725265</v>
      </c>
      <c r="AB13" s="21">
        <f t="shared" si="1"/>
        <v>0.24373626373626373</v>
      </c>
      <c r="AC13" s="21">
        <f t="shared" si="1"/>
        <v>14.66826923076923</v>
      </c>
      <c r="AD13" s="21">
        <f t="shared" si="1"/>
        <v>0</v>
      </c>
      <c r="AE13" s="21">
        <f t="shared" si="1"/>
        <v>18.701923076923077</v>
      </c>
    </row>
    <row r="14" spans="1:31" s="25" customFormat="1">
      <c r="A14" s="181"/>
      <c r="B14" s="22" t="s">
        <v>36</v>
      </c>
      <c r="C14" s="28" t="s">
        <v>48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pans="1:31" s="25" customFormat="1" ht="17.100000000000001">
      <c r="A15" s="181"/>
      <c r="B15" s="13" t="s">
        <v>49</v>
      </c>
      <c r="C15" s="25" t="s">
        <v>48</v>
      </c>
      <c r="D15" s="17">
        <v>136.9111111111111</v>
      </c>
      <c r="E15" s="26">
        <v>1.3222222222222222</v>
      </c>
      <c r="F15" s="26">
        <v>0.18888888888888891</v>
      </c>
      <c r="G15" s="27">
        <v>0.14000000000000001</v>
      </c>
      <c r="H15" s="27">
        <v>0.03</v>
      </c>
      <c r="I15" s="27">
        <v>7.0000000000000007E-2</v>
      </c>
      <c r="J15" s="17">
        <v>0</v>
      </c>
      <c r="K15" s="26">
        <v>32.233333333333334</v>
      </c>
      <c r="L15" s="26">
        <v>2.3000000000000003</v>
      </c>
      <c r="M15" s="17">
        <v>6.2222222222222223</v>
      </c>
      <c r="N15" s="17">
        <v>34.222222222222221</v>
      </c>
      <c r="O15" s="26">
        <v>0.47777777777777775</v>
      </c>
      <c r="P15" s="17">
        <v>6.8888888888888893</v>
      </c>
      <c r="Q15" s="17">
        <v>499</v>
      </c>
      <c r="R15" s="17">
        <v>37</v>
      </c>
      <c r="S15" s="27">
        <v>0.13111111111111112</v>
      </c>
      <c r="T15" s="27">
        <v>0.08</v>
      </c>
      <c r="U15" s="27">
        <v>0.35999999999999993</v>
      </c>
      <c r="V15" s="17">
        <v>434.28571428571428</v>
      </c>
      <c r="W15" s="17">
        <v>46.333333333333336</v>
      </c>
      <c r="X15" s="27">
        <v>5.7777777777777782E-2</v>
      </c>
      <c r="Y15" s="27">
        <v>5.2222222222222225E-2</v>
      </c>
      <c r="Z15" s="26">
        <v>0.52222222222222214</v>
      </c>
      <c r="AA15" s="27">
        <v>0.26</v>
      </c>
      <c r="AB15" s="27">
        <v>0.3</v>
      </c>
      <c r="AC15" s="17">
        <v>22</v>
      </c>
      <c r="AD15" s="27">
        <v>0</v>
      </c>
      <c r="AE15" s="17">
        <v>16.888888888888889</v>
      </c>
    </row>
    <row r="16" spans="1:31" s="25" customFormat="1" ht="34.5" customHeight="1">
      <c r="A16" s="181"/>
      <c r="B16" s="22" t="s">
        <v>38</v>
      </c>
      <c r="C16" s="23" t="s">
        <v>50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pans="1:32" s="25" customFormat="1" ht="17.100000000000001">
      <c r="A17" s="181"/>
      <c r="B17" s="13" t="s">
        <v>51</v>
      </c>
      <c r="C17" s="68" t="s">
        <v>52</v>
      </c>
      <c r="D17" s="17">
        <v>178.5</v>
      </c>
      <c r="E17" s="26">
        <v>5.0999999999999996</v>
      </c>
      <c r="F17" s="26">
        <v>3.0999999999999996</v>
      </c>
      <c r="G17" s="27"/>
      <c r="H17" s="27"/>
      <c r="I17" s="27"/>
      <c r="J17" s="17"/>
      <c r="K17" s="26">
        <v>30.049999999999997</v>
      </c>
      <c r="L17" s="26">
        <v>5.0500000000000007</v>
      </c>
      <c r="M17" s="17">
        <v>26.5</v>
      </c>
      <c r="N17" s="17">
        <v>51.5</v>
      </c>
      <c r="O17" s="26">
        <v>0.55000000000000004</v>
      </c>
      <c r="P17" s="17">
        <v>13.5</v>
      </c>
      <c r="Q17" s="17">
        <v>715.5</v>
      </c>
      <c r="R17" s="17">
        <v>39.5</v>
      </c>
      <c r="S17" s="27">
        <v>0.5</v>
      </c>
      <c r="T17" s="27"/>
      <c r="U17" s="27"/>
      <c r="V17" s="17"/>
      <c r="W17" s="17">
        <v>1.5</v>
      </c>
      <c r="X17" s="27">
        <v>0.155</v>
      </c>
      <c r="Y17" s="27">
        <v>6.0000000000000005E-2</v>
      </c>
      <c r="Z17" s="26">
        <v>0.8</v>
      </c>
      <c r="AA17" s="27"/>
      <c r="AB17" s="27"/>
      <c r="AC17" s="17">
        <v>33.5</v>
      </c>
      <c r="AD17" s="27">
        <v>0</v>
      </c>
      <c r="AE17" s="17">
        <v>16</v>
      </c>
    </row>
    <row r="18" spans="1:32" s="25" customFormat="1" ht="17.100000000000001">
      <c r="A18" s="181"/>
      <c r="B18" s="13" t="s">
        <v>53</v>
      </c>
      <c r="C18" s="14" t="s">
        <v>54</v>
      </c>
      <c r="D18" s="15">
        <v>362.8</v>
      </c>
      <c r="E18" s="15">
        <v>3.05</v>
      </c>
      <c r="F18" s="15">
        <v>0.66999999999999993</v>
      </c>
      <c r="G18" s="15"/>
      <c r="H18" s="15"/>
      <c r="I18" s="15"/>
      <c r="J18" s="15"/>
      <c r="K18" s="15">
        <v>83.679999999999978</v>
      </c>
      <c r="L18" s="15">
        <v>7</v>
      </c>
      <c r="M18" s="15">
        <v>53.125</v>
      </c>
      <c r="N18" s="15">
        <v>114.14285714285714</v>
      </c>
      <c r="O18" s="15">
        <v>1.9874999999999998</v>
      </c>
      <c r="P18" s="15">
        <v>24.166666666666668</v>
      </c>
      <c r="Q18" s="15">
        <v>531.6</v>
      </c>
      <c r="R18" s="15">
        <v>65.857142857142861</v>
      </c>
      <c r="S18" s="15">
        <v>0.58333333333333326</v>
      </c>
      <c r="T18" s="15"/>
      <c r="U18" s="15"/>
      <c r="V18" s="15"/>
      <c r="W18" s="15">
        <v>190</v>
      </c>
      <c r="X18" s="15">
        <v>0.10571428571428573</v>
      </c>
      <c r="Y18" s="15">
        <v>0.21428571428571427</v>
      </c>
      <c r="Z18" s="15">
        <v>2.5</v>
      </c>
      <c r="AA18" s="15"/>
      <c r="AB18" s="15"/>
      <c r="AC18" s="15">
        <v>43</v>
      </c>
      <c r="AD18" s="15">
        <v>0</v>
      </c>
      <c r="AE18" s="15">
        <v>2.2857142857142856</v>
      </c>
    </row>
    <row r="19" spans="1:32" s="16" customFormat="1" ht="17.100000000000001">
      <c r="A19" s="181"/>
      <c r="B19" s="2"/>
      <c r="C19" s="20" t="s">
        <v>42</v>
      </c>
      <c r="D19" s="21">
        <f>AVERAGE(D17:D18)</f>
        <v>270.64999999999998</v>
      </c>
      <c r="E19" s="21">
        <f t="shared" ref="E19:AE19" si="2">AVERAGE(E17:E18)</f>
        <v>4.0749999999999993</v>
      </c>
      <c r="F19" s="21">
        <f t="shared" si="2"/>
        <v>1.8849999999999998</v>
      </c>
      <c r="G19" s="21"/>
      <c r="H19" s="21"/>
      <c r="I19" s="21"/>
      <c r="J19" s="21"/>
      <c r="K19" s="21">
        <f t="shared" si="2"/>
        <v>56.864999999999988</v>
      </c>
      <c r="L19" s="21">
        <f t="shared" si="2"/>
        <v>6.0250000000000004</v>
      </c>
      <c r="M19" s="21">
        <f t="shared" si="2"/>
        <v>39.8125</v>
      </c>
      <c r="N19" s="21">
        <f t="shared" si="2"/>
        <v>82.821428571428569</v>
      </c>
      <c r="O19" s="21">
        <f t="shared" si="2"/>
        <v>1.2687499999999998</v>
      </c>
      <c r="P19" s="21">
        <f t="shared" si="2"/>
        <v>18.833333333333336</v>
      </c>
      <c r="Q19" s="21">
        <f t="shared" si="2"/>
        <v>623.54999999999995</v>
      </c>
      <c r="R19" s="21">
        <f t="shared" si="2"/>
        <v>52.678571428571431</v>
      </c>
      <c r="S19" s="21">
        <f t="shared" si="2"/>
        <v>0.54166666666666663</v>
      </c>
      <c r="T19" s="21"/>
      <c r="U19" s="21"/>
      <c r="V19" s="21"/>
      <c r="W19" s="21">
        <f t="shared" si="2"/>
        <v>95.75</v>
      </c>
      <c r="X19" s="21">
        <f t="shared" si="2"/>
        <v>0.13035714285714287</v>
      </c>
      <c r="Y19" s="21">
        <f t="shared" si="2"/>
        <v>0.13714285714285715</v>
      </c>
      <c r="Z19" s="21">
        <f t="shared" si="2"/>
        <v>1.65</v>
      </c>
      <c r="AA19" s="21"/>
      <c r="AB19" s="21"/>
      <c r="AC19" s="21">
        <f t="shared" si="2"/>
        <v>38.25</v>
      </c>
      <c r="AD19" s="21">
        <f t="shared" si="2"/>
        <v>0</v>
      </c>
      <c r="AE19" s="21">
        <f t="shared" si="2"/>
        <v>9.1428571428571423</v>
      </c>
    </row>
    <row r="20" spans="1:32">
      <c r="A20" s="182" t="s">
        <v>55</v>
      </c>
      <c r="B20" s="22" t="s">
        <v>56</v>
      </c>
      <c r="C20" s="28" t="s">
        <v>57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pans="1:32" s="25" customFormat="1" ht="17.100000000000001">
      <c r="A21" s="182"/>
      <c r="B21" s="13">
        <v>2.1</v>
      </c>
      <c r="C21" s="29" t="s">
        <v>58</v>
      </c>
      <c r="D21" s="15">
        <v>60.546666666666667</v>
      </c>
      <c r="E21" s="30">
        <v>0.92</v>
      </c>
      <c r="F21" s="30">
        <v>0.27333333333333332</v>
      </c>
      <c r="G21" s="31">
        <v>8.0769230769230774E-2</v>
      </c>
      <c r="H21" s="31">
        <v>7.4615384615384625E-2</v>
      </c>
      <c r="I21" s="31">
        <v>0.11</v>
      </c>
      <c r="J21" s="15">
        <v>0</v>
      </c>
      <c r="K21" s="30">
        <v>13.453333333333335</v>
      </c>
      <c r="L21" s="30">
        <v>2.7066666666666661</v>
      </c>
      <c r="M21" s="15">
        <v>13.533333333333333</v>
      </c>
      <c r="N21" s="15">
        <v>26.666666666666668</v>
      </c>
      <c r="O21" s="30">
        <v>0.68666666666666676</v>
      </c>
      <c r="P21" s="15">
        <v>11.466666666666667</v>
      </c>
      <c r="Q21" s="15">
        <v>230.26666666666668</v>
      </c>
      <c r="R21" s="15">
        <v>14.8</v>
      </c>
      <c r="S21" s="31">
        <v>0.1192857142857143</v>
      </c>
      <c r="T21" s="31">
        <v>6.9999999999999993E-2</v>
      </c>
      <c r="U21" s="31">
        <v>6.3846153846153858E-2</v>
      </c>
      <c r="V21" s="15">
        <v>1493.7692307692307</v>
      </c>
      <c r="W21" s="15">
        <v>150.06666666666666</v>
      </c>
      <c r="X21" s="31">
        <v>4.8000000000000008E-2</v>
      </c>
      <c r="Y21" s="31">
        <v>6.0000000000000012E-2</v>
      </c>
      <c r="Z21" s="30">
        <v>0.86533333333333329</v>
      </c>
      <c r="AA21" s="31">
        <v>0.19692307692307692</v>
      </c>
      <c r="AB21" s="31">
        <v>0.11538461538461536</v>
      </c>
      <c r="AC21" s="15">
        <v>15.428571428571429</v>
      </c>
      <c r="AD21" s="31">
        <v>0</v>
      </c>
      <c r="AE21" s="15">
        <v>38.133333333333333</v>
      </c>
    </row>
    <row r="22" spans="1:32" s="25" customFormat="1" ht="17.100000000000001">
      <c r="A22" s="182"/>
      <c r="B22" s="13">
        <v>2.2000000000000002</v>
      </c>
      <c r="C22" s="29" t="s">
        <v>59</v>
      </c>
      <c r="D22" s="15">
        <v>74.078399999999988</v>
      </c>
      <c r="E22" s="30">
        <v>1.0790666666666668</v>
      </c>
      <c r="F22" s="30">
        <v>0.81466666666666709</v>
      </c>
      <c r="G22" s="31">
        <v>5.7241379310344793E-2</v>
      </c>
      <c r="H22" s="31">
        <v>0.2018965517241377</v>
      </c>
      <c r="I22" s="31">
        <v>0.11775862068965513</v>
      </c>
      <c r="J22" s="15">
        <v>0</v>
      </c>
      <c r="K22" s="30">
        <v>15.432533333333334</v>
      </c>
      <c r="L22" s="30">
        <v>2.5884057971014482</v>
      </c>
      <c r="M22" s="15">
        <v>24.120273972602742</v>
      </c>
      <c r="N22" s="15">
        <v>26.933472222222221</v>
      </c>
      <c r="O22" s="30">
        <v>0.73123287671232873</v>
      </c>
      <c r="P22" s="15">
        <v>4.258382352941176</v>
      </c>
      <c r="Q22" s="15">
        <v>211.56594202898549</v>
      </c>
      <c r="R22" s="15">
        <v>16.764852941176471</v>
      </c>
      <c r="S22" s="31">
        <v>0.16558823529411762</v>
      </c>
      <c r="T22" s="31">
        <v>7.5344827586206878E-2</v>
      </c>
      <c r="U22" s="31">
        <v>0.2053448275862069</v>
      </c>
      <c r="V22" s="15">
        <v>94.362068965517238</v>
      </c>
      <c r="W22" s="15">
        <v>9.960285714285714</v>
      </c>
      <c r="X22" s="31">
        <v>4.7499999999999987E-2</v>
      </c>
      <c r="Y22" s="31">
        <v>5.0694444444444424E-2</v>
      </c>
      <c r="Z22" s="30">
        <v>0.59722222222222232</v>
      </c>
      <c r="AA22" s="31">
        <v>0.32137931034482753</v>
      </c>
      <c r="AB22" s="31">
        <v>9.9999999999999936E-2</v>
      </c>
      <c r="AC22" s="15">
        <v>12.176190476190477</v>
      </c>
      <c r="AD22" s="31">
        <v>0</v>
      </c>
      <c r="AE22" s="15">
        <v>27.645616438356164</v>
      </c>
    </row>
    <row r="23" spans="1:32" s="25" customFormat="1" ht="17.100000000000001">
      <c r="A23" s="182"/>
      <c r="B23" s="32">
        <v>2.2999999999999998</v>
      </c>
      <c r="C23" s="33" t="s">
        <v>60</v>
      </c>
      <c r="D23" s="19">
        <v>244.32499999999999</v>
      </c>
      <c r="E23" s="19">
        <v>2.125</v>
      </c>
      <c r="F23" s="34">
        <v>20.125</v>
      </c>
      <c r="G23" s="34">
        <v>2.44</v>
      </c>
      <c r="H23" s="35">
        <v>9.61</v>
      </c>
      <c r="I23" s="35">
        <v>1.96</v>
      </c>
      <c r="J23" s="35">
        <v>0</v>
      </c>
      <c r="K23" s="19">
        <v>10.875</v>
      </c>
      <c r="L23" s="34">
        <v>6.85</v>
      </c>
      <c r="M23" s="34">
        <v>9</v>
      </c>
      <c r="N23" s="19">
        <v>43.25</v>
      </c>
      <c r="O23" s="19">
        <v>0.8</v>
      </c>
      <c r="P23" s="34">
        <v>8.5</v>
      </c>
      <c r="Q23" s="19">
        <v>389.25</v>
      </c>
      <c r="R23" s="19">
        <v>28.75</v>
      </c>
      <c r="S23" s="19">
        <v>0.60499999999999998</v>
      </c>
      <c r="T23" s="35">
        <v>0.26</v>
      </c>
      <c r="U23" s="35">
        <v>0.23</v>
      </c>
      <c r="V23" s="35">
        <v>612</v>
      </c>
      <c r="W23" s="19">
        <v>17.75</v>
      </c>
      <c r="X23" s="19">
        <v>7.2499999999999995E-2</v>
      </c>
      <c r="Y23" s="35">
        <v>0.1</v>
      </c>
      <c r="Z23" s="35">
        <v>1.35</v>
      </c>
      <c r="AA23" s="34">
        <v>0.97</v>
      </c>
      <c r="AB23" s="35">
        <v>0.28000000000000003</v>
      </c>
      <c r="AC23" s="35">
        <v>64.5</v>
      </c>
      <c r="AD23" s="19">
        <v>0</v>
      </c>
      <c r="AE23" s="35">
        <v>6.5</v>
      </c>
      <c r="AF23" s="36"/>
    </row>
    <row r="24" spans="1:32">
      <c r="A24" s="182"/>
      <c r="B24" s="22" t="s">
        <v>61</v>
      </c>
      <c r="C24" s="28" t="s">
        <v>62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2" s="25" customFormat="1" ht="17.100000000000001">
      <c r="A25" s="182"/>
      <c r="B25" s="13" t="s">
        <v>63</v>
      </c>
      <c r="C25" s="29" t="s">
        <v>64</v>
      </c>
      <c r="D25" s="15">
        <v>53.333333333333343</v>
      </c>
      <c r="E25" s="30">
        <v>2.1933333333333334</v>
      </c>
      <c r="F25" s="30">
        <v>0.52666666666666673</v>
      </c>
      <c r="G25" s="31">
        <v>7.3636363636363639E-2</v>
      </c>
      <c r="H25" s="31">
        <v>6.1818181818181821E-2</v>
      </c>
      <c r="I25" s="31">
        <v>0.20181818181818184</v>
      </c>
      <c r="J25" s="15">
        <v>0</v>
      </c>
      <c r="K25" s="30">
        <v>9.7333333333333325</v>
      </c>
      <c r="L25" s="30">
        <v>2.6066666666666665</v>
      </c>
      <c r="M25" s="15">
        <v>45.733333333333334</v>
      </c>
      <c r="N25" s="15">
        <v>56</v>
      </c>
      <c r="O25" s="30">
        <v>1.3533333333333333</v>
      </c>
      <c r="P25" s="15">
        <v>151.66666666666666</v>
      </c>
      <c r="Q25" s="15">
        <v>480.33333333333331</v>
      </c>
      <c r="R25" s="15">
        <v>25.933333333333334</v>
      </c>
      <c r="S25" s="31">
        <v>0.32599999999999996</v>
      </c>
      <c r="T25" s="31">
        <v>0.18272727272727271</v>
      </c>
      <c r="U25" s="31">
        <v>0.4018181818181818</v>
      </c>
      <c r="V25" s="15">
        <v>4354.727272727273</v>
      </c>
      <c r="W25" s="15">
        <v>424.86666666666667</v>
      </c>
      <c r="X25" s="31">
        <v>0.10133333333333336</v>
      </c>
      <c r="Y25" s="31">
        <v>0.1</v>
      </c>
      <c r="Z25" s="30">
        <v>1.2666666666666664</v>
      </c>
      <c r="AA25" s="31">
        <v>0.42</v>
      </c>
      <c r="AB25" s="31">
        <v>0.15636363636363637</v>
      </c>
      <c r="AC25" s="15">
        <v>43</v>
      </c>
      <c r="AD25" s="31">
        <v>0</v>
      </c>
      <c r="AE25" s="15">
        <v>63.4</v>
      </c>
    </row>
    <row r="26" spans="1:32" s="25" customFormat="1" ht="17.100000000000001">
      <c r="A26" s="182"/>
      <c r="B26" s="13" t="s">
        <v>65</v>
      </c>
      <c r="C26" s="29" t="s">
        <v>66</v>
      </c>
      <c r="D26" s="15">
        <v>36.522222222222219</v>
      </c>
      <c r="E26" s="30">
        <v>2.5333333333333332</v>
      </c>
      <c r="F26" s="30">
        <v>0.4</v>
      </c>
      <c r="G26" s="31">
        <v>4.8571428571428564E-2</v>
      </c>
      <c r="H26" s="31">
        <v>2.1428571428571429E-2</v>
      </c>
      <c r="I26" s="31">
        <v>0.13285714285714287</v>
      </c>
      <c r="J26" s="15">
        <v>0</v>
      </c>
      <c r="K26" s="30">
        <v>5.4555555555555548</v>
      </c>
      <c r="L26" s="30">
        <v>2.4555555555555557</v>
      </c>
      <c r="M26" s="15">
        <v>78.777777777777771</v>
      </c>
      <c r="N26" s="15">
        <v>48.333333333333336</v>
      </c>
      <c r="O26" s="30">
        <v>1.8333333333333333</v>
      </c>
      <c r="P26" s="15">
        <v>60.875</v>
      </c>
      <c r="Q26" s="15">
        <v>362.375</v>
      </c>
      <c r="R26" s="15">
        <v>38</v>
      </c>
      <c r="S26" s="31">
        <v>0.44875000000000004</v>
      </c>
      <c r="T26" s="31">
        <v>9.571428571428571E-2</v>
      </c>
      <c r="U26" s="31">
        <v>0.37285714285714283</v>
      </c>
      <c r="V26" s="15">
        <v>3043.5714285714284</v>
      </c>
      <c r="W26" s="15">
        <v>290.66666666666669</v>
      </c>
      <c r="X26" s="31">
        <v>8.8888888888888892E-2</v>
      </c>
      <c r="Y26" s="31">
        <v>0.10777777777777776</v>
      </c>
      <c r="Z26" s="30">
        <v>0.8</v>
      </c>
      <c r="AA26" s="31">
        <v>0.23142857142857146</v>
      </c>
      <c r="AB26" s="31">
        <v>0.16714285714285712</v>
      </c>
      <c r="AC26" s="15">
        <v>106.5</v>
      </c>
      <c r="AD26" s="31">
        <v>0</v>
      </c>
      <c r="AE26" s="15">
        <v>68.333333333333329</v>
      </c>
    </row>
    <row r="27" spans="1:32" s="25" customFormat="1" ht="17.100000000000001">
      <c r="A27" s="182"/>
      <c r="B27" s="32" t="s">
        <v>67</v>
      </c>
      <c r="C27" s="33" t="s">
        <v>68</v>
      </c>
      <c r="D27" s="19">
        <v>49.627083333333339</v>
      </c>
      <c r="E27" s="19">
        <v>2.4541666666666671</v>
      </c>
      <c r="F27" s="34">
        <v>0.31041666666666656</v>
      </c>
      <c r="G27" s="34">
        <v>5.1081081081081094E-2</v>
      </c>
      <c r="H27" s="35">
        <v>3.0810810810810815E-2</v>
      </c>
      <c r="I27" s="35">
        <v>0.14135135135135135</v>
      </c>
      <c r="J27" s="35">
        <v>0</v>
      </c>
      <c r="K27" s="19">
        <v>9.0666666666666647</v>
      </c>
      <c r="L27" s="34">
        <v>2.5222222222222217</v>
      </c>
      <c r="M27" s="34">
        <v>37.625</v>
      </c>
      <c r="N27" s="19">
        <v>62.5</v>
      </c>
      <c r="O27" s="19">
        <v>1.05</v>
      </c>
      <c r="P27" s="34">
        <v>19.911111111111111</v>
      </c>
      <c r="Q27" s="19">
        <v>300.73333333333335</v>
      </c>
      <c r="R27" s="19">
        <v>24.4</v>
      </c>
      <c r="S27" s="19">
        <v>0.5868888888888889</v>
      </c>
      <c r="T27" s="35">
        <v>0.24837837837837837</v>
      </c>
      <c r="U27" s="35">
        <v>0.22135135135135142</v>
      </c>
      <c r="V27" s="35">
        <v>168.86486486486487</v>
      </c>
      <c r="W27" s="19">
        <v>38.085106382978722</v>
      </c>
      <c r="X27" s="19">
        <v>9.375E-2</v>
      </c>
      <c r="Y27" s="35">
        <v>0.12020833333333331</v>
      </c>
      <c r="Z27" s="35">
        <v>1.2729166666666665</v>
      </c>
      <c r="AA27" s="34">
        <v>0.97729729729729742</v>
      </c>
      <c r="AB27" s="35">
        <v>0.13999999999999999</v>
      </c>
      <c r="AC27" s="35">
        <v>43.644444444444446</v>
      </c>
      <c r="AD27" s="19">
        <v>1.0416666666666667E-3</v>
      </c>
      <c r="AE27" s="35">
        <v>27.270833333333332</v>
      </c>
      <c r="AF27" s="36"/>
    </row>
    <row r="28" spans="1:32">
      <c r="A28" s="183" t="s">
        <v>69</v>
      </c>
      <c r="B28" s="22">
        <v>6</v>
      </c>
      <c r="C28" s="28" t="s">
        <v>70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2" s="16" customFormat="1" ht="17.100000000000001">
      <c r="A29" s="183"/>
      <c r="B29" s="13" t="s">
        <v>71</v>
      </c>
      <c r="C29" s="14" t="s">
        <v>72</v>
      </c>
      <c r="D29" s="15">
        <v>89.276666666666657</v>
      </c>
      <c r="E29" s="15">
        <v>4.333333333333333</v>
      </c>
      <c r="F29" s="15">
        <v>5.73</v>
      </c>
      <c r="G29" s="15">
        <v>3.76</v>
      </c>
      <c r="H29" s="15">
        <v>1.4933333333333332</v>
      </c>
      <c r="I29" s="15">
        <v>0.19333333333333333</v>
      </c>
      <c r="J29" s="15">
        <v>20</v>
      </c>
      <c r="K29" s="15">
        <v>5.0933333333333337</v>
      </c>
      <c r="L29" s="15">
        <v>0</v>
      </c>
      <c r="M29" s="15">
        <v>160.33333333333334</v>
      </c>
      <c r="N29" s="15">
        <v>122.66666666666667</v>
      </c>
      <c r="O29" s="15">
        <v>0.10666666666666667</v>
      </c>
      <c r="P29" s="15">
        <v>48.333333333333336</v>
      </c>
      <c r="Q29" s="15">
        <v>155.66666666666666</v>
      </c>
      <c r="R29" s="15">
        <v>20.666666666666668</v>
      </c>
      <c r="S29" s="15">
        <v>0.38000000000000006</v>
      </c>
      <c r="T29" s="15">
        <v>3.6666666666666667E-2</v>
      </c>
      <c r="U29" s="15">
        <v>1.3333333333333334E-2</v>
      </c>
      <c r="V29" s="15">
        <v>150.33333333333334</v>
      </c>
      <c r="W29" s="15">
        <v>24.333333333333332</v>
      </c>
      <c r="X29" s="15">
        <v>5.3333333333333337E-2</v>
      </c>
      <c r="Y29" s="15">
        <v>0.22</v>
      </c>
      <c r="Z29" s="15">
        <v>0.19666666666666666</v>
      </c>
      <c r="AA29" s="15">
        <v>0.30333333333333329</v>
      </c>
      <c r="AB29" s="15">
        <v>0.04</v>
      </c>
      <c r="AC29" s="15">
        <v>6</v>
      </c>
      <c r="AD29" s="15">
        <v>0.47666666666666657</v>
      </c>
      <c r="AE29" s="15">
        <v>2.4333333333333331</v>
      </c>
    </row>
    <row r="30" spans="1:32" s="16" customFormat="1" ht="17.100000000000001">
      <c r="A30" s="183"/>
      <c r="B30" s="13" t="s">
        <v>73</v>
      </c>
      <c r="C30" s="14" t="s">
        <v>74</v>
      </c>
      <c r="D30" s="15">
        <v>499.1</v>
      </c>
      <c r="E30" s="15">
        <v>26.3</v>
      </c>
      <c r="F30" s="15">
        <v>26.7</v>
      </c>
      <c r="G30" s="15">
        <v>16.739999999999998</v>
      </c>
      <c r="H30" s="15">
        <v>7.92</v>
      </c>
      <c r="I30" s="15">
        <v>0.67</v>
      </c>
      <c r="J30" s="15">
        <v>97</v>
      </c>
      <c r="K30" s="15">
        <v>38.4</v>
      </c>
      <c r="L30" s="15">
        <v>0</v>
      </c>
      <c r="M30" s="15">
        <v>912</v>
      </c>
      <c r="N30" s="15">
        <v>776</v>
      </c>
      <c r="O30" s="15">
        <v>0.5</v>
      </c>
      <c r="P30" s="15">
        <v>371</v>
      </c>
      <c r="Q30" s="15">
        <v>1330</v>
      </c>
      <c r="R30" s="15">
        <v>85</v>
      </c>
      <c r="S30" s="15">
        <v>3.34</v>
      </c>
      <c r="T30" s="15">
        <v>0.08</v>
      </c>
      <c r="U30" s="15">
        <v>0.04</v>
      </c>
      <c r="V30" s="15">
        <v>922</v>
      </c>
      <c r="W30" s="15">
        <v>280</v>
      </c>
      <c r="X30" s="15">
        <v>0.28000000000000003</v>
      </c>
      <c r="Y30" s="15">
        <v>1.21</v>
      </c>
      <c r="Z30" s="15">
        <v>0.6</v>
      </c>
      <c r="AA30" s="15">
        <v>2.27</v>
      </c>
      <c r="AB30" s="15">
        <v>0.3</v>
      </c>
      <c r="AC30" s="15">
        <v>37</v>
      </c>
      <c r="AD30" s="15">
        <v>3.25</v>
      </c>
      <c r="AE30" s="15">
        <v>9</v>
      </c>
    </row>
    <row r="31" spans="1:32" s="16" customFormat="1" ht="33.950000000000003">
      <c r="A31" s="183"/>
      <c r="B31" s="13" t="s">
        <v>75</v>
      </c>
      <c r="C31" s="14" t="s">
        <v>76</v>
      </c>
      <c r="D31" s="15">
        <v>52.199999999999996</v>
      </c>
      <c r="E31" s="15">
        <v>3.6</v>
      </c>
      <c r="F31" s="15">
        <v>1.9333333333333333</v>
      </c>
      <c r="G31" s="15">
        <v>1.21</v>
      </c>
      <c r="H31" s="15">
        <v>0.56333333333333335</v>
      </c>
      <c r="I31" s="15">
        <v>7.0000000000000007E-2</v>
      </c>
      <c r="J31" s="15">
        <v>8</v>
      </c>
      <c r="K31" s="15">
        <v>5.1000000000000005</v>
      </c>
      <c r="L31" s="15">
        <v>0</v>
      </c>
      <c r="M31" s="15">
        <v>131</v>
      </c>
      <c r="N31" s="15">
        <v>102.33333333333333</v>
      </c>
      <c r="O31" s="15">
        <v>0.10000000000000002</v>
      </c>
      <c r="P31" s="15">
        <v>53.666666666666664</v>
      </c>
      <c r="Q31" s="15">
        <v>166</v>
      </c>
      <c r="R31" s="15">
        <v>14.666666666666666</v>
      </c>
      <c r="S31" s="15">
        <v>0.41333333333333339</v>
      </c>
      <c r="T31" s="15">
        <v>0.01</v>
      </c>
      <c r="U31" s="15">
        <v>0</v>
      </c>
      <c r="V31" s="15">
        <v>204</v>
      </c>
      <c r="W31" s="15">
        <v>57</v>
      </c>
      <c r="X31" s="15">
        <v>4.3333333333333335E-2</v>
      </c>
      <c r="Y31" s="15">
        <v>0.17666666666666667</v>
      </c>
      <c r="Z31" s="15">
        <v>0.10000000000000002</v>
      </c>
      <c r="AA31" s="15">
        <v>0.34666666666666668</v>
      </c>
      <c r="AB31" s="15">
        <v>4.6666666666666669E-2</v>
      </c>
      <c r="AC31" s="15">
        <v>5.333333333333333</v>
      </c>
      <c r="AD31" s="15">
        <v>0.38999999999999996</v>
      </c>
      <c r="AE31" s="15">
        <v>1</v>
      </c>
    </row>
    <row r="32" spans="1:32" s="16" customFormat="1" ht="33.950000000000003">
      <c r="A32" s="183"/>
      <c r="B32" s="13" t="s">
        <v>77</v>
      </c>
      <c r="C32" s="14" t="s">
        <v>78</v>
      </c>
      <c r="D32" s="15">
        <v>38.65</v>
      </c>
      <c r="E32" s="15">
        <v>3.3499999999999996</v>
      </c>
      <c r="F32" s="15">
        <v>0.65</v>
      </c>
      <c r="G32" s="15">
        <v>0.39</v>
      </c>
      <c r="H32" s="15">
        <v>0.18</v>
      </c>
      <c r="I32" s="15">
        <v>2.5000000000000001E-2</v>
      </c>
      <c r="J32" s="15">
        <v>3</v>
      </c>
      <c r="K32" s="15">
        <v>4.8499999999999996</v>
      </c>
      <c r="L32" s="15">
        <v>0</v>
      </c>
      <c r="M32" s="15">
        <v>123</v>
      </c>
      <c r="N32" s="15">
        <v>98.5</v>
      </c>
      <c r="O32" s="15">
        <v>0.05</v>
      </c>
      <c r="P32" s="15">
        <v>51.5</v>
      </c>
      <c r="Q32" s="15">
        <v>161</v>
      </c>
      <c r="R32" s="15">
        <v>12.5</v>
      </c>
      <c r="S32" s="15">
        <v>0.39500000000000002</v>
      </c>
      <c r="T32" s="15">
        <v>0.01</v>
      </c>
      <c r="U32" s="15">
        <v>0</v>
      </c>
      <c r="V32" s="15">
        <v>204.5</v>
      </c>
      <c r="W32" s="15">
        <v>60</v>
      </c>
      <c r="X32" s="15">
        <v>0.04</v>
      </c>
      <c r="Y32" s="15">
        <v>0.15500000000000003</v>
      </c>
      <c r="Z32" s="15">
        <v>0.1</v>
      </c>
      <c r="AA32" s="15">
        <v>0.32500000000000001</v>
      </c>
      <c r="AB32" s="15">
        <v>0.04</v>
      </c>
      <c r="AC32" s="15">
        <v>5</v>
      </c>
      <c r="AD32" s="15">
        <v>0.375</v>
      </c>
      <c r="AE32" s="15">
        <v>1</v>
      </c>
    </row>
    <row r="33" spans="1:31" s="16" customFormat="1" ht="33.950000000000003">
      <c r="A33" s="183"/>
      <c r="B33" s="13" t="s">
        <v>79</v>
      </c>
      <c r="C33" s="14" t="s">
        <v>80</v>
      </c>
      <c r="D33" s="15">
        <v>358.5</v>
      </c>
      <c r="E33" s="15">
        <v>35.833333333333336</v>
      </c>
      <c r="F33" s="15">
        <v>0.76666666666666661</v>
      </c>
      <c r="G33" s="15">
        <v>0.49</v>
      </c>
      <c r="H33" s="15">
        <v>0.19666666666666668</v>
      </c>
      <c r="I33" s="15">
        <v>0.03</v>
      </c>
      <c r="J33" s="15">
        <v>19.333333333333332</v>
      </c>
      <c r="K33" s="15">
        <v>52.066666666666663</v>
      </c>
      <c r="L33" s="15">
        <v>0</v>
      </c>
      <c r="M33" s="15">
        <v>1248.3333333333333</v>
      </c>
      <c r="N33" s="15">
        <v>973.66666666666663</v>
      </c>
      <c r="O33" s="15">
        <v>0.3</v>
      </c>
      <c r="P33" s="15">
        <v>539.66666666666663</v>
      </c>
      <c r="Q33" s="15">
        <v>1764.3333333333333</v>
      </c>
      <c r="R33" s="15">
        <v>112.33333333333333</v>
      </c>
      <c r="S33" s="15">
        <v>4.1900000000000004</v>
      </c>
      <c r="T33" s="15">
        <v>0.04</v>
      </c>
      <c r="U33" s="15">
        <v>0.02</v>
      </c>
      <c r="V33" s="15">
        <v>1534.6666666666667</v>
      </c>
      <c r="W33" s="15">
        <v>459.33333333333331</v>
      </c>
      <c r="X33" s="15">
        <v>0.41666666666666669</v>
      </c>
      <c r="Y33" s="15">
        <v>1.6133333333333333</v>
      </c>
      <c r="Z33" s="15">
        <v>0.96666666666666667</v>
      </c>
      <c r="AA33" s="15">
        <v>3.4599999999999995</v>
      </c>
      <c r="AB33" s="15">
        <v>0.35666666666666663</v>
      </c>
      <c r="AC33" s="15">
        <v>50</v>
      </c>
      <c r="AD33" s="15">
        <v>4.0166666666666666</v>
      </c>
      <c r="AE33" s="15">
        <v>6.666666666666667</v>
      </c>
    </row>
    <row r="34" spans="1:31" s="16" customFormat="1" ht="17.100000000000001">
      <c r="A34" s="183"/>
      <c r="B34" s="13" t="s">
        <v>81</v>
      </c>
      <c r="C34" s="14" t="s">
        <v>82</v>
      </c>
      <c r="D34" s="15">
        <v>74.849999999999994</v>
      </c>
      <c r="E34" s="15">
        <v>3.8</v>
      </c>
      <c r="F34" s="15">
        <v>2.0499999999999998</v>
      </c>
      <c r="G34" s="15">
        <v>1.8250000000000002</v>
      </c>
      <c r="H34" s="15">
        <v>0.77500000000000002</v>
      </c>
      <c r="I34" s="15">
        <v>0.28000000000000003</v>
      </c>
      <c r="J34" s="15">
        <v>11.25</v>
      </c>
      <c r="K34" s="15">
        <v>10.3</v>
      </c>
      <c r="L34" s="15">
        <v>0</v>
      </c>
      <c r="M34" s="15">
        <v>130.25</v>
      </c>
      <c r="N34" s="15">
        <v>89.75</v>
      </c>
      <c r="O34" s="15">
        <v>0.15</v>
      </c>
      <c r="P34" s="15">
        <v>52</v>
      </c>
      <c r="Q34" s="15">
        <v>174.75</v>
      </c>
      <c r="R34" s="15">
        <v>13.25</v>
      </c>
      <c r="S34" s="15">
        <v>0.66499999999999992</v>
      </c>
      <c r="T34" s="15">
        <v>0.01</v>
      </c>
      <c r="U34" s="15">
        <v>0</v>
      </c>
      <c r="V34" s="15">
        <v>47.25</v>
      </c>
      <c r="W34" s="15">
        <v>11.5</v>
      </c>
      <c r="X34" s="15">
        <v>3.5000000000000003E-2</v>
      </c>
      <c r="Y34" s="15">
        <v>0.18</v>
      </c>
      <c r="Z34" s="15">
        <v>0.1</v>
      </c>
      <c r="AA34" s="15">
        <v>0.44000000000000006</v>
      </c>
      <c r="AB34" s="15">
        <v>3.5000000000000003E-2</v>
      </c>
      <c r="AC34" s="15">
        <v>8</v>
      </c>
      <c r="AD34" s="15">
        <v>0.41749999999999998</v>
      </c>
      <c r="AE34" s="15">
        <v>1.5</v>
      </c>
    </row>
    <row r="35" spans="1:31" s="16" customFormat="1" ht="17.100000000000001">
      <c r="A35" s="183"/>
      <c r="B35" s="13" t="s">
        <v>83</v>
      </c>
      <c r="C35" s="14" t="s">
        <v>84</v>
      </c>
      <c r="D35" s="17">
        <v>258.42727272727274</v>
      </c>
      <c r="E35" s="17">
        <v>20.745454545454546</v>
      </c>
      <c r="F35" s="17">
        <v>17.936363636363637</v>
      </c>
      <c r="G35" s="17">
        <v>13.904</v>
      </c>
      <c r="H35" s="17">
        <v>5.6180000000000003</v>
      </c>
      <c r="I35" s="17">
        <v>0.60799999999999998</v>
      </c>
      <c r="J35" s="17">
        <v>62.4</v>
      </c>
      <c r="K35" s="17">
        <v>3.5090909090909093</v>
      </c>
      <c r="L35" s="17">
        <v>0</v>
      </c>
      <c r="M35" s="17">
        <v>510.4</v>
      </c>
      <c r="N35" s="17">
        <v>380.6</v>
      </c>
      <c r="O35" s="17">
        <v>1.3599999999999999</v>
      </c>
      <c r="P35" s="17">
        <v>457.1</v>
      </c>
      <c r="Q35" s="17">
        <v>85.1</v>
      </c>
      <c r="R35" s="17">
        <v>23.6</v>
      </c>
      <c r="S35" s="17">
        <v>1.2250000000000001</v>
      </c>
      <c r="T35" s="17">
        <v>0.36666666666666664</v>
      </c>
      <c r="U35" s="17">
        <v>7.3333333333333334E-2</v>
      </c>
      <c r="V35" s="17">
        <v>833.44444444444446</v>
      </c>
      <c r="W35" s="17">
        <v>258.10000000000002</v>
      </c>
      <c r="X35" s="17">
        <v>5.2000000000000005E-2</v>
      </c>
      <c r="Y35" s="17">
        <v>0.58799999999999997</v>
      </c>
      <c r="Z35" s="17">
        <v>0.65999999999999992</v>
      </c>
      <c r="AA35" s="17">
        <v>0.28222222222222221</v>
      </c>
      <c r="AB35" s="17">
        <v>9.8888888888888901E-2</v>
      </c>
      <c r="AC35" s="17">
        <v>7</v>
      </c>
      <c r="AD35" s="17">
        <v>0.38100000000000001</v>
      </c>
      <c r="AE35" s="17">
        <v>0</v>
      </c>
    </row>
    <row r="36" spans="1:31" s="16" customFormat="1" ht="17.100000000000001">
      <c r="A36" s="183"/>
      <c r="B36" s="2"/>
      <c r="C36" s="20" t="s">
        <v>42</v>
      </c>
      <c r="D36" s="21">
        <f>AVERAGE(D29:D35)</f>
        <v>195.85770562770563</v>
      </c>
      <c r="E36" s="21">
        <f t="shared" ref="E36:AE36" si="3">AVERAGE(E29:E35)</f>
        <v>13.994588744588745</v>
      </c>
      <c r="F36" s="21">
        <f t="shared" si="3"/>
        <v>7.9666233766233754</v>
      </c>
      <c r="G36" s="21">
        <f t="shared" si="3"/>
        <v>5.4741428571428576</v>
      </c>
      <c r="H36" s="21">
        <f t="shared" si="3"/>
        <v>2.3923333333333332</v>
      </c>
      <c r="I36" s="21">
        <f t="shared" si="3"/>
        <v>0.26804761904761909</v>
      </c>
      <c r="J36" s="21">
        <f t="shared" si="3"/>
        <v>31.56904761904762</v>
      </c>
      <c r="K36" s="21">
        <f t="shared" si="3"/>
        <v>17.045584415584415</v>
      </c>
      <c r="L36" s="21">
        <f t="shared" si="3"/>
        <v>0</v>
      </c>
      <c r="M36" s="21">
        <f t="shared" si="3"/>
        <v>459.3309523809524</v>
      </c>
      <c r="N36" s="21">
        <f t="shared" si="3"/>
        <v>363.35952380952375</v>
      </c>
      <c r="O36" s="21">
        <f t="shared" si="3"/>
        <v>0.36666666666666664</v>
      </c>
      <c r="P36" s="21">
        <f t="shared" si="3"/>
        <v>224.75238095238092</v>
      </c>
      <c r="Q36" s="21">
        <f t="shared" si="3"/>
        <v>548.12142857142851</v>
      </c>
      <c r="R36" s="21">
        <f t="shared" si="3"/>
        <v>40.288095238095245</v>
      </c>
      <c r="S36" s="21">
        <f t="shared" si="3"/>
        <v>1.5154761904761904</v>
      </c>
      <c r="T36" s="21">
        <f t="shared" si="3"/>
        <v>7.9047619047619047E-2</v>
      </c>
      <c r="U36" s="21">
        <f t="shared" si="3"/>
        <v>2.0952380952380951E-2</v>
      </c>
      <c r="V36" s="21">
        <f t="shared" si="3"/>
        <v>556.59920634920638</v>
      </c>
      <c r="W36" s="21">
        <f t="shared" si="3"/>
        <v>164.32380952380953</v>
      </c>
      <c r="X36" s="21">
        <f t="shared" si="3"/>
        <v>0.1314761904761905</v>
      </c>
      <c r="Y36" s="21">
        <f t="shared" si="3"/>
        <v>0.59185714285714286</v>
      </c>
      <c r="Z36" s="21">
        <f t="shared" si="3"/>
        <v>0.38904761904761909</v>
      </c>
      <c r="AA36" s="21">
        <f t="shared" si="3"/>
        <v>1.061031746031746</v>
      </c>
      <c r="AB36" s="21">
        <f t="shared" si="3"/>
        <v>0.13103174603174603</v>
      </c>
      <c r="AC36" s="21">
        <f t="shared" si="3"/>
        <v>16.904761904761905</v>
      </c>
      <c r="AD36" s="21">
        <f t="shared" si="3"/>
        <v>1.329547619047619</v>
      </c>
      <c r="AE36" s="21">
        <f t="shared" si="3"/>
        <v>3.0857142857142859</v>
      </c>
    </row>
    <row r="37" spans="1:31">
      <c r="A37" s="183" t="s">
        <v>85</v>
      </c>
      <c r="B37" s="22">
        <v>7</v>
      </c>
      <c r="C37" s="28" t="s">
        <v>86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pans="1:31" s="16" customFormat="1" ht="17.100000000000001">
      <c r="A38" s="183"/>
      <c r="B38" s="13" t="s">
        <v>87</v>
      </c>
      <c r="C38" s="14" t="s">
        <v>88</v>
      </c>
      <c r="D38" s="15">
        <v>245.5</v>
      </c>
      <c r="E38" s="15">
        <v>18.142857142857146</v>
      </c>
      <c r="F38" s="15">
        <v>19.214285714285715</v>
      </c>
      <c r="G38" s="15">
        <v>7.8828571428571426</v>
      </c>
      <c r="H38" s="15">
        <v>8.4442857142857157</v>
      </c>
      <c r="I38" s="15">
        <v>0.70571428571428563</v>
      </c>
      <c r="J38" s="15">
        <v>64.571428571428569</v>
      </c>
      <c r="K38" s="15">
        <v>0</v>
      </c>
      <c r="L38" s="15">
        <v>0</v>
      </c>
      <c r="M38" s="15">
        <v>7</v>
      </c>
      <c r="N38" s="15">
        <v>184.71428571428572</v>
      </c>
      <c r="O38" s="15">
        <v>2.3000000000000003</v>
      </c>
      <c r="P38" s="15">
        <v>55.571428571428569</v>
      </c>
      <c r="Q38" s="15">
        <v>282.57142857142856</v>
      </c>
      <c r="R38" s="15">
        <v>18.714285714285715</v>
      </c>
      <c r="S38" s="15">
        <v>3.5500000000000003</v>
      </c>
      <c r="T38" s="15">
        <v>7.1428571428571438E-2</v>
      </c>
      <c r="U38" s="15">
        <v>0.01</v>
      </c>
      <c r="V38" s="15">
        <v>0</v>
      </c>
      <c r="W38" s="15">
        <v>0</v>
      </c>
      <c r="X38" s="15">
        <v>0.08</v>
      </c>
      <c r="Y38" s="15">
        <v>0.16714285714285712</v>
      </c>
      <c r="Z38" s="15">
        <v>3.6571428571428579</v>
      </c>
      <c r="AA38" s="15">
        <v>0.31285714285714289</v>
      </c>
      <c r="AB38" s="15">
        <v>0.37428571428571422</v>
      </c>
      <c r="AC38" s="15">
        <v>6</v>
      </c>
      <c r="AD38" s="15">
        <v>2.8571428571428572</v>
      </c>
      <c r="AE38" s="15">
        <v>0</v>
      </c>
    </row>
    <row r="39" spans="1:31" s="16" customFormat="1" ht="17.100000000000001">
      <c r="A39" s="183"/>
      <c r="B39" s="13" t="s">
        <v>89</v>
      </c>
      <c r="C39" s="14" t="s">
        <v>90</v>
      </c>
      <c r="D39" s="15">
        <v>195.22307692307692</v>
      </c>
      <c r="E39" s="15">
        <v>19.192307692307686</v>
      </c>
      <c r="F39" s="15">
        <v>13.161538461538459</v>
      </c>
      <c r="G39" s="15">
        <v>4.6569230769230776</v>
      </c>
      <c r="H39" s="15">
        <v>5.8530769230769248</v>
      </c>
      <c r="I39" s="15">
        <v>1.3523076923076922</v>
      </c>
      <c r="J39" s="15">
        <v>65.461538461538467</v>
      </c>
      <c r="K39" s="15">
        <v>0</v>
      </c>
      <c r="L39" s="15">
        <v>0</v>
      </c>
      <c r="M39" s="15">
        <v>15.615384615384615</v>
      </c>
      <c r="N39" s="15">
        <v>203.92307692307693</v>
      </c>
      <c r="O39" s="15">
        <v>0.90769230769230791</v>
      </c>
      <c r="P39" s="15">
        <v>59.769230769230766</v>
      </c>
      <c r="Q39" s="15">
        <v>337.38461538461536</v>
      </c>
      <c r="R39" s="15">
        <v>21.153846153846153</v>
      </c>
      <c r="S39" s="15">
        <v>2.1876923076923074</v>
      </c>
      <c r="T39" s="15">
        <v>7.2307692307692295E-2</v>
      </c>
      <c r="U39" s="15">
        <v>9.9999999999999985E-3</v>
      </c>
      <c r="V39" s="15">
        <v>6.9230769230769234</v>
      </c>
      <c r="W39" s="15">
        <v>2.0769230769230771</v>
      </c>
      <c r="X39" s="15">
        <v>0.85923076923076935</v>
      </c>
      <c r="Y39" s="15">
        <v>0.26538461538461539</v>
      </c>
      <c r="Z39" s="15">
        <v>4.5615384615384613</v>
      </c>
      <c r="AA39" s="15">
        <v>0.71307692307692305</v>
      </c>
      <c r="AB39" s="15">
        <v>0.4046153846153846</v>
      </c>
      <c r="AC39" s="15">
        <v>4.3076923076923075</v>
      </c>
      <c r="AD39" s="15">
        <v>0.69923076923076921</v>
      </c>
      <c r="AE39" s="15">
        <v>0.76923076923076927</v>
      </c>
    </row>
    <row r="40" spans="1:31" s="16" customFormat="1" ht="17.100000000000001">
      <c r="A40" s="183"/>
      <c r="B40" s="13" t="s">
        <v>91</v>
      </c>
      <c r="C40" s="14" t="s">
        <v>92</v>
      </c>
      <c r="D40" s="15">
        <v>129.35</v>
      </c>
      <c r="E40" s="15">
        <v>19.625</v>
      </c>
      <c r="F40" s="15">
        <v>5.6499999999999995</v>
      </c>
      <c r="G40" s="15">
        <v>2.1324999999999998</v>
      </c>
      <c r="H40" s="15">
        <v>2.0425</v>
      </c>
      <c r="I40" s="15">
        <v>0.45250000000000001</v>
      </c>
      <c r="J40" s="15">
        <v>82.5</v>
      </c>
      <c r="K40" s="15">
        <v>0</v>
      </c>
      <c r="L40" s="15">
        <v>0</v>
      </c>
      <c r="M40" s="15">
        <v>14.25</v>
      </c>
      <c r="N40" s="15">
        <v>198</v>
      </c>
      <c r="O40" s="15">
        <v>0.875</v>
      </c>
      <c r="P40" s="15">
        <v>88</v>
      </c>
      <c r="Q40" s="15">
        <v>309.75</v>
      </c>
      <c r="R40" s="15">
        <v>23.5</v>
      </c>
      <c r="S40" s="15">
        <v>3.2500000000000004</v>
      </c>
      <c r="T40" s="15">
        <v>0.1075</v>
      </c>
      <c r="U40" s="15">
        <v>0.03</v>
      </c>
      <c r="V40" s="15">
        <v>0</v>
      </c>
      <c r="W40" s="15">
        <v>0</v>
      </c>
      <c r="X40" s="15">
        <v>7.5000000000000011E-2</v>
      </c>
      <c r="Y40" s="15">
        <v>0.255</v>
      </c>
      <c r="Z40" s="15">
        <v>7.2750000000000004</v>
      </c>
      <c r="AA40" s="15">
        <v>1.25</v>
      </c>
      <c r="AB40" s="15">
        <v>0.42499999999999999</v>
      </c>
      <c r="AC40" s="15">
        <v>12.75</v>
      </c>
      <c r="AD40" s="15">
        <v>1.3475000000000001</v>
      </c>
      <c r="AE40" s="15">
        <v>0</v>
      </c>
    </row>
    <row r="41" spans="1:31" s="16" customFormat="1" ht="17.100000000000001">
      <c r="A41" s="183"/>
      <c r="B41" s="13" t="s">
        <v>93</v>
      </c>
      <c r="C41" s="14" t="s">
        <v>94</v>
      </c>
      <c r="D41" s="15">
        <v>229.35999999999999</v>
      </c>
      <c r="E41" s="15">
        <v>17.919999999999998</v>
      </c>
      <c r="F41" s="15">
        <v>17.52</v>
      </c>
      <c r="G41" s="15">
        <v>7.4480000000000004</v>
      </c>
      <c r="H41" s="15">
        <v>7.1620000000000008</v>
      </c>
      <c r="I41" s="15">
        <v>1.4119999999999997</v>
      </c>
      <c r="J41" s="15">
        <v>69.599999999999994</v>
      </c>
      <c r="K41" s="15">
        <v>0</v>
      </c>
      <c r="L41" s="15">
        <v>0</v>
      </c>
      <c r="M41" s="15">
        <v>11.6</v>
      </c>
      <c r="N41" s="15">
        <v>167.4</v>
      </c>
      <c r="O41" s="15">
        <v>1.6400000000000001</v>
      </c>
      <c r="P41" s="15">
        <v>61.6</v>
      </c>
      <c r="Q41" s="15">
        <v>242.8</v>
      </c>
      <c r="R41" s="15">
        <v>22.8</v>
      </c>
      <c r="S41" s="15">
        <v>3.444</v>
      </c>
      <c r="T41" s="15">
        <v>0.10600000000000001</v>
      </c>
      <c r="U41" s="15">
        <v>0.02</v>
      </c>
      <c r="V41" s="15">
        <v>0</v>
      </c>
      <c r="W41" s="15">
        <v>0</v>
      </c>
      <c r="X41" s="15">
        <v>0.12</v>
      </c>
      <c r="Y41" s="15">
        <v>0.21400000000000002</v>
      </c>
      <c r="Z41" s="15">
        <v>6.08</v>
      </c>
      <c r="AA41" s="15">
        <v>0.66600000000000004</v>
      </c>
      <c r="AB41" s="15">
        <v>0.14200000000000002</v>
      </c>
      <c r="AC41" s="15">
        <v>19</v>
      </c>
      <c r="AD41" s="15">
        <v>2.3959999999999999</v>
      </c>
      <c r="AE41" s="15">
        <v>0</v>
      </c>
    </row>
    <row r="42" spans="1:31" s="16" customFormat="1" ht="17.100000000000001">
      <c r="A42" s="183"/>
      <c r="B42" s="2"/>
      <c r="C42" s="20" t="s">
        <v>42</v>
      </c>
      <c r="D42" s="21">
        <f t="shared" ref="D42:AE42" si="4">AVERAGE(D38:D41)</f>
        <v>199.85826923076922</v>
      </c>
      <c r="E42" s="21">
        <f t="shared" si="4"/>
        <v>18.720041208791208</v>
      </c>
      <c r="F42" s="21">
        <f t="shared" si="4"/>
        <v>13.886456043956045</v>
      </c>
      <c r="G42" s="21">
        <f t="shared" si="4"/>
        <v>5.530070054945055</v>
      </c>
      <c r="H42" s="21">
        <f t="shared" si="4"/>
        <v>5.8754656593406605</v>
      </c>
      <c r="I42" s="21">
        <f t="shared" si="4"/>
        <v>0.98063049450549444</v>
      </c>
      <c r="J42" s="21">
        <f t="shared" si="4"/>
        <v>70.533241758241758</v>
      </c>
      <c r="K42" s="21">
        <f t="shared" si="4"/>
        <v>0</v>
      </c>
      <c r="L42" s="21">
        <f t="shared" si="4"/>
        <v>0</v>
      </c>
      <c r="M42" s="21">
        <f t="shared" si="4"/>
        <v>12.116346153846154</v>
      </c>
      <c r="N42" s="21">
        <f t="shared" si="4"/>
        <v>188.50934065934067</v>
      </c>
      <c r="O42" s="21">
        <f t="shared" si="4"/>
        <v>1.4306730769230773</v>
      </c>
      <c r="P42" s="21">
        <f t="shared" si="4"/>
        <v>66.235164835164838</v>
      </c>
      <c r="Q42" s="21">
        <f t="shared" si="4"/>
        <v>293.12651098901097</v>
      </c>
      <c r="R42" s="21">
        <f t="shared" si="4"/>
        <v>21.542032967032966</v>
      </c>
      <c r="S42" s="21">
        <f t="shared" si="4"/>
        <v>3.1079230769230772</v>
      </c>
      <c r="T42" s="21">
        <f t="shared" si="4"/>
        <v>8.9309065934065929E-2</v>
      </c>
      <c r="U42" s="21">
        <f t="shared" si="4"/>
        <v>1.7499999999999998E-2</v>
      </c>
      <c r="V42" s="21">
        <f t="shared" si="4"/>
        <v>1.7307692307692308</v>
      </c>
      <c r="W42" s="21">
        <f t="shared" si="4"/>
        <v>0.51923076923076927</v>
      </c>
      <c r="X42" s="21">
        <f t="shared" si="4"/>
        <v>0.28355769230769234</v>
      </c>
      <c r="Y42" s="21">
        <f t="shared" si="4"/>
        <v>0.22538186813186811</v>
      </c>
      <c r="Z42" s="21">
        <f t="shared" si="4"/>
        <v>5.39342032967033</v>
      </c>
      <c r="AA42" s="21">
        <f t="shared" si="4"/>
        <v>0.7354835164835164</v>
      </c>
      <c r="AB42" s="21">
        <f t="shared" si="4"/>
        <v>0.33647527472527472</v>
      </c>
      <c r="AC42" s="21">
        <f t="shared" si="4"/>
        <v>10.514423076923077</v>
      </c>
      <c r="AD42" s="21">
        <f t="shared" si="4"/>
        <v>1.8249684065934066</v>
      </c>
      <c r="AE42" s="21">
        <f t="shared" si="4"/>
        <v>0.19230769230769232</v>
      </c>
    </row>
    <row r="43" spans="1:31">
      <c r="A43" s="183"/>
      <c r="B43" s="22">
        <v>8</v>
      </c>
      <c r="C43" s="28" t="s">
        <v>95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</row>
    <row r="44" spans="1:31" s="16" customFormat="1" ht="17.100000000000001">
      <c r="A44" s="183"/>
      <c r="B44" s="13" t="s">
        <v>96</v>
      </c>
      <c r="C44" s="14" t="s">
        <v>97</v>
      </c>
      <c r="D44" s="37">
        <v>196.02</v>
      </c>
      <c r="E44" s="37">
        <v>18.420000000000002</v>
      </c>
      <c r="F44" s="37">
        <v>13.593333333333332</v>
      </c>
      <c r="G44" s="37">
        <v>3.6226666666666669</v>
      </c>
      <c r="H44" s="37">
        <v>5.1619999999999999</v>
      </c>
      <c r="I44" s="37">
        <v>2.8193333333333332</v>
      </c>
      <c r="J44" s="37">
        <v>79.86666666666666</v>
      </c>
      <c r="K44" s="37">
        <v>0</v>
      </c>
      <c r="L44" s="37">
        <v>0</v>
      </c>
      <c r="M44" s="37">
        <v>12.533333333333333</v>
      </c>
      <c r="N44" s="37">
        <v>151.86666666666667</v>
      </c>
      <c r="O44" s="37">
        <v>1.04</v>
      </c>
      <c r="P44" s="37">
        <v>73.333333333333329</v>
      </c>
      <c r="Q44" s="37">
        <v>192</v>
      </c>
      <c r="R44" s="37">
        <v>20.6</v>
      </c>
      <c r="S44" s="37">
        <v>1.4786666666666666</v>
      </c>
      <c r="T44" s="37">
        <v>5.4000000000000006E-2</v>
      </c>
      <c r="U44" s="37">
        <v>2.0666666666666667E-2</v>
      </c>
      <c r="V44" s="37">
        <v>117.6</v>
      </c>
      <c r="W44" s="37">
        <v>34.733333333333334</v>
      </c>
      <c r="X44" s="37">
        <v>6.3333333333333366E-2</v>
      </c>
      <c r="Y44" s="37">
        <v>0.13866666666666669</v>
      </c>
      <c r="Z44" s="37">
        <v>6.6</v>
      </c>
      <c r="AA44" s="37">
        <v>0.97466666666666668</v>
      </c>
      <c r="AB44" s="37">
        <v>0.30333333333333334</v>
      </c>
      <c r="AC44" s="37">
        <v>6.7333333333333334</v>
      </c>
      <c r="AD44" s="37">
        <v>0.3213333333333333</v>
      </c>
      <c r="AE44" s="37">
        <v>1.8</v>
      </c>
    </row>
    <row r="45" spans="1:31" s="16" customFormat="1" ht="17.100000000000001">
      <c r="A45" s="183"/>
      <c r="B45" s="13" t="s">
        <v>98</v>
      </c>
      <c r="C45" s="14" t="s">
        <v>99</v>
      </c>
      <c r="D45" s="37">
        <v>227.16666666666666</v>
      </c>
      <c r="E45" s="38">
        <v>18.316666666666666</v>
      </c>
      <c r="F45" s="38">
        <v>17.099999999999998</v>
      </c>
      <c r="G45" s="39">
        <v>5.4683333333333337</v>
      </c>
      <c r="H45" s="39">
        <v>7.5516666666666667</v>
      </c>
      <c r="I45" s="39">
        <v>2.44</v>
      </c>
      <c r="J45" s="37">
        <v>77.166666666666671</v>
      </c>
      <c r="K45" s="38">
        <v>0</v>
      </c>
      <c r="L45" s="38">
        <v>0</v>
      </c>
      <c r="M45" s="37">
        <v>12.166666666666666</v>
      </c>
      <c r="N45" s="37">
        <v>245</v>
      </c>
      <c r="O45" s="38">
        <v>3.0666666666666664</v>
      </c>
      <c r="P45" s="37">
        <v>66.833333333333329</v>
      </c>
      <c r="Q45" s="37">
        <v>276.83333333333331</v>
      </c>
      <c r="R45" s="37">
        <v>20.666666666666668</v>
      </c>
      <c r="S45" s="39">
        <v>2.0733333333333333</v>
      </c>
      <c r="T45" s="39">
        <v>0.36166666666666664</v>
      </c>
      <c r="U45" s="39">
        <v>0.02</v>
      </c>
      <c r="V45" s="37">
        <v>107</v>
      </c>
      <c r="W45" s="37">
        <v>32.333333333333336</v>
      </c>
      <c r="X45" s="39">
        <v>0.21666666666666667</v>
      </c>
      <c r="Y45" s="39">
        <v>0.3066666666666667</v>
      </c>
      <c r="Z45" s="38">
        <v>5.4666666666666677</v>
      </c>
      <c r="AA45" s="39">
        <v>1.2283333333333333</v>
      </c>
      <c r="AB45" s="39">
        <v>0.44833333333333331</v>
      </c>
      <c r="AC45" s="37">
        <v>14.666666666666666</v>
      </c>
      <c r="AD45" s="39">
        <v>0.39666666666666667</v>
      </c>
      <c r="AE45" s="37">
        <v>5.5</v>
      </c>
    </row>
    <row r="46" spans="1:31" s="16" customFormat="1" ht="17.100000000000001">
      <c r="A46" s="183"/>
      <c r="B46" s="13" t="s">
        <v>100</v>
      </c>
      <c r="C46" s="14" t="s">
        <v>101</v>
      </c>
      <c r="D46" s="37">
        <v>131.02499999999998</v>
      </c>
      <c r="E46" s="38">
        <v>21.524999999999995</v>
      </c>
      <c r="F46" s="38">
        <v>4.9916666666666671</v>
      </c>
      <c r="G46" s="39">
        <v>1.4241666666666666</v>
      </c>
      <c r="H46" s="39">
        <v>1.7716666666666665</v>
      </c>
      <c r="I46" s="39">
        <v>1.2791666666666668</v>
      </c>
      <c r="J46" s="37">
        <v>77.583333333333329</v>
      </c>
      <c r="K46" s="38">
        <v>0</v>
      </c>
      <c r="L46" s="38">
        <v>0</v>
      </c>
      <c r="M46" s="37">
        <v>12.833333333333334</v>
      </c>
      <c r="N46" s="37">
        <v>178.08333333333334</v>
      </c>
      <c r="O46" s="38">
        <v>1.4333333333333333</v>
      </c>
      <c r="P46" s="37">
        <v>61.25</v>
      </c>
      <c r="Q46" s="37">
        <v>258.33333333333331</v>
      </c>
      <c r="R46" s="37">
        <v>22.75</v>
      </c>
      <c r="S46" s="39">
        <v>2.09</v>
      </c>
      <c r="T46" s="39">
        <v>0.12166666666666666</v>
      </c>
      <c r="U46" s="39">
        <v>2.1666666666666667E-2</v>
      </c>
      <c r="V46" s="37">
        <v>3.75</v>
      </c>
      <c r="W46" s="37">
        <v>1.1666666666666667</v>
      </c>
      <c r="X46" s="39">
        <v>5.0833333333333341E-2</v>
      </c>
      <c r="Y46" s="39">
        <v>0.15333333333333335</v>
      </c>
      <c r="Z46" s="38">
        <v>4.1583333333333332</v>
      </c>
      <c r="AA46" s="39">
        <v>0.83666666666666678</v>
      </c>
      <c r="AB46" s="39">
        <v>0.4366666666666667</v>
      </c>
      <c r="AC46" s="37">
        <v>8.5833333333333339</v>
      </c>
      <c r="AD46" s="39">
        <v>0.41916666666666669</v>
      </c>
      <c r="AE46" s="37">
        <v>0</v>
      </c>
    </row>
    <row r="47" spans="1:31" s="16" customFormat="1" ht="17.100000000000001">
      <c r="A47" s="183"/>
      <c r="B47" s="2"/>
      <c r="C47" s="20" t="s">
        <v>42</v>
      </c>
      <c r="D47" s="21">
        <f>AVERAGE(D44:D46)</f>
        <v>184.73722222222219</v>
      </c>
      <c r="E47" s="21">
        <f t="shared" ref="E47:AE47" si="5">AVERAGE(E44:E46)</f>
        <v>19.420555555555552</v>
      </c>
      <c r="F47" s="21">
        <f t="shared" si="5"/>
        <v>11.894999999999998</v>
      </c>
      <c r="G47" s="21">
        <f t="shared" si="5"/>
        <v>3.5050555555555558</v>
      </c>
      <c r="H47" s="21">
        <f t="shared" si="5"/>
        <v>4.8284444444444441</v>
      </c>
      <c r="I47" s="21">
        <f t="shared" si="5"/>
        <v>2.1795</v>
      </c>
      <c r="J47" s="21">
        <f t="shared" si="5"/>
        <v>78.205555555555563</v>
      </c>
      <c r="K47" s="21">
        <f t="shared" si="5"/>
        <v>0</v>
      </c>
      <c r="L47" s="21">
        <f t="shared" si="5"/>
        <v>0</v>
      </c>
      <c r="M47" s="21">
        <f t="shared" si="5"/>
        <v>12.511111111111111</v>
      </c>
      <c r="N47" s="21">
        <f t="shared" si="5"/>
        <v>191.65</v>
      </c>
      <c r="O47" s="21">
        <f t="shared" si="5"/>
        <v>1.8466666666666667</v>
      </c>
      <c r="P47" s="21">
        <f t="shared" si="5"/>
        <v>67.138888888888886</v>
      </c>
      <c r="Q47" s="21">
        <f t="shared" si="5"/>
        <v>242.38888888888889</v>
      </c>
      <c r="R47" s="21">
        <f t="shared" si="5"/>
        <v>21.338888888888889</v>
      </c>
      <c r="S47" s="21">
        <f t="shared" si="5"/>
        <v>1.8806666666666665</v>
      </c>
      <c r="T47" s="21">
        <f t="shared" si="5"/>
        <v>0.17911111111111111</v>
      </c>
      <c r="U47" s="21">
        <f t="shared" si="5"/>
        <v>2.077777777777778E-2</v>
      </c>
      <c r="V47" s="21">
        <f t="shared" si="5"/>
        <v>76.11666666666666</v>
      </c>
      <c r="W47" s="21">
        <f t="shared" si="5"/>
        <v>22.744444444444444</v>
      </c>
      <c r="X47" s="21">
        <f t="shared" si="5"/>
        <v>0.11027777777777779</v>
      </c>
      <c r="Y47" s="21">
        <f t="shared" si="5"/>
        <v>0.19955555555555557</v>
      </c>
      <c r="Z47" s="21">
        <f t="shared" si="5"/>
        <v>5.4083333333333341</v>
      </c>
      <c r="AA47" s="21">
        <f t="shared" si="5"/>
        <v>1.0132222222222222</v>
      </c>
      <c r="AB47" s="21">
        <f t="shared" si="5"/>
        <v>0.39611111111111114</v>
      </c>
      <c r="AC47" s="21">
        <f t="shared" si="5"/>
        <v>9.9944444444444454</v>
      </c>
      <c r="AD47" s="21">
        <f t="shared" si="5"/>
        <v>0.37905555555555553</v>
      </c>
      <c r="AE47" s="21">
        <f t="shared" si="5"/>
        <v>2.4333333333333331</v>
      </c>
    </row>
    <row r="48" spans="1:31">
      <c r="A48" s="183"/>
      <c r="B48" s="22">
        <v>9</v>
      </c>
      <c r="C48" s="28" t="s">
        <v>102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pans="1:32" s="25" customFormat="1" ht="17.100000000000001">
      <c r="A49" s="183"/>
      <c r="B49" s="13" t="s">
        <v>103</v>
      </c>
      <c r="C49" s="14" t="s">
        <v>104</v>
      </c>
      <c r="D49" s="37">
        <v>133.01833333333332</v>
      </c>
      <c r="E49" s="37">
        <v>21.970666666666666</v>
      </c>
      <c r="F49" s="37">
        <v>4.9843333333333337</v>
      </c>
      <c r="G49" s="37">
        <v>0.98857142857142855</v>
      </c>
      <c r="H49" s="37">
        <v>2.0450000000000004</v>
      </c>
      <c r="I49" s="37">
        <v>1.0232142857142856</v>
      </c>
      <c r="J49" s="37">
        <v>61.666666666666664</v>
      </c>
      <c r="K49" s="37">
        <v>6.3333333333333325E-2</v>
      </c>
      <c r="L49" s="37">
        <v>0</v>
      </c>
      <c r="M49" s="37">
        <v>33.633333333333333</v>
      </c>
      <c r="N49" s="37">
        <v>256.39999999999998</v>
      </c>
      <c r="O49" s="37">
        <v>1.0823333333333336</v>
      </c>
      <c r="P49" s="37">
        <v>58.5</v>
      </c>
      <c r="Q49" s="37">
        <v>384.03571428571428</v>
      </c>
      <c r="R49" s="37">
        <v>34.769230769230766</v>
      </c>
      <c r="S49" s="37">
        <v>0.73392857142857115</v>
      </c>
      <c r="T49" s="37">
        <v>7.2380952380952393E-2</v>
      </c>
      <c r="U49" s="37">
        <v>7.8571428571428584E-2</v>
      </c>
      <c r="V49" s="37">
        <v>327.14285714285717</v>
      </c>
      <c r="W49" s="37">
        <v>80.481481481481481</v>
      </c>
      <c r="X49" s="37">
        <v>9.7142857142857128E-2</v>
      </c>
      <c r="Y49" s="37">
        <v>0.13241379310344825</v>
      </c>
      <c r="Z49" s="37">
        <v>4.6000000000000005</v>
      </c>
      <c r="AA49" s="37">
        <v>0.71952380952380945</v>
      </c>
      <c r="AB49" s="37">
        <v>0.33</v>
      </c>
      <c r="AC49" s="37">
        <v>11.333333333333334</v>
      </c>
      <c r="AD49" s="37">
        <v>3.6750000000000007</v>
      </c>
      <c r="AE49" s="37">
        <v>0.62962962962962965</v>
      </c>
    </row>
    <row r="50" spans="1:32" s="25" customFormat="1" ht="17.100000000000001">
      <c r="A50" s="183"/>
      <c r="B50" s="13" t="s">
        <v>105</v>
      </c>
      <c r="C50" s="14" t="s">
        <v>106</v>
      </c>
      <c r="D50" s="37">
        <v>78.945454545454552</v>
      </c>
      <c r="E50" s="38">
        <v>14.554545454545455</v>
      </c>
      <c r="F50" s="38">
        <v>1.4181818181818182</v>
      </c>
      <c r="G50" s="39">
        <v>0.3009090909090909</v>
      </c>
      <c r="H50" s="39">
        <v>0.22454545454545458</v>
      </c>
      <c r="I50" s="39">
        <v>0.45999999999999996</v>
      </c>
      <c r="J50" s="37">
        <v>86.909090909090907</v>
      </c>
      <c r="K50" s="38">
        <v>1.9909090909090912</v>
      </c>
      <c r="L50" s="38">
        <v>0</v>
      </c>
      <c r="M50" s="37">
        <v>37.090909090909093</v>
      </c>
      <c r="N50" s="37">
        <v>192</v>
      </c>
      <c r="O50" s="38">
        <v>3.6818181818181817</v>
      </c>
      <c r="P50" s="37">
        <v>212.09090909090909</v>
      </c>
      <c r="Q50" s="37">
        <v>252.81818181818181</v>
      </c>
      <c r="R50" s="37">
        <v>31.363636363636363</v>
      </c>
      <c r="S50" s="39">
        <v>11.454545454545455</v>
      </c>
      <c r="T50" s="39">
        <v>1.1172727272727272</v>
      </c>
      <c r="U50" s="39">
        <v>0.50090909090909086</v>
      </c>
      <c r="V50" s="37">
        <v>126.36363636363636</v>
      </c>
      <c r="W50" s="37">
        <v>37.909090909090907</v>
      </c>
      <c r="X50" s="39">
        <v>5.9999999999999991E-2</v>
      </c>
      <c r="Y50" s="39">
        <v>0.12545454545454549</v>
      </c>
      <c r="Z50" s="38">
        <v>1.8545454545454545</v>
      </c>
      <c r="AA50" s="39">
        <v>0.53909090909090918</v>
      </c>
      <c r="AB50" s="39">
        <v>0.10363636363636365</v>
      </c>
      <c r="AC50" s="37">
        <v>20.181818181818183</v>
      </c>
      <c r="AD50" s="39">
        <v>12.126363636363635</v>
      </c>
      <c r="AE50" s="37">
        <v>4.9090909090909092</v>
      </c>
    </row>
    <row r="51" spans="1:32" s="16" customFormat="1" ht="17.100000000000001">
      <c r="A51" s="183"/>
      <c r="B51" s="2"/>
      <c r="C51" s="20" t="s">
        <v>42</v>
      </c>
      <c r="D51" s="21">
        <f t="shared" ref="D51:AE51" si="6">AVERAGE(D49:D50)</f>
        <v>105.98189393939393</v>
      </c>
      <c r="E51" s="21">
        <f t="shared" si="6"/>
        <v>18.262606060606061</v>
      </c>
      <c r="F51" s="21">
        <f t="shared" si="6"/>
        <v>3.2012575757575759</v>
      </c>
      <c r="G51" s="21">
        <f t="shared" si="6"/>
        <v>0.64474025974025972</v>
      </c>
      <c r="H51" s="21">
        <f t="shared" si="6"/>
        <v>1.1347727272727275</v>
      </c>
      <c r="I51" s="21">
        <f t="shared" si="6"/>
        <v>0.7416071428571428</v>
      </c>
      <c r="J51" s="21">
        <f t="shared" si="6"/>
        <v>74.287878787878782</v>
      </c>
      <c r="K51" s="21">
        <f t="shared" si="6"/>
        <v>1.0271212121212123</v>
      </c>
      <c r="L51" s="21">
        <f t="shared" si="6"/>
        <v>0</v>
      </c>
      <c r="M51" s="21">
        <f t="shared" si="6"/>
        <v>35.36212121212121</v>
      </c>
      <c r="N51" s="21">
        <f t="shared" si="6"/>
        <v>224.2</v>
      </c>
      <c r="O51" s="21">
        <f t="shared" si="6"/>
        <v>2.3820757575757576</v>
      </c>
      <c r="P51" s="21">
        <f t="shared" si="6"/>
        <v>135.29545454545456</v>
      </c>
      <c r="Q51" s="21">
        <f t="shared" si="6"/>
        <v>318.42694805194805</v>
      </c>
      <c r="R51" s="21">
        <f t="shared" si="6"/>
        <v>33.066433566433567</v>
      </c>
      <c r="S51" s="21">
        <f t="shared" si="6"/>
        <v>6.0942370129870129</v>
      </c>
      <c r="T51" s="21">
        <f t="shared" si="6"/>
        <v>0.59482683982683981</v>
      </c>
      <c r="U51" s="21">
        <f t="shared" si="6"/>
        <v>0.28974025974025974</v>
      </c>
      <c r="V51" s="21">
        <f t="shared" si="6"/>
        <v>226.75324675324677</v>
      </c>
      <c r="W51" s="21">
        <f t="shared" si="6"/>
        <v>59.195286195286194</v>
      </c>
      <c r="X51" s="21">
        <f t="shared" si="6"/>
        <v>7.8571428571428556E-2</v>
      </c>
      <c r="Y51" s="21">
        <f t="shared" si="6"/>
        <v>0.12893416927899687</v>
      </c>
      <c r="Z51" s="21">
        <f t="shared" si="6"/>
        <v>3.2272727272727275</v>
      </c>
      <c r="AA51" s="21">
        <f t="shared" si="6"/>
        <v>0.62930735930735926</v>
      </c>
      <c r="AB51" s="21">
        <f t="shared" si="6"/>
        <v>0.21681818181818183</v>
      </c>
      <c r="AC51" s="21">
        <f t="shared" si="6"/>
        <v>15.757575757575758</v>
      </c>
      <c r="AD51" s="21">
        <f t="shared" si="6"/>
        <v>7.9006818181818179</v>
      </c>
      <c r="AE51" s="21">
        <f t="shared" si="6"/>
        <v>2.7693602693602695</v>
      </c>
    </row>
    <row r="52" spans="1:32" s="41" customFormat="1">
      <c r="A52" s="183"/>
      <c r="B52" s="22">
        <v>10</v>
      </c>
      <c r="C52" s="28" t="s">
        <v>107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pans="1:32" s="25" customFormat="1" ht="17.100000000000001">
      <c r="A53" s="183"/>
      <c r="B53" s="13" t="s">
        <v>108</v>
      </c>
      <c r="C53" s="42" t="s">
        <v>90</v>
      </c>
      <c r="D53" s="15">
        <v>223.55833333333328</v>
      </c>
      <c r="E53" s="15">
        <v>15.825000000000001</v>
      </c>
      <c r="F53" s="15">
        <v>17.724999999999998</v>
      </c>
      <c r="G53" s="15">
        <v>6.1133333333333333</v>
      </c>
      <c r="H53" s="15">
        <v>7.5016666666666652</v>
      </c>
      <c r="I53" s="15">
        <v>2.4099999999999997</v>
      </c>
      <c r="J53" s="15">
        <v>346.33333333333331</v>
      </c>
      <c r="K53" s="15">
        <v>0.18333333333333335</v>
      </c>
      <c r="L53" s="15">
        <v>0</v>
      </c>
      <c r="M53" s="15">
        <v>15.833333333333334</v>
      </c>
      <c r="N53" s="15">
        <v>149.91666666666666</v>
      </c>
      <c r="O53" s="15">
        <v>5.3416666666666659</v>
      </c>
      <c r="P53" s="15">
        <v>89.833333333333329</v>
      </c>
      <c r="Q53" s="15">
        <v>238.5</v>
      </c>
      <c r="R53" s="15">
        <v>11.916666666666666</v>
      </c>
      <c r="S53" s="15">
        <v>1.9783333333333333</v>
      </c>
      <c r="T53" s="15">
        <v>0.16500000000000001</v>
      </c>
      <c r="U53" s="15">
        <v>5.3333333333333337E-2</v>
      </c>
      <c r="V53" s="15">
        <v>19.333333333333332</v>
      </c>
      <c r="W53" s="15">
        <v>5.833333333333333</v>
      </c>
      <c r="X53" s="15">
        <v>0.22166666666666668</v>
      </c>
      <c r="Y53" s="15">
        <v>0.45666666666666672</v>
      </c>
      <c r="Z53" s="15">
        <v>3.8333333333333335</v>
      </c>
      <c r="AA53" s="15">
        <v>1.43</v>
      </c>
      <c r="AB53" s="15">
        <v>0.20750000000000002</v>
      </c>
      <c r="AC53" s="15">
        <v>6.333333333333333</v>
      </c>
      <c r="AD53" s="15">
        <v>3.5474999999999994</v>
      </c>
      <c r="AE53" s="15">
        <v>8</v>
      </c>
    </row>
    <row r="54" spans="1:32" s="25" customFormat="1" ht="17.100000000000001">
      <c r="A54" s="183"/>
      <c r="B54" s="13" t="s">
        <v>109</v>
      </c>
      <c r="C54" s="42" t="s">
        <v>94</v>
      </c>
      <c r="D54" s="15">
        <v>126</v>
      </c>
      <c r="E54" s="15">
        <v>15.285714285714288</v>
      </c>
      <c r="F54" s="15">
        <v>7.1428571428571432</v>
      </c>
      <c r="G54" s="15">
        <v>2.6328571428571435</v>
      </c>
      <c r="H54" s="15">
        <v>2.4657142857142857</v>
      </c>
      <c r="I54" s="15">
        <v>0.58571428571428574</v>
      </c>
      <c r="J54" s="15">
        <v>390.28571428571428</v>
      </c>
      <c r="K54" s="15">
        <v>0.14285714285714285</v>
      </c>
      <c r="L54" s="15">
        <v>0</v>
      </c>
      <c r="M54" s="15">
        <v>9.1428571428571423</v>
      </c>
      <c r="N54" s="15">
        <v>253.42857142857142</v>
      </c>
      <c r="O54" s="15">
        <v>9.4428571428571413</v>
      </c>
      <c r="P54" s="15">
        <v>107.28571428571429</v>
      </c>
      <c r="Q54" s="15">
        <v>308.85714285714283</v>
      </c>
      <c r="R54" s="15">
        <v>17.571428571428573</v>
      </c>
      <c r="S54" s="15">
        <v>2.0242857142857145</v>
      </c>
      <c r="T54" s="15">
        <v>0.24714285714285714</v>
      </c>
      <c r="U54" s="15">
        <v>5.2857142857142859E-2</v>
      </c>
      <c r="V54" s="15">
        <v>57.857142857142854</v>
      </c>
      <c r="W54" s="15">
        <v>17.428571428571427</v>
      </c>
      <c r="X54" s="15">
        <v>0.19999999999999998</v>
      </c>
      <c r="Y54" s="15">
        <v>0.6785714285714286</v>
      </c>
      <c r="Z54" s="15">
        <v>5.4142857142857137</v>
      </c>
      <c r="AA54" s="15">
        <v>1.6885714285714284</v>
      </c>
      <c r="AB54" s="15">
        <v>0.19571428571428573</v>
      </c>
      <c r="AC54" s="15">
        <v>9.4285714285714288</v>
      </c>
      <c r="AD54" s="15">
        <v>13.347142857142856</v>
      </c>
      <c r="AE54" s="15">
        <v>15.714285714285714</v>
      </c>
    </row>
    <row r="55" spans="1:32" s="25" customFormat="1" ht="17.100000000000001">
      <c r="A55" s="183"/>
      <c r="B55" s="13" t="s">
        <v>110</v>
      </c>
      <c r="C55" s="42" t="s">
        <v>97</v>
      </c>
      <c r="D55" s="15">
        <v>158.26666666666665</v>
      </c>
      <c r="E55" s="15">
        <v>19.333333333333332</v>
      </c>
      <c r="F55" s="15">
        <v>8.7999999999999989</v>
      </c>
      <c r="G55" s="15">
        <v>2.4766666666666666</v>
      </c>
      <c r="H55" s="15">
        <v>2.8266666666666667</v>
      </c>
      <c r="I55" s="15">
        <v>2.2666666666666666</v>
      </c>
      <c r="J55" s="15">
        <v>116.66666666666667</v>
      </c>
      <c r="K55" s="15">
        <v>0.43333333333333329</v>
      </c>
      <c r="L55" s="15">
        <v>0</v>
      </c>
      <c r="M55" s="15">
        <v>10.333333333333334</v>
      </c>
      <c r="N55" s="15">
        <v>150.33333333333334</v>
      </c>
      <c r="O55" s="15">
        <v>3.6</v>
      </c>
      <c r="P55" s="15">
        <v>74.333333333333329</v>
      </c>
      <c r="Q55" s="15">
        <v>196</v>
      </c>
      <c r="R55" s="15">
        <v>17</v>
      </c>
      <c r="S55" s="15">
        <v>4.0066666666666668</v>
      </c>
      <c r="T55" s="15">
        <v>0.18333333333333332</v>
      </c>
      <c r="U55" s="15">
        <v>0.06</v>
      </c>
      <c r="V55" s="15">
        <v>82.333333333333329</v>
      </c>
      <c r="W55" s="15">
        <v>36.666666666666664</v>
      </c>
      <c r="X55" s="15">
        <v>7.6666666666666661E-2</v>
      </c>
      <c r="Y55" s="15">
        <v>0.36999999999999994</v>
      </c>
      <c r="Z55" s="15">
        <v>4.7300000000000004</v>
      </c>
      <c r="AA55" s="15">
        <v>1.4033333333333333</v>
      </c>
      <c r="AB55" s="15">
        <v>0.22666666666666666</v>
      </c>
      <c r="AC55" s="15">
        <v>41.4</v>
      </c>
      <c r="AD55" s="15">
        <v>3.2933333333333334</v>
      </c>
      <c r="AE55" s="15">
        <v>2</v>
      </c>
    </row>
    <row r="56" spans="1:32" s="25" customFormat="1" ht="17.100000000000001">
      <c r="A56" s="183"/>
      <c r="B56" s="13" t="s">
        <v>111</v>
      </c>
      <c r="C56" s="42" t="s">
        <v>101</v>
      </c>
      <c r="D56" s="15">
        <v>125.15000000000002</v>
      </c>
      <c r="E56" s="15">
        <v>18.600000000000001</v>
      </c>
      <c r="F56" s="15">
        <v>5.35</v>
      </c>
      <c r="G56" s="15">
        <v>1.5349999999999999</v>
      </c>
      <c r="H56" s="15">
        <v>1.04</v>
      </c>
      <c r="I56" s="15">
        <v>1.54</v>
      </c>
      <c r="J56" s="15">
        <v>136.5</v>
      </c>
      <c r="K56" s="15">
        <v>0.64999999999999991</v>
      </c>
      <c r="L56" s="15">
        <v>0</v>
      </c>
      <c r="M56" s="15">
        <v>9</v>
      </c>
      <c r="N56" s="15">
        <v>166.5</v>
      </c>
      <c r="O56" s="15">
        <v>4.3</v>
      </c>
      <c r="P56" s="15">
        <v>83.5</v>
      </c>
      <c r="Q56" s="15">
        <v>310</v>
      </c>
      <c r="R56" s="15">
        <v>19.5</v>
      </c>
      <c r="S56" s="15">
        <v>2.7649999999999997</v>
      </c>
      <c r="T56" s="15">
        <v>0.23</v>
      </c>
      <c r="U56" s="15">
        <v>5.5E-2</v>
      </c>
      <c r="V56" s="15">
        <v>123.5</v>
      </c>
      <c r="W56" s="15">
        <v>37</v>
      </c>
      <c r="X56" s="15">
        <v>0.13</v>
      </c>
      <c r="Y56" s="15">
        <v>0.66</v>
      </c>
      <c r="Z56" s="15">
        <v>3.75</v>
      </c>
      <c r="AA56" s="15">
        <v>1.79</v>
      </c>
      <c r="AB56" s="15">
        <v>0.25</v>
      </c>
      <c r="AC56" s="15">
        <v>62</v>
      </c>
      <c r="AD56" s="15">
        <v>4.7050000000000001</v>
      </c>
      <c r="AE56" s="15">
        <v>3</v>
      </c>
    </row>
    <row r="57" spans="1:32" s="16" customFormat="1" ht="17.100000000000001">
      <c r="A57" s="183"/>
      <c r="B57" s="2"/>
      <c r="C57" s="20" t="s">
        <v>42</v>
      </c>
      <c r="D57" s="21">
        <f>AVERAGE(D53:D56)</f>
        <v>158.24374999999998</v>
      </c>
      <c r="E57" s="21">
        <f t="shared" ref="E57:AE57" si="7">AVERAGE(E53:E56)</f>
        <v>17.261011904761908</v>
      </c>
      <c r="F57" s="21">
        <f t="shared" si="7"/>
        <v>9.7544642857142847</v>
      </c>
      <c r="G57" s="21">
        <f t="shared" si="7"/>
        <v>3.1894642857142861</v>
      </c>
      <c r="H57" s="21">
        <f t="shared" si="7"/>
        <v>3.4585119047619042</v>
      </c>
      <c r="I57" s="21">
        <f t="shared" si="7"/>
        <v>1.700595238095238</v>
      </c>
      <c r="J57" s="21">
        <f t="shared" si="7"/>
        <v>247.44642857142856</v>
      </c>
      <c r="K57" s="21">
        <f t="shared" si="7"/>
        <v>0.35238095238095235</v>
      </c>
      <c r="L57" s="21">
        <f t="shared" si="7"/>
        <v>0</v>
      </c>
      <c r="M57" s="21">
        <f t="shared" si="7"/>
        <v>11.077380952380953</v>
      </c>
      <c r="N57" s="21">
        <f t="shared" si="7"/>
        <v>180.04464285714286</v>
      </c>
      <c r="O57" s="21">
        <f t="shared" si="7"/>
        <v>5.6711309523809526</v>
      </c>
      <c r="P57" s="21">
        <f t="shared" si="7"/>
        <v>88.738095238095241</v>
      </c>
      <c r="Q57" s="21">
        <f t="shared" si="7"/>
        <v>263.33928571428572</v>
      </c>
      <c r="R57" s="21">
        <f t="shared" si="7"/>
        <v>16.49702380952381</v>
      </c>
      <c r="S57" s="21">
        <f t="shared" si="7"/>
        <v>2.6935714285714285</v>
      </c>
      <c r="T57" s="21">
        <f t="shared" si="7"/>
        <v>0.20636904761904762</v>
      </c>
      <c r="U57" s="21">
        <f t="shared" si="7"/>
        <v>5.5297619047619047E-2</v>
      </c>
      <c r="V57" s="21">
        <f t="shared" si="7"/>
        <v>70.75595238095238</v>
      </c>
      <c r="W57" s="21">
        <f t="shared" si="7"/>
        <v>24.232142857142854</v>
      </c>
      <c r="X57" s="21">
        <f t="shared" si="7"/>
        <v>0.15708333333333332</v>
      </c>
      <c r="Y57" s="21">
        <f t="shared" si="7"/>
        <v>0.5413095238095238</v>
      </c>
      <c r="Z57" s="21">
        <f t="shared" si="7"/>
        <v>4.4319047619047618</v>
      </c>
      <c r="AA57" s="21">
        <f t="shared" si="7"/>
        <v>1.5779761904761904</v>
      </c>
      <c r="AB57" s="21">
        <f t="shared" si="7"/>
        <v>0.21997023809523811</v>
      </c>
      <c r="AC57" s="21">
        <f t="shared" si="7"/>
        <v>29.790476190476191</v>
      </c>
      <c r="AD57" s="21">
        <f t="shared" si="7"/>
        <v>6.2232440476190476</v>
      </c>
      <c r="AE57" s="21">
        <f t="shared" si="7"/>
        <v>7.1785714285714288</v>
      </c>
    </row>
    <row r="58" spans="1:32" s="41" customFormat="1">
      <c r="A58" s="183"/>
      <c r="B58" s="22">
        <v>11</v>
      </c>
      <c r="C58" s="28" t="s">
        <v>112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pans="1:32" s="25" customFormat="1" ht="17.100000000000001">
      <c r="A59" s="183"/>
      <c r="B59" s="13">
        <v>11</v>
      </c>
      <c r="C59" s="14" t="s">
        <v>113</v>
      </c>
      <c r="D59" s="15">
        <v>165.54000000000002</v>
      </c>
      <c r="E59" s="30">
        <v>13.2</v>
      </c>
      <c r="F59" s="30">
        <v>12.02</v>
      </c>
      <c r="G59" s="31">
        <v>3.5140000000000002</v>
      </c>
      <c r="H59" s="31">
        <v>4.9960000000000004</v>
      </c>
      <c r="I59" s="31">
        <v>1.446</v>
      </c>
      <c r="J59" s="15">
        <v>787.6</v>
      </c>
      <c r="K59" s="30">
        <v>1.1400000000000001</v>
      </c>
      <c r="L59" s="30">
        <v>0</v>
      </c>
      <c r="M59" s="15">
        <v>67.2</v>
      </c>
      <c r="N59" s="15">
        <v>200.4</v>
      </c>
      <c r="O59" s="30">
        <v>3.34</v>
      </c>
      <c r="P59" s="15">
        <v>140.4</v>
      </c>
      <c r="Q59" s="15">
        <v>165.4</v>
      </c>
      <c r="R59" s="15">
        <v>13.8</v>
      </c>
      <c r="S59" s="31">
        <v>1.3780000000000001</v>
      </c>
      <c r="T59" s="31">
        <v>0.05</v>
      </c>
      <c r="U59" s="31">
        <v>3.6000000000000004E-2</v>
      </c>
      <c r="V59" s="15">
        <v>819.4</v>
      </c>
      <c r="W59" s="15">
        <v>246</v>
      </c>
      <c r="X59" s="31">
        <v>0.122</v>
      </c>
      <c r="Y59" s="31">
        <v>0.51</v>
      </c>
      <c r="Z59" s="30">
        <v>0.13999999999999999</v>
      </c>
      <c r="AA59" s="31">
        <v>1.7060000000000002</v>
      </c>
      <c r="AB59" s="31">
        <v>0.182</v>
      </c>
      <c r="AC59" s="15">
        <v>68</v>
      </c>
      <c r="AD59" s="31">
        <v>2.952</v>
      </c>
      <c r="AE59" s="15">
        <v>0</v>
      </c>
    </row>
    <row r="60" spans="1:32" s="41" customFormat="1">
      <c r="A60" s="183"/>
      <c r="B60" s="22">
        <v>12</v>
      </c>
      <c r="C60" s="28" t="s">
        <v>114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pans="1:32" s="41" customFormat="1" ht="17.100000000000001">
      <c r="A61" s="183"/>
      <c r="B61" s="13" t="s">
        <v>115</v>
      </c>
      <c r="C61" s="14" t="s">
        <v>114</v>
      </c>
      <c r="D61" s="15">
        <v>354.28260869565219</v>
      </c>
      <c r="E61" s="30">
        <v>23.191304347826087</v>
      </c>
      <c r="F61" s="30">
        <v>3.2304347826086954</v>
      </c>
      <c r="G61" s="31">
        <v>0.62470588235294111</v>
      </c>
      <c r="H61" s="31">
        <v>0.76705882352941179</v>
      </c>
      <c r="I61" s="31">
        <v>2.0735294117647061</v>
      </c>
      <c r="J61" s="15">
        <v>0</v>
      </c>
      <c r="K61" s="30">
        <v>55.673913043478258</v>
      </c>
      <c r="L61" s="30">
        <v>17.630434782608695</v>
      </c>
      <c r="M61" s="15">
        <v>122</v>
      </c>
      <c r="N61" s="15">
        <v>394.17391304347825</v>
      </c>
      <c r="O61" s="30">
        <v>6.66521739130435</v>
      </c>
      <c r="P61" s="15">
        <v>12.681818181818182</v>
      </c>
      <c r="Q61" s="15">
        <v>1271.695652173913</v>
      </c>
      <c r="R61" s="15">
        <v>161.86956521739131</v>
      </c>
      <c r="S61" s="31">
        <v>3.089565217391304</v>
      </c>
      <c r="T61" s="31">
        <v>1.2152941176470589</v>
      </c>
      <c r="U61" s="31">
        <v>1.4758823529411762</v>
      </c>
      <c r="V61" s="15">
        <v>55</v>
      </c>
      <c r="W61" s="15">
        <v>4.8695652173913047</v>
      </c>
      <c r="X61" s="31">
        <v>0.56913043478260872</v>
      </c>
      <c r="Y61" s="31">
        <v>0.22869565217391308</v>
      </c>
      <c r="Z61" s="30">
        <v>2.0565217391304347</v>
      </c>
      <c r="AA61" s="31">
        <v>1.1341176470588235</v>
      </c>
      <c r="AB61" s="31">
        <v>0.37117647058823527</v>
      </c>
      <c r="AC61" s="15">
        <v>415.18181818181819</v>
      </c>
      <c r="AD61" s="31">
        <v>0</v>
      </c>
      <c r="AE61" s="15">
        <v>2.5217391304347827</v>
      </c>
      <c r="AF61" s="25"/>
    </row>
    <row r="62" spans="1:32" s="25" customFormat="1" ht="17.100000000000001">
      <c r="A62" s="183"/>
      <c r="B62" s="13" t="s">
        <v>116</v>
      </c>
      <c r="C62" s="14" t="s">
        <v>117</v>
      </c>
      <c r="D62" s="15">
        <v>416.66666666666669</v>
      </c>
      <c r="E62" s="30">
        <v>29.333333333333332</v>
      </c>
      <c r="F62" s="30">
        <v>9.9333333333333336</v>
      </c>
      <c r="G62" s="31"/>
      <c r="H62" s="31"/>
      <c r="I62" s="31"/>
      <c r="J62" s="15"/>
      <c r="K62" s="30">
        <v>49.033333333333331</v>
      </c>
      <c r="L62" s="30">
        <v>10.199999999999999</v>
      </c>
      <c r="M62" s="15">
        <v>126</v>
      </c>
      <c r="N62" s="15">
        <v>413.5</v>
      </c>
      <c r="O62" s="30">
        <v>6.0500000000000007</v>
      </c>
      <c r="P62" s="15">
        <v>36.5</v>
      </c>
      <c r="Q62" s="15">
        <v>1302</v>
      </c>
      <c r="R62" s="15">
        <v>206</v>
      </c>
      <c r="S62" s="31">
        <v>3.3499999999999996</v>
      </c>
      <c r="T62" s="31"/>
      <c r="U62" s="31"/>
      <c r="V62" s="15"/>
      <c r="W62" s="15">
        <v>15</v>
      </c>
      <c r="X62" s="31">
        <v>0.58499999999999996</v>
      </c>
      <c r="Y62" s="31">
        <v>0.19500000000000001</v>
      </c>
      <c r="Z62" s="30">
        <v>2.5</v>
      </c>
      <c r="AA62" s="31"/>
      <c r="AB62" s="31"/>
      <c r="AC62" s="15">
        <v>391</v>
      </c>
      <c r="AD62" s="31">
        <v>0</v>
      </c>
      <c r="AE62" s="15">
        <v>0</v>
      </c>
    </row>
    <row r="63" spans="1:32" s="25" customFormat="1" ht="17.100000000000001">
      <c r="A63" s="183"/>
      <c r="B63" s="2"/>
      <c r="C63" s="20" t="s">
        <v>42</v>
      </c>
      <c r="D63" s="21">
        <f>AVERAGE(D61:D62)</f>
        <v>385.47463768115944</v>
      </c>
      <c r="E63" s="21">
        <f t="shared" ref="E63:AE63" si="8">AVERAGE(E61:E62)</f>
        <v>26.262318840579709</v>
      </c>
      <c r="F63" s="21">
        <f t="shared" si="8"/>
        <v>6.5818840579710143</v>
      </c>
      <c r="G63" s="21">
        <f t="shared" si="8"/>
        <v>0.62470588235294111</v>
      </c>
      <c r="H63" s="21">
        <f t="shared" si="8"/>
        <v>0.76705882352941179</v>
      </c>
      <c r="I63" s="21">
        <f t="shared" si="8"/>
        <v>2.0735294117647061</v>
      </c>
      <c r="J63" s="21">
        <f t="shared" si="8"/>
        <v>0</v>
      </c>
      <c r="K63" s="21">
        <f t="shared" si="8"/>
        <v>52.353623188405791</v>
      </c>
      <c r="L63" s="21">
        <f t="shared" si="8"/>
        <v>13.915217391304347</v>
      </c>
      <c r="M63" s="21">
        <f t="shared" si="8"/>
        <v>124</v>
      </c>
      <c r="N63" s="21">
        <f t="shared" si="8"/>
        <v>403.83695652173913</v>
      </c>
      <c r="O63" s="21">
        <f t="shared" si="8"/>
        <v>6.3576086956521749</v>
      </c>
      <c r="P63" s="21">
        <f t="shared" si="8"/>
        <v>24.59090909090909</v>
      </c>
      <c r="Q63" s="21">
        <f t="shared" si="8"/>
        <v>1286.8478260869565</v>
      </c>
      <c r="R63" s="21">
        <f t="shared" si="8"/>
        <v>183.93478260869566</v>
      </c>
      <c r="S63" s="21">
        <f t="shared" si="8"/>
        <v>3.2197826086956516</v>
      </c>
      <c r="T63" s="21">
        <f t="shared" si="8"/>
        <v>1.2152941176470589</v>
      </c>
      <c r="U63" s="21">
        <f t="shared" si="8"/>
        <v>1.4758823529411762</v>
      </c>
      <c r="V63" s="21">
        <f t="shared" si="8"/>
        <v>55</v>
      </c>
      <c r="W63" s="21">
        <f t="shared" si="8"/>
        <v>9.9347826086956523</v>
      </c>
      <c r="X63" s="21">
        <f t="shared" si="8"/>
        <v>0.57706521739130434</v>
      </c>
      <c r="Y63" s="21">
        <f t="shared" si="8"/>
        <v>0.21184782608695654</v>
      </c>
      <c r="Z63" s="21">
        <f t="shared" si="8"/>
        <v>2.2782608695652176</v>
      </c>
      <c r="AA63" s="21">
        <f t="shared" si="8"/>
        <v>1.1341176470588235</v>
      </c>
      <c r="AB63" s="21">
        <f t="shared" si="8"/>
        <v>0.37117647058823527</v>
      </c>
      <c r="AC63" s="21">
        <f t="shared" si="8"/>
        <v>403.09090909090912</v>
      </c>
      <c r="AD63" s="21">
        <f t="shared" si="8"/>
        <v>0</v>
      </c>
      <c r="AE63" s="21">
        <f t="shared" si="8"/>
        <v>1.2608695652173914</v>
      </c>
    </row>
    <row r="64" spans="1:32" s="41" customFormat="1">
      <c r="A64" s="183"/>
      <c r="B64" s="22">
        <v>13</v>
      </c>
      <c r="C64" s="28" t="s">
        <v>118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pans="1:34" s="25" customFormat="1" ht="17.100000000000001">
      <c r="A65" s="183"/>
      <c r="B65" s="13" t="s">
        <v>119</v>
      </c>
      <c r="C65" s="14" t="s">
        <v>120</v>
      </c>
      <c r="D65" s="37">
        <v>597.45882352941169</v>
      </c>
      <c r="E65" s="37">
        <v>16.45882352941177</v>
      </c>
      <c r="F65" s="37">
        <v>47.388235294117649</v>
      </c>
      <c r="G65" s="37">
        <v>8.0993749999999984</v>
      </c>
      <c r="H65" s="37">
        <v>27.028750000000002</v>
      </c>
      <c r="I65" s="37">
        <v>10.544374999999999</v>
      </c>
      <c r="J65" s="37">
        <v>6.2499999999999997E-8</v>
      </c>
      <c r="K65" s="37">
        <v>26.288235294117644</v>
      </c>
      <c r="L65" s="37">
        <v>8.8687500000000004</v>
      </c>
      <c r="M65" s="37">
        <v>121.70588235294117</v>
      </c>
      <c r="N65" s="37">
        <v>378.875</v>
      </c>
      <c r="O65" s="37">
        <v>3.5000000000000004</v>
      </c>
      <c r="P65" s="37">
        <v>12.647058823529411</v>
      </c>
      <c r="Q65" s="37">
        <v>639.70588235294122</v>
      </c>
      <c r="R65" s="37">
        <v>183.29411764705881</v>
      </c>
      <c r="S65" s="37">
        <v>2.8768750000000005</v>
      </c>
      <c r="T65" s="37">
        <v>1.0231250000000001</v>
      </c>
      <c r="U65" s="37">
        <v>1.7168749999999999</v>
      </c>
      <c r="V65" s="37">
        <v>34</v>
      </c>
      <c r="W65" s="37">
        <v>3.375</v>
      </c>
      <c r="X65" s="37">
        <v>0.37375000000000003</v>
      </c>
      <c r="Y65" s="37">
        <v>0.27250000000000002</v>
      </c>
      <c r="Z65" s="37">
        <v>3.4062500000000004</v>
      </c>
      <c r="AA65" s="37">
        <v>0.76562500000000011</v>
      </c>
      <c r="AB65" s="37">
        <v>0.28187499999999999</v>
      </c>
      <c r="AC65" s="37">
        <v>70.5</v>
      </c>
      <c r="AD65" s="37">
        <v>5.8823529411764702E-8</v>
      </c>
      <c r="AE65" s="37">
        <v>3.1875</v>
      </c>
    </row>
    <row r="66" spans="1:34" s="25" customFormat="1" ht="17.100000000000001">
      <c r="A66" s="183"/>
      <c r="B66" s="13" t="s">
        <v>121</v>
      </c>
      <c r="C66" s="14" t="s">
        <v>122</v>
      </c>
      <c r="D66" s="37">
        <v>591.58181818181822</v>
      </c>
      <c r="E66" s="38">
        <v>21.972727272727273</v>
      </c>
      <c r="F66" s="38">
        <v>46.163636363636364</v>
      </c>
      <c r="G66" s="39">
        <v>6.5263636363636373</v>
      </c>
      <c r="H66" s="39">
        <v>12.833636363636362</v>
      </c>
      <c r="I66" s="39">
        <v>24.758181818181814</v>
      </c>
      <c r="J66" s="37">
        <v>0</v>
      </c>
      <c r="K66" s="38">
        <v>22.054545454545458</v>
      </c>
      <c r="L66" s="38">
        <v>11.318181818181818</v>
      </c>
      <c r="M66" s="37">
        <v>257.18181818181819</v>
      </c>
      <c r="N66" s="37">
        <v>810.90909090909088</v>
      </c>
      <c r="O66" s="38">
        <v>9.4454545454545453</v>
      </c>
      <c r="P66" s="37">
        <v>25.363636363636363</v>
      </c>
      <c r="Q66" s="37">
        <v>629.4545454545455</v>
      </c>
      <c r="R66" s="37">
        <v>380.18181818181819</v>
      </c>
      <c r="S66" s="39">
        <v>7.2818181818181813</v>
      </c>
      <c r="T66" s="39">
        <v>1.7545454545454546</v>
      </c>
      <c r="U66" s="39">
        <v>2.2627272727272727</v>
      </c>
      <c r="V66" s="37">
        <v>91.818181818181813</v>
      </c>
      <c r="W66" s="37">
        <v>9.2727272727272734</v>
      </c>
      <c r="X66" s="39">
        <v>0.71454545454545459</v>
      </c>
      <c r="Y66" s="39">
        <v>0.26636363636363636</v>
      </c>
      <c r="Z66" s="38">
        <v>3.7636363636363641</v>
      </c>
      <c r="AA66" s="39">
        <v>1.9854545454545458</v>
      </c>
      <c r="AB66" s="39">
        <v>0.54181818181818187</v>
      </c>
      <c r="AC66" s="37">
        <v>132.90909090909091</v>
      </c>
      <c r="AD66" s="39">
        <v>0</v>
      </c>
      <c r="AE66" s="37">
        <v>0.63636363636363635</v>
      </c>
    </row>
    <row r="67" spans="1:34" s="16" customFormat="1" ht="17.100000000000001">
      <c r="A67" s="183"/>
      <c r="B67" s="2"/>
      <c r="C67" s="20" t="s">
        <v>42</v>
      </c>
      <c r="D67" s="21">
        <f>AVERAGE(D65:D66)</f>
        <v>594.52032085561495</v>
      </c>
      <c r="E67" s="21">
        <f t="shared" ref="E67:AE67" si="9">AVERAGE(E65:E66)</f>
        <v>19.215775401069521</v>
      </c>
      <c r="F67" s="21">
        <f t="shared" si="9"/>
        <v>46.77593582887701</v>
      </c>
      <c r="G67" s="21">
        <f t="shared" si="9"/>
        <v>7.3128693181818178</v>
      </c>
      <c r="H67" s="21">
        <f t="shared" si="9"/>
        <v>19.93119318181818</v>
      </c>
      <c r="I67" s="21">
        <f t="shared" si="9"/>
        <v>17.651278409090907</v>
      </c>
      <c r="J67" s="21">
        <f t="shared" si="9"/>
        <v>3.1249999999999999E-8</v>
      </c>
      <c r="K67" s="21">
        <f t="shared" si="9"/>
        <v>24.171390374331551</v>
      </c>
      <c r="L67" s="21">
        <f t="shared" si="9"/>
        <v>10.093465909090909</v>
      </c>
      <c r="M67" s="21">
        <f t="shared" si="9"/>
        <v>189.44385026737967</v>
      </c>
      <c r="N67" s="21">
        <f t="shared" si="9"/>
        <v>594.8920454545455</v>
      </c>
      <c r="O67" s="21">
        <f t="shared" si="9"/>
        <v>6.4727272727272727</v>
      </c>
      <c r="P67" s="21">
        <f t="shared" si="9"/>
        <v>19.005347593582886</v>
      </c>
      <c r="Q67" s="21">
        <f t="shared" si="9"/>
        <v>634.58021390374336</v>
      </c>
      <c r="R67" s="21">
        <f t="shared" si="9"/>
        <v>281.73796791443851</v>
      </c>
      <c r="S67" s="21">
        <f t="shared" si="9"/>
        <v>5.0793465909090907</v>
      </c>
      <c r="T67" s="21">
        <f t="shared" si="9"/>
        <v>1.3888352272727273</v>
      </c>
      <c r="U67" s="21">
        <f t="shared" si="9"/>
        <v>1.9898011363636363</v>
      </c>
      <c r="V67" s="21">
        <f t="shared" si="9"/>
        <v>62.909090909090907</v>
      </c>
      <c r="W67" s="21">
        <f t="shared" si="9"/>
        <v>6.3238636363636367</v>
      </c>
      <c r="X67" s="21">
        <f t="shared" si="9"/>
        <v>0.54414772727272731</v>
      </c>
      <c r="Y67" s="21">
        <f t="shared" si="9"/>
        <v>0.26943181818181816</v>
      </c>
      <c r="Z67" s="21">
        <f t="shared" si="9"/>
        <v>3.5849431818181823</v>
      </c>
      <c r="AA67" s="21">
        <f t="shared" si="9"/>
        <v>1.3755397727272729</v>
      </c>
      <c r="AB67" s="21">
        <f t="shared" si="9"/>
        <v>0.41184659090909093</v>
      </c>
      <c r="AC67" s="21">
        <f t="shared" si="9"/>
        <v>101.70454545454545</v>
      </c>
      <c r="AD67" s="21">
        <f t="shared" si="9"/>
        <v>2.9411764705882351E-8</v>
      </c>
      <c r="AE67" s="21">
        <f t="shared" si="9"/>
        <v>1.9119318181818181</v>
      </c>
    </row>
    <row r="68" spans="1:34" s="41" customFormat="1" ht="15.75" customHeight="1">
      <c r="A68" s="183" t="s">
        <v>123</v>
      </c>
      <c r="B68" s="22">
        <v>14</v>
      </c>
      <c r="C68" s="28" t="s">
        <v>124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pans="1:34" s="41" customFormat="1" ht="15.75" customHeight="1">
      <c r="A69" s="183"/>
      <c r="B69" s="13" t="s">
        <v>75</v>
      </c>
      <c r="C69" s="14" t="s">
        <v>125</v>
      </c>
      <c r="D69" s="15">
        <v>900</v>
      </c>
      <c r="E69" s="30">
        <v>0</v>
      </c>
      <c r="F69" s="30">
        <v>100</v>
      </c>
      <c r="G69" s="31">
        <v>9.9599999999999991</v>
      </c>
      <c r="H69" s="31">
        <v>38.131999999999998</v>
      </c>
      <c r="I69" s="31">
        <v>47.404000000000003</v>
      </c>
      <c r="J69" s="15">
        <v>0</v>
      </c>
      <c r="K69" s="30">
        <v>0</v>
      </c>
      <c r="L69" s="30">
        <v>0</v>
      </c>
      <c r="M69" s="15">
        <v>0</v>
      </c>
      <c r="N69" s="15">
        <v>0.2</v>
      </c>
      <c r="O69" s="30">
        <v>0.08</v>
      </c>
      <c r="P69" s="15">
        <v>0</v>
      </c>
      <c r="Q69" s="15">
        <v>0</v>
      </c>
      <c r="R69" s="15">
        <v>0</v>
      </c>
      <c r="S69" s="31">
        <v>1.2E-2</v>
      </c>
      <c r="T69" s="31">
        <v>0</v>
      </c>
      <c r="U69" s="31">
        <v>0</v>
      </c>
      <c r="V69" s="15">
        <v>0</v>
      </c>
      <c r="W69" s="15">
        <v>0</v>
      </c>
      <c r="X69" s="31">
        <v>0</v>
      </c>
      <c r="Y69" s="31">
        <v>0</v>
      </c>
      <c r="Z69" s="30">
        <v>0</v>
      </c>
      <c r="AA69" s="31">
        <v>0</v>
      </c>
      <c r="AB69" s="31">
        <v>0</v>
      </c>
      <c r="AC69" s="15">
        <v>0</v>
      </c>
      <c r="AD69" s="31">
        <v>0</v>
      </c>
      <c r="AE69" s="15">
        <v>0</v>
      </c>
      <c r="AF69" s="25"/>
    </row>
    <row r="70" spans="1:34">
      <c r="A70" s="183"/>
      <c r="B70" s="43" t="s">
        <v>126</v>
      </c>
      <c r="C70" s="1" t="s">
        <v>127</v>
      </c>
      <c r="D70" s="44">
        <v>564.25</v>
      </c>
      <c r="E70" s="44">
        <v>4.8249999999999993</v>
      </c>
      <c r="F70" s="44">
        <v>60.324999999999996</v>
      </c>
      <c r="G70" s="44">
        <v>32.425000000000004</v>
      </c>
      <c r="H70" s="44">
        <v>20.974999999999998</v>
      </c>
      <c r="I70" s="45">
        <v>3.9499999999999997</v>
      </c>
      <c r="J70" s="44">
        <v>118.5</v>
      </c>
      <c r="K70" s="44">
        <v>0.52500000000000002</v>
      </c>
      <c r="L70" s="44">
        <v>0</v>
      </c>
      <c r="M70" s="44">
        <v>121</v>
      </c>
      <c r="N70" s="45">
        <v>217.75</v>
      </c>
      <c r="O70" s="46">
        <v>0.1</v>
      </c>
      <c r="P70" s="44">
        <v>360.25</v>
      </c>
      <c r="Q70" s="44">
        <v>263.5</v>
      </c>
      <c r="R70" s="44">
        <v>48.5</v>
      </c>
      <c r="S70" s="45">
        <v>0.5</v>
      </c>
      <c r="T70" s="44"/>
      <c r="U70" s="44"/>
      <c r="V70" s="44"/>
      <c r="W70" s="44">
        <v>442.5</v>
      </c>
      <c r="X70" s="44">
        <v>1.2500000000000001E-2</v>
      </c>
      <c r="Y70" s="44">
        <v>0.13750000000000001</v>
      </c>
      <c r="Z70" s="44">
        <v>0.05</v>
      </c>
      <c r="AA70" s="44"/>
      <c r="AB70" s="44"/>
      <c r="AC70" s="44">
        <v>4.5</v>
      </c>
      <c r="AD70" s="44">
        <v>0.22</v>
      </c>
      <c r="AE70" s="44">
        <v>0.25</v>
      </c>
      <c r="AG70" s="1">
        <v>0</v>
      </c>
      <c r="AH70" s="1">
        <v>0</v>
      </c>
    </row>
    <row r="71" spans="1:34" ht="17.100000000000001">
      <c r="A71" s="183"/>
      <c r="B71" s="2"/>
      <c r="C71" s="20" t="s">
        <v>42</v>
      </c>
      <c r="D71" s="21">
        <f>AVERAGE(D69:D70)</f>
        <v>732.125</v>
      </c>
      <c r="E71" s="21">
        <f t="shared" ref="E71:AE71" si="10">AVERAGE(E69:E70)</f>
        <v>2.4124999999999996</v>
      </c>
      <c r="F71" s="21">
        <f t="shared" si="10"/>
        <v>80.162499999999994</v>
      </c>
      <c r="G71" s="21">
        <f t="shared" si="10"/>
        <v>21.192500000000003</v>
      </c>
      <c r="H71" s="21">
        <f t="shared" si="10"/>
        <v>29.5535</v>
      </c>
      <c r="I71" s="21">
        <f t="shared" si="10"/>
        <v>25.677000000000003</v>
      </c>
      <c r="J71" s="21">
        <f t="shared" si="10"/>
        <v>59.25</v>
      </c>
      <c r="K71" s="21">
        <f t="shared" si="10"/>
        <v>0.26250000000000001</v>
      </c>
      <c r="L71" s="21">
        <f t="shared" si="10"/>
        <v>0</v>
      </c>
      <c r="M71" s="21">
        <f t="shared" si="10"/>
        <v>60.5</v>
      </c>
      <c r="N71" s="21">
        <f t="shared" si="10"/>
        <v>108.97499999999999</v>
      </c>
      <c r="O71" s="21">
        <f t="shared" si="10"/>
        <v>0.09</v>
      </c>
      <c r="P71" s="21">
        <f t="shared" si="10"/>
        <v>180.125</v>
      </c>
      <c r="Q71" s="21">
        <f t="shared" si="10"/>
        <v>131.75</v>
      </c>
      <c r="R71" s="21">
        <f t="shared" si="10"/>
        <v>24.25</v>
      </c>
      <c r="S71" s="21">
        <f t="shared" si="10"/>
        <v>0.25600000000000001</v>
      </c>
      <c r="T71" s="21">
        <f t="shared" si="10"/>
        <v>0</v>
      </c>
      <c r="U71" s="21">
        <f t="shared" si="10"/>
        <v>0</v>
      </c>
      <c r="V71" s="21">
        <f t="shared" si="10"/>
        <v>0</v>
      </c>
      <c r="W71" s="21">
        <f t="shared" si="10"/>
        <v>221.25</v>
      </c>
      <c r="X71" s="21">
        <f t="shared" si="10"/>
        <v>6.2500000000000003E-3</v>
      </c>
      <c r="Y71" s="21">
        <f t="shared" si="10"/>
        <v>6.8750000000000006E-2</v>
      </c>
      <c r="Z71" s="21">
        <f t="shared" si="10"/>
        <v>2.5000000000000001E-2</v>
      </c>
      <c r="AA71" s="21">
        <f t="shared" si="10"/>
        <v>0</v>
      </c>
      <c r="AB71" s="21">
        <f t="shared" si="10"/>
        <v>0</v>
      </c>
      <c r="AC71" s="21">
        <f t="shared" si="10"/>
        <v>2.25</v>
      </c>
      <c r="AD71" s="21">
        <f t="shared" si="10"/>
        <v>0.11</v>
      </c>
      <c r="AE71" s="21">
        <f t="shared" si="10"/>
        <v>0.125</v>
      </c>
      <c r="AF71" s="16"/>
    </row>
    <row r="72" spans="1:34" s="41" customFormat="1">
      <c r="A72" s="183"/>
      <c r="B72" s="22">
        <v>15</v>
      </c>
      <c r="C72" s="28" t="s">
        <v>128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pans="1:34" s="25" customFormat="1" ht="17.100000000000001">
      <c r="A73" s="183"/>
      <c r="B73" s="13">
        <v>15</v>
      </c>
      <c r="C73" s="14" t="s">
        <v>129</v>
      </c>
      <c r="D73" s="15">
        <v>366.625</v>
      </c>
      <c r="E73" s="30">
        <v>0.2</v>
      </c>
      <c r="F73" s="30">
        <v>2.5000000000000001E-2</v>
      </c>
      <c r="G73" s="31">
        <v>0.05</v>
      </c>
      <c r="H73" s="31">
        <v>7.4999999999999997E-2</v>
      </c>
      <c r="I73" s="31">
        <v>0.125</v>
      </c>
      <c r="J73" s="15">
        <v>0</v>
      </c>
      <c r="K73" s="30">
        <v>91.4</v>
      </c>
      <c r="L73" s="30">
        <v>0.05</v>
      </c>
      <c r="M73" s="15">
        <v>43</v>
      </c>
      <c r="N73" s="15">
        <v>22</v>
      </c>
      <c r="O73" s="30">
        <v>1.2</v>
      </c>
      <c r="P73" s="15">
        <v>20.75</v>
      </c>
      <c r="Q73" s="15">
        <v>186.5</v>
      </c>
      <c r="R73" s="15">
        <v>15</v>
      </c>
      <c r="S73" s="31">
        <v>0.1525</v>
      </c>
      <c r="T73" s="31">
        <v>0.16999999999999998</v>
      </c>
      <c r="U73" s="31">
        <v>0.1825</v>
      </c>
      <c r="V73" s="15">
        <v>0</v>
      </c>
      <c r="W73" s="15">
        <v>0</v>
      </c>
      <c r="X73" s="31">
        <v>7.4999999999999997E-3</v>
      </c>
      <c r="Y73" s="31">
        <v>3.5000000000000003E-2</v>
      </c>
      <c r="Z73" s="30">
        <v>0.125</v>
      </c>
      <c r="AA73" s="31">
        <v>0.22999999999999998</v>
      </c>
      <c r="AB73" s="31">
        <v>0.02</v>
      </c>
      <c r="AC73" s="15">
        <v>1</v>
      </c>
      <c r="AD73" s="31">
        <v>0</v>
      </c>
      <c r="AE73" s="15">
        <v>1</v>
      </c>
    </row>
    <row r="74" spans="1:34" s="41" customFormat="1" ht="15.75" customHeight="1">
      <c r="A74" s="183"/>
      <c r="B74" s="22">
        <v>16</v>
      </c>
      <c r="C74" s="28" t="s">
        <v>130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pans="1:34" ht="17.100000000000001">
      <c r="A75" s="183"/>
      <c r="B75" s="47" t="s">
        <v>131</v>
      </c>
      <c r="C75" s="14" t="s">
        <v>132</v>
      </c>
      <c r="D75" s="48">
        <v>2</v>
      </c>
      <c r="E75" s="49">
        <v>0.1</v>
      </c>
      <c r="F75" s="49">
        <v>0</v>
      </c>
      <c r="G75" s="50">
        <v>0</v>
      </c>
      <c r="H75" s="50">
        <v>0</v>
      </c>
      <c r="I75" s="50">
        <v>0</v>
      </c>
      <c r="J75" s="48">
        <v>0</v>
      </c>
      <c r="K75" s="49">
        <v>0.4</v>
      </c>
      <c r="L75" s="49">
        <v>0</v>
      </c>
      <c r="M75" s="48">
        <v>2</v>
      </c>
      <c r="N75" s="48">
        <v>1</v>
      </c>
      <c r="O75" s="49">
        <v>0.1</v>
      </c>
      <c r="P75" s="48">
        <v>2</v>
      </c>
      <c r="Q75" s="48">
        <v>54</v>
      </c>
      <c r="R75" s="48">
        <v>5</v>
      </c>
      <c r="S75" s="50">
        <v>0.02</v>
      </c>
      <c r="T75" s="50">
        <v>0.01</v>
      </c>
      <c r="U75" s="50">
        <v>0.03</v>
      </c>
      <c r="V75" s="48">
        <v>0</v>
      </c>
      <c r="W75" s="48">
        <v>0</v>
      </c>
      <c r="X75" s="50">
        <v>0</v>
      </c>
      <c r="Y75" s="50">
        <v>0</v>
      </c>
      <c r="Z75" s="49">
        <v>0.2</v>
      </c>
      <c r="AA75" s="50">
        <v>0</v>
      </c>
      <c r="AB75" s="50">
        <v>0</v>
      </c>
      <c r="AC75" s="48">
        <v>0</v>
      </c>
      <c r="AD75" s="50">
        <v>0</v>
      </c>
      <c r="AE75" s="48">
        <v>0</v>
      </c>
    </row>
    <row r="76" spans="1:34" ht="17.100000000000001">
      <c r="A76" s="183"/>
      <c r="B76" s="47" t="s">
        <v>133</v>
      </c>
      <c r="C76" s="14" t="s">
        <v>134</v>
      </c>
      <c r="D76" s="48">
        <v>217.7</v>
      </c>
      <c r="E76" s="49">
        <v>12.2</v>
      </c>
      <c r="F76" s="49">
        <v>0.5</v>
      </c>
      <c r="G76" s="50">
        <v>0.2</v>
      </c>
      <c r="H76" s="50">
        <v>0.04</v>
      </c>
      <c r="I76" s="50">
        <v>0.2</v>
      </c>
      <c r="J76" s="48">
        <v>0</v>
      </c>
      <c r="K76" s="49">
        <v>41.1</v>
      </c>
      <c r="L76" s="49">
        <v>0</v>
      </c>
      <c r="M76" s="48">
        <v>141</v>
      </c>
      <c r="N76" s="48">
        <v>303</v>
      </c>
      <c r="O76" s="49">
        <v>4.4000000000000004</v>
      </c>
      <c r="P76" s="48">
        <v>37</v>
      </c>
      <c r="Q76" s="48">
        <v>3535</v>
      </c>
      <c r="R76" s="48">
        <v>327</v>
      </c>
      <c r="S76" s="50">
        <v>0.35</v>
      </c>
      <c r="T76" s="50">
        <v>0.14000000000000001</v>
      </c>
      <c r="U76" s="50">
        <v>1.71</v>
      </c>
      <c r="V76" s="48">
        <v>0</v>
      </c>
      <c r="W76" s="48">
        <v>0</v>
      </c>
      <c r="X76" s="50">
        <v>0.01</v>
      </c>
      <c r="Y76" s="50">
        <v>7.0000000000000007E-2</v>
      </c>
      <c r="Z76" s="49">
        <v>28.2</v>
      </c>
      <c r="AA76" s="50">
        <v>0.1</v>
      </c>
      <c r="AB76" s="50">
        <v>0.03</v>
      </c>
      <c r="AC76" s="48">
        <v>0</v>
      </c>
      <c r="AD76" s="50">
        <v>0</v>
      </c>
      <c r="AE76" s="48">
        <v>0</v>
      </c>
    </row>
    <row r="77" spans="1:34" ht="17.100000000000001">
      <c r="A77" s="183"/>
      <c r="B77" s="47" t="s">
        <v>135</v>
      </c>
      <c r="C77" s="14" t="s">
        <v>136</v>
      </c>
      <c r="D77" s="48">
        <v>652.1</v>
      </c>
      <c r="E77" s="49">
        <v>10.3</v>
      </c>
      <c r="F77" s="49">
        <v>55.3</v>
      </c>
      <c r="G77" s="50">
        <v>32.6</v>
      </c>
      <c r="H77" s="50">
        <v>18.46</v>
      </c>
      <c r="I77" s="50">
        <v>1.76</v>
      </c>
      <c r="J77" s="48">
        <v>0</v>
      </c>
      <c r="K77" s="49">
        <v>28.3</v>
      </c>
      <c r="L77" s="49">
        <v>15.4</v>
      </c>
      <c r="M77" s="48">
        <v>74</v>
      </c>
      <c r="N77" s="48">
        <v>417</v>
      </c>
      <c r="O77" s="49">
        <v>6.3</v>
      </c>
      <c r="P77" s="48">
        <v>14</v>
      </c>
      <c r="Q77" s="48">
        <v>833</v>
      </c>
      <c r="R77" s="48">
        <v>310</v>
      </c>
      <c r="S77" s="50">
        <v>4.01</v>
      </c>
      <c r="T77" s="50">
        <v>2.17</v>
      </c>
      <c r="U77" s="50">
        <v>1.92</v>
      </c>
      <c r="V77" s="48">
        <v>98</v>
      </c>
      <c r="W77" s="48">
        <v>10</v>
      </c>
      <c r="X77" s="50">
        <v>0.08</v>
      </c>
      <c r="Y77" s="50">
        <v>0.17</v>
      </c>
      <c r="Z77" s="49">
        <v>1.1000000000000001</v>
      </c>
      <c r="AA77" s="50">
        <v>0.2</v>
      </c>
      <c r="AB77" s="50">
        <v>0.1</v>
      </c>
      <c r="AC77" s="48">
        <v>7</v>
      </c>
      <c r="AD77" s="50">
        <v>0</v>
      </c>
      <c r="AE77" s="48">
        <v>0</v>
      </c>
    </row>
    <row r="78" spans="1:34" ht="17.100000000000001">
      <c r="A78" s="183"/>
      <c r="B78" s="47" t="s">
        <v>137</v>
      </c>
      <c r="C78" s="14" t="s">
        <v>138</v>
      </c>
      <c r="D78" s="48">
        <v>1.2</v>
      </c>
      <c r="E78" s="49">
        <v>0</v>
      </c>
      <c r="F78" s="49">
        <v>0</v>
      </c>
      <c r="G78" s="50">
        <v>0</v>
      </c>
      <c r="H78" s="50">
        <v>0</v>
      </c>
      <c r="I78" s="50">
        <v>0</v>
      </c>
      <c r="J78" s="48">
        <v>0</v>
      </c>
      <c r="K78" s="49">
        <v>0.3</v>
      </c>
      <c r="L78" s="49">
        <v>0</v>
      </c>
      <c r="M78" s="48">
        <v>0</v>
      </c>
      <c r="N78" s="48">
        <v>1</v>
      </c>
      <c r="O78" s="49">
        <v>0</v>
      </c>
      <c r="P78" s="48">
        <v>3</v>
      </c>
      <c r="Q78" s="48">
        <v>37</v>
      </c>
      <c r="R78" s="48">
        <v>3</v>
      </c>
      <c r="S78" s="50">
        <v>0.02</v>
      </c>
      <c r="T78" s="50">
        <v>0.01</v>
      </c>
      <c r="U78" s="50">
        <v>0.22</v>
      </c>
      <c r="V78" s="48">
        <v>0</v>
      </c>
      <c r="W78" s="48">
        <v>0</v>
      </c>
      <c r="X78" s="50">
        <v>0</v>
      </c>
      <c r="Y78" s="50">
        <v>0.01</v>
      </c>
      <c r="Z78" s="49">
        <v>0</v>
      </c>
      <c r="AA78" s="50">
        <v>0.01</v>
      </c>
      <c r="AB78" s="50">
        <v>0</v>
      </c>
      <c r="AC78" s="48">
        <v>5</v>
      </c>
      <c r="AD78" s="50">
        <v>0</v>
      </c>
      <c r="AE78" s="48">
        <v>0</v>
      </c>
    </row>
    <row r="79" spans="1:34">
      <c r="A79" s="183"/>
      <c r="B79" s="51">
        <v>17</v>
      </c>
      <c r="C79" s="28" t="s">
        <v>139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pans="1:34">
      <c r="A80" s="183"/>
      <c r="B80" s="43">
        <v>17</v>
      </c>
      <c r="C80" s="1" t="s">
        <v>139</v>
      </c>
      <c r="D80" s="52">
        <v>203.22142857142859</v>
      </c>
      <c r="E80" s="46">
        <v>6.0178571428571432</v>
      </c>
      <c r="F80" s="46">
        <v>5.4214285714285717</v>
      </c>
      <c r="G80" s="46">
        <v>2.0635714285714286</v>
      </c>
      <c r="H80" s="46">
        <v>1.2014285714285715</v>
      </c>
      <c r="I80" s="46">
        <v>1.1542857142857146</v>
      </c>
      <c r="J80" s="46">
        <v>0</v>
      </c>
      <c r="K80" s="46">
        <v>32.589285714285708</v>
      </c>
      <c r="L80" s="46">
        <v>16.650000000000002</v>
      </c>
      <c r="M80" s="46">
        <v>497.32142857142856</v>
      </c>
      <c r="N80" s="46">
        <v>134.96428571428572</v>
      </c>
      <c r="O80" s="46">
        <v>16.346428571428572</v>
      </c>
      <c r="P80" s="46">
        <v>19.392857142857142</v>
      </c>
      <c r="Q80" s="46">
        <v>712.17857142857144</v>
      </c>
      <c r="R80" s="46">
        <v>126.21428571428571</v>
      </c>
      <c r="S80" s="46">
        <v>1.9825000000000004</v>
      </c>
      <c r="T80" s="46">
        <v>0.45035714285714279</v>
      </c>
      <c r="U80" s="46">
        <v>2.3453571428571425</v>
      </c>
      <c r="V80" s="46">
        <v>4586.6428571428569</v>
      </c>
      <c r="W80" s="46">
        <v>458.60714285714283</v>
      </c>
      <c r="X80" s="46">
        <v>0.18464285714285714</v>
      </c>
      <c r="Y80" s="46">
        <v>0.23499999999999996</v>
      </c>
      <c r="Z80" s="46">
        <v>2.4392857142857145</v>
      </c>
      <c r="AA80" s="46">
        <v>0.42535714285714293</v>
      </c>
      <c r="AB80" s="46">
        <v>0.45464285714285718</v>
      </c>
      <c r="AC80" s="46">
        <v>85.892857142857139</v>
      </c>
      <c r="AD80" s="46">
        <v>0</v>
      </c>
      <c r="AE80" s="46">
        <v>54.518518518518519</v>
      </c>
    </row>
    <row r="81" spans="1:31">
      <c r="A81" s="184"/>
      <c r="C81" s="1" t="s">
        <v>140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24</v>
      </c>
      <c r="N81" s="1">
        <v>0</v>
      </c>
      <c r="O81" s="1">
        <v>0.3</v>
      </c>
      <c r="P81" s="1">
        <v>38758</v>
      </c>
      <c r="Q81" s="1">
        <v>8</v>
      </c>
      <c r="R81" s="1">
        <v>1</v>
      </c>
      <c r="S81" s="1">
        <v>0.1</v>
      </c>
      <c r="T81" s="1">
        <v>0.03</v>
      </c>
      <c r="U81" s="1">
        <v>0.1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</row>
  </sheetData>
  <mergeCells count="5">
    <mergeCell ref="A3:A19"/>
    <mergeCell ref="A20:A27"/>
    <mergeCell ref="A28:A36"/>
    <mergeCell ref="A37:A67"/>
    <mergeCell ref="A68:A8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H105"/>
  <sheetViews>
    <sheetView showGridLines="0" zoomScaleNormal="100" workbookViewId="0">
      <pane xSplit="3" ySplit="4" topLeftCell="D5" activePane="bottomRight" state="frozen"/>
      <selection pane="bottomRight" activeCell="D6" sqref="D6"/>
      <selection pane="bottomLeft" activeCell="A5" sqref="A5"/>
      <selection pane="topRight" activeCell="D1" sqref="D1"/>
    </sheetView>
  </sheetViews>
  <sheetFormatPr defaultColWidth="11.42578125" defaultRowHeight="15"/>
  <cols>
    <col min="1" max="1" width="6.7109375" style="53" customWidth="1"/>
    <col min="2" max="2" width="6.85546875" style="53" customWidth="1"/>
    <col min="3" max="3" width="29.42578125" style="62" bestFit="1" customWidth="1"/>
    <col min="4" max="4" width="13.85546875" style="62" customWidth="1"/>
    <col min="5" max="5" width="11" style="62" customWidth="1"/>
    <col min="6" max="22" width="9.42578125" style="62" customWidth="1"/>
    <col min="23" max="23" width="10.28515625" style="62" customWidth="1"/>
    <col min="24" max="32" width="9.42578125" style="62" customWidth="1"/>
    <col min="33" max="16384" width="11.42578125" style="62"/>
  </cols>
  <sheetData>
    <row r="2" spans="1:34">
      <c r="B2" s="152" t="s">
        <v>258</v>
      </c>
    </row>
    <row r="4" spans="1:34" ht="92.1">
      <c r="B4" s="54" t="s">
        <v>0</v>
      </c>
      <c r="C4" s="55" t="s">
        <v>1</v>
      </c>
      <c r="D4" s="55" t="s">
        <v>188</v>
      </c>
      <c r="E4" s="56" t="s">
        <v>2</v>
      </c>
      <c r="F4" s="57" t="s">
        <v>3</v>
      </c>
      <c r="G4" s="57" t="s">
        <v>4</v>
      </c>
      <c r="H4" s="58" t="s">
        <v>5</v>
      </c>
      <c r="I4" s="58" t="s">
        <v>6</v>
      </c>
      <c r="J4" s="58" t="s">
        <v>7</v>
      </c>
      <c r="K4" s="56" t="s">
        <v>8</v>
      </c>
      <c r="L4" s="57" t="s">
        <v>9</v>
      </c>
      <c r="M4" s="59" t="s">
        <v>10</v>
      </c>
      <c r="N4" s="56" t="s">
        <v>11</v>
      </c>
      <c r="O4" s="60" t="s">
        <v>12</v>
      </c>
      <c r="P4" s="57" t="s">
        <v>13</v>
      </c>
      <c r="Q4" s="57" t="s">
        <v>14</v>
      </c>
      <c r="R4" s="60" t="s">
        <v>15</v>
      </c>
      <c r="S4" s="60" t="s">
        <v>16</v>
      </c>
      <c r="T4" s="58" t="s">
        <v>17</v>
      </c>
      <c r="U4" s="61" t="s">
        <v>18</v>
      </c>
      <c r="V4" s="61" t="s">
        <v>19</v>
      </c>
      <c r="W4" s="60" t="s">
        <v>20</v>
      </c>
      <c r="X4" s="56" t="s">
        <v>21</v>
      </c>
      <c r="Y4" s="58" t="s">
        <v>22</v>
      </c>
      <c r="Z4" s="58" t="s">
        <v>23</v>
      </c>
      <c r="AA4" s="57" t="s">
        <v>24</v>
      </c>
      <c r="AB4" s="61" t="s">
        <v>25</v>
      </c>
      <c r="AC4" s="58" t="s">
        <v>26</v>
      </c>
      <c r="AD4" s="56" t="s">
        <v>189</v>
      </c>
      <c r="AE4" s="58" t="s">
        <v>28</v>
      </c>
      <c r="AF4" s="56" t="s">
        <v>29</v>
      </c>
    </row>
    <row r="5" spans="1:34" ht="15" customHeight="1">
      <c r="A5" s="188" t="s">
        <v>30</v>
      </c>
      <c r="B5" s="63" t="s">
        <v>31</v>
      </c>
      <c r="C5" s="63" t="s">
        <v>32</v>
      </c>
      <c r="D5" s="63"/>
      <c r="E5" s="64"/>
      <c r="F5" s="65"/>
      <c r="G5" s="65"/>
      <c r="H5" s="66"/>
      <c r="I5" s="66"/>
      <c r="J5" s="66"/>
      <c r="K5" s="64"/>
      <c r="L5" s="65"/>
      <c r="M5" s="65"/>
      <c r="N5" s="64"/>
      <c r="O5" s="64"/>
      <c r="P5" s="65"/>
      <c r="Q5" s="64"/>
      <c r="R5" s="64"/>
      <c r="S5" s="64"/>
      <c r="T5" s="66"/>
      <c r="U5" s="66"/>
      <c r="V5" s="66"/>
      <c r="W5" s="64"/>
      <c r="X5" s="64"/>
      <c r="Y5" s="66"/>
      <c r="Z5" s="66"/>
      <c r="AA5" s="65"/>
      <c r="AB5" s="66"/>
      <c r="AC5" s="66"/>
      <c r="AD5" s="64"/>
      <c r="AE5" s="66"/>
      <c r="AF5" s="64"/>
    </row>
    <row r="6" spans="1:34" s="72" customFormat="1" ht="15.95">
      <c r="A6" s="189"/>
      <c r="B6" s="67" t="s">
        <v>31</v>
      </c>
      <c r="C6" s="68" t="s">
        <v>33</v>
      </c>
      <c r="D6" s="69">
        <v>50</v>
      </c>
      <c r="E6" s="70">
        <f>[1]Hoja1!D4*$D$6/100</f>
        <v>178.44</v>
      </c>
      <c r="F6" s="70">
        <f>[1]Hoja1!E4*$D$6/100</f>
        <v>3.5200000000000005</v>
      </c>
      <c r="G6" s="70">
        <f>[1]Hoja1!F4*$D$6/100</f>
        <v>0.48000000000000009</v>
      </c>
      <c r="H6" s="70">
        <f>[1]Hoja1!G4*$D$6/100</f>
        <v>0.10900000000000003</v>
      </c>
      <c r="I6" s="70">
        <f>[1]Hoja1!H4*$D$6/100</f>
        <v>0.15899999999999997</v>
      </c>
      <c r="J6" s="70">
        <f>[1]Hoja1!I4*$D$6/100</f>
        <v>0.151</v>
      </c>
      <c r="K6" s="70">
        <f>[1]Hoja1!J4*$D$6/100</f>
        <v>0</v>
      </c>
      <c r="L6" s="70">
        <f>[1]Hoja1!K4*$D$6/100</f>
        <v>40.01</v>
      </c>
      <c r="M6" s="70">
        <f>[1]Hoja1!L4*$D$6/100</f>
        <v>0.94</v>
      </c>
      <c r="N6" s="70">
        <f>[1]Hoja1!M4*$D$6/100</f>
        <v>12.9</v>
      </c>
      <c r="O6" s="70">
        <f>[1]Hoja1!N4*$D$6/100</f>
        <v>68.400000000000006</v>
      </c>
      <c r="P6" s="70">
        <f>[1]Hoja1!O4*$D$6/100</f>
        <v>1.48</v>
      </c>
      <c r="Q6" s="70">
        <f>[1]Hoja1!P4*$D$6/100</f>
        <v>1.7</v>
      </c>
      <c r="R6" s="70">
        <f>[1]Hoja1!Q4*$D$6/100</f>
        <v>57.8</v>
      </c>
      <c r="S6" s="70">
        <f>[1]Hoja1!R4*$D$6/100</f>
        <v>25.6</v>
      </c>
      <c r="T6" s="70">
        <f>[1]Hoja1!S4*$D$6/100</f>
        <v>0.626</v>
      </c>
      <c r="U6" s="70">
        <f>[1]Hoja1!T4*$D$6/100</f>
        <v>8.6000000000000021E-2</v>
      </c>
      <c r="V6" s="70">
        <f>[1]Hoja1!U4*$D$6/100</f>
        <v>0.74400000000000011</v>
      </c>
      <c r="W6" s="70">
        <f>[1]Hoja1!V4*$D$6/100</f>
        <v>0</v>
      </c>
      <c r="X6" s="70">
        <f>[1]Hoja1!W4*$D$6/100</f>
        <v>0</v>
      </c>
      <c r="Y6" s="70">
        <f>[1]Hoja1!X4*$D$6/100</f>
        <v>0.22800000000000004</v>
      </c>
      <c r="Z6" s="70">
        <f>[1]Hoja1!Y4*$D$6/100</f>
        <v>2.7000000000000003E-2</v>
      </c>
      <c r="AA6" s="70">
        <f>[1]Hoja1!Z4*$D$6/100</f>
        <v>2.0099999999999998</v>
      </c>
      <c r="AB6" s="70">
        <f>[1]Hoja1!AA4*$D$6/100</f>
        <v>0.57300000000000006</v>
      </c>
      <c r="AC6" s="70">
        <f>[1]Hoja1!AB4*$D$6/100</f>
        <v>0.12</v>
      </c>
      <c r="AD6" s="70">
        <f>[1]Hoja1!AC4*$D$6/100</f>
        <v>113.9</v>
      </c>
      <c r="AE6" s="70">
        <f>[1]Hoja1!AD4*$D$6/100</f>
        <v>0</v>
      </c>
      <c r="AF6" s="70">
        <f>[1]Hoja1!AE4*$D$6/100</f>
        <v>0</v>
      </c>
      <c r="AG6" s="71"/>
      <c r="AH6" s="71"/>
    </row>
    <row r="7" spans="1:34" s="72" customFormat="1" ht="15.95">
      <c r="A7" s="189"/>
      <c r="B7" s="67" t="s">
        <v>34</v>
      </c>
      <c r="C7" s="68" t="s">
        <v>35</v>
      </c>
      <c r="D7" s="69">
        <v>5</v>
      </c>
      <c r="E7" s="70">
        <f>[1]Hoja1!D5*$D$7/100</f>
        <v>18.505909090909089</v>
      </c>
      <c r="F7" s="70">
        <f>[1]Hoja1!E5*$D$7/100</f>
        <v>0.62863636363636355</v>
      </c>
      <c r="G7" s="70">
        <f>[1]Hoja1!F5*$D$7/100</f>
        <v>0.16500000000000001</v>
      </c>
      <c r="H7" s="70">
        <f>[1]Hoja1!G5*$D$7/100</f>
        <v>3.3272727272727273E-2</v>
      </c>
      <c r="I7" s="70">
        <f>[1]Hoja1!H5*$D$7/100</f>
        <v>4.3181818181818182E-2</v>
      </c>
      <c r="J7" s="70">
        <f>[1]Hoja1!I5*$D$7/100</f>
        <v>6.9136363636363635E-2</v>
      </c>
      <c r="K7" s="70">
        <f>[1]Hoja1!J5*$D$7/100</f>
        <v>0</v>
      </c>
      <c r="L7" s="70">
        <f>[1]Hoja1!K5*$D$7/100</f>
        <v>3.5709090909090899</v>
      </c>
      <c r="M7" s="70">
        <f>[1]Hoja1!L5*$D$7/100</f>
        <v>0.56181818181818177</v>
      </c>
      <c r="N7" s="70">
        <f>[1]Hoja1!M5*$D$7/100</f>
        <v>2.1272727272727274</v>
      </c>
      <c r="O7" s="70">
        <f>[1]Hoja1!N5*$D$7/100</f>
        <v>17.731818181818181</v>
      </c>
      <c r="P7" s="70">
        <f>[1]Hoja1!O5*$D$7/100</f>
        <v>0.2231818181818182</v>
      </c>
      <c r="Q7" s="70">
        <f>[1]Hoja1!P5*$D$7/100</f>
        <v>0.32272727272727275</v>
      </c>
      <c r="R7" s="70">
        <f>[1]Hoja1!Q5*$D$7/100</f>
        <v>20.477272727272727</v>
      </c>
      <c r="S7" s="70">
        <f>[1]Hoja1!R5*$D$7/100</f>
        <v>6.35</v>
      </c>
      <c r="T7" s="70">
        <f>[1]Hoja1!S5*$D$7/100</f>
        <v>0.16013636363636366</v>
      </c>
      <c r="U7" s="70">
        <f>[1]Hoja1!T5*$D$7/100</f>
        <v>2.5777777777777785E-2</v>
      </c>
      <c r="V7" s="70">
        <f>[1]Hoja1!U5*$D$7/100</f>
        <v>0.93631818181818172</v>
      </c>
      <c r="W7" s="70">
        <f>[1]Hoja1!V5*$D$7/100</f>
        <v>0.80555555555555558</v>
      </c>
      <c r="X7" s="70">
        <f>[1]Hoja1!W5*$D$7/100</f>
        <v>6.363636363636363E-2</v>
      </c>
      <c r="Y7" s="70">
        <f>[1]Hoja1!X5*$D$7/100</f>
        <v>2.454545454545454E-2</v>
      </c>
      <c r="Z7" s="70">
        <f>[1]Hoja1!Y5*$D$7/100</f>
        <v>8.9090909090909099E-3</v>
      </c>
      <c r="AA7" s="70">
        <f>[1]Hoja1!Z5*$D$7/100</f>
        <v>0.16409090909090909</v>
      </c>
      <c r="AB7" s="70">
        <f>[1]Hoja1!AA5*$D$7/100</f>
        <v>4.5277777777777778E-2</v>
      </c>
      <c r="AC7" s="70">
        <f>[1]Hoja1!AB5*$D$7/100</f>
        <v>8.0555555555555554E-3</v>
      </c>
      <c r="AD7" s="70">
        <f>[1]Hoja1!AC5*$D$7/100</f>
        <v>1.990909090909091</v>
      </c>
      <c r="AE7" s="70">
        <f>[1]Hoja1!AD5*$D$7/100</f>
        <v>0</v>
      </c>
      <c r="AF7" s="70">
        <f>[1]Hoja1!AE5*$D$7/100</f>
        <v>0</v>
      </c>
      <c r="AG7" s="71"/>
      <c r="AH7" s="71"/>
    </row>
    <row r="8" spans="1:34" s="72" customFormat="1" ht="15.95">
      <c r="A8" s="189"/>
      <c r="B8" s="67" t="s">
        <v>36</v>
      </c>
      <c r="C8" s="68" t="s">
        <v>37</v>
      </c>
      <c r="D8" s="69">
        <v>30</v>
      </c>
      <c r="E8" s="70">
        <f>[1]Hoja1!D6*$D$8/100</f>
        <v>107.69076923076922</v>
      </c>
      <c r="F8" s="70">
        <f>[1]Hoja1!E6*$D$8/100</f>
        <v>2.8303846153846153</v>
      </c>
      <c r="G8" s="70">
        <f>[1]Hoja1!F6*$D$8/100</f>
        <v>0.61961538461538468</v>
      </c>
      <c r="H8" s="70">
        <f>[1]Hoja1!G6*$D$8/100</f>
        <v>8.4960000000000022E-2</v>
      </c>
      <c r="I8" s="70">
        <f>[1]Hoja1!H6*$D$8/100</f>
        <v>0.11399999999999999</v>
      </c>
      <c r="J8" s="70">
        <f>[1]Hoja1!I6*$D$8/100</f>
        <v>0.24179999999999999</v>
      </c>
      <c r="K8" s="70">
        <f>[1]Hoja1!J6*$D$8/100</f>
        <v>0</v>
      </c>
      <c r="L8" s="70">
        <f>[1]Hoja1!K6*$D$8/100</f>
        <v>22.667307692307691</v>
      </c>
      <c r="M8" s="70">
        <f>[1]Hoja1!L6*$D$8/100</f>
        <v>1.9800000000000006</v>
      </c>
      <c r="N8" s="70">
        <f>[1]Hoja1!M6*$D$8/100</f>
        <v>9.611538461538462</v>
      </c>
      <c r="O8" s="70">
        <f>[1]Hoja1!N6*$D$8/100</f>
        <v>61.880769230769232</v>
      </c>
      <c r="P8" s="70">
        <f>[1]Hoja1!O6*$D$8/100</f>
        <v>0.95769230769230773</v>
      </c>
      <c r="Q8" s="70">
        <f>[1]Hoja1!P6*$D$8/100</f>
        <v>1.7653846153846156</v>
      </c>
      <c r="R8" s="70">
        <f>[1]Hoja1!Q6*$D$8/100</f>
        <v>67.107692307692304</v>
      </c>
      <c r="S8" s="70">
        <f>[1]Hoja1!R6*$D$8/100</f>
        <v>20.469230769230766</v>
      </c>
      <c r="T8" s="70">
        <f>[1]Hoja1!S6*$D$8/100</f>
        <v>0.43511538461538474</v>
      </c>
      <c r="U8" s="70">
        <f>[1]Hoja1!T6*$D$8/100</f>
        <v>6.187500000000002E-2</v>
      </c>
      <c r="V8" s="70">
        <f>[1]Hoja1!U6*$D$8/100</f>
        <v>0.40512499999999996</v>
      </c>
      <c r="W8" s="70">
        <f>[1]Hoja1!V6*$D$8/100</f>
        <v>17.524999999999999</v>
      </c>
      <c r="X8" s="70">
        <f>[1]Hoja1!W6*$D$8/100</f>
        <v>1.68</v>
      </c>
      <c r="Y8" s="70">
        <f>[1]Hoja1!X6*$D$8/100</f>
        <v>0.12816</v>
      </c>
      <c r="Z8" s="70">
        <f>[1]Hoja1!Y6*$D$8/100</f>
        <v>5.7360000000000008E-2</v>
      </c>
      <c r="AA8" s="70">
        <f>[1]Hoja1!Z6*$D$8/100</f>
        <v>1.0680000000000001</v>
      </c>
      <c r="AB8" s="70">
        <f>[1]Hoja1!AA6*$D$8/100</f>
        <v>0.16550000000000001</v>
      </c>
      <c r="AC8" s="70">
        <f>[1]Hoja1!AB6*$D$8/100</f>
        <v>7.3249999999999996E-2</v>
      </c>
      <c r="AD8" s="70">
        <f>[1]Hoja1!AC6*$D$8/100</f>
        <v>32.052</v>
      </c>
      <c r="AE8" s="70">
        <f>[1]Hoja1!AD6*$D$8/100</f>
        <v>0</v>
      </c>
      <c r="AF8" s="70">
        <f>[1]Hoja1!AE6*$D$8/100</f>
        <v>0</v>
      </c>
      <c r="AG8" s="71"/>
      <c r="AH8" s="71"/>
    </row>
    <row r="9" spans="1:34" s="72" customFormat="1" ht="15.95">
      <c r="A9" s="189"/>
      <c r="B9" s="67" t="s">
        <v>38</v>
      </c>
      <c r="C9" s="68" t="s">
        <v>39</v>
      </c>
      <c r="D9" s="69">
        <v>20</v>
      </c>
      <c r="E9" s="70">
        <f>[1]Hoja1!D7*$D$9/100</f>
        <v>62.834545454545442</v>
      </c>
      <c r="F9" s="70">
        <f>[1]Hoja1!E7*$D$9/100</f>
        <v>1.58</v>
      </c>
      <c r="G9" s="70">
        <f>[1]Hoja1!F7*$D$9/100</f>
        <v>0.62545454545454537</v>
      </c>
      <c r="H9" s="70">
        <f>[1]Hoja1!G7*$D$9/100</f>
        <v>6.4222222222222222E-2</v>
      </c>
      <c r="I9" s="70">
        <f>[1]Hoja1!H7*$D$9/100</f>
        <v>0.12022222222222222</v>
      </c>
      <c r="J9" s="70">
        <f>[1]Hoja1!I7*$D$9/100</f>
        <v>0.2053333333333334</v>
      </c>
      <c r="K9" s="70">
        <f>[1]Hoja1!J7*$D$9/100</f>
        <v>0</v>
      </c>
      <c r="L9" s="70">
        <f>[1]Hoja1!K7*$D$9/100</f>
        <v>12.72</v>
      </c>
      <c r="M9" s="70">
        <f>[1]Hoja1!L7*$D$9/100</f>
        <v>2.5466666666666664</v>
      </c>
      <c r="N9" s="70">
        <f>[1]Hoja1!M7*$D$9/100</f>
        <v>1.74</v>
      </c>
      <c r="O9" s="70">
        <f>[1]Hoja1!N7*$D$9/100</f>
        <v>29.36</v>
      </c>
      <c r="P9" s="70">
        <f>[1]Hoja1!O7*$D$9/100</f>
        <v>0.51</v>
      </c>
      <c r="Q9" s="70">
        <f>[1]Hoja1!P7*$D$9/100</f>
        <v>5.74</v>
      </c>
      <c r="R9" s="70">
        <f>[1]Hoja1!Q7*$D$9/100</f>
        <v>51.1</v>
      </c>
      <c r="S9" s="70">
        <f>[1]Hoja1!R7*$D$9/100</f>
        <v>21.4</v>
      </c>
      <c r="T9" s="70">
        <f>[1]Hoja1!S7*$D$9/100</f>
        <v>0.36377777777777781</v>
      </c>
      <c r="U9" s="70">
        <f>[1]Hoja1!T7*$D$9/100</f>
        <v>5.0444444444444431E-2</v>
      </c>
      <c r="V9" s="70">
        <f>[1]Hoja1!U7*$D$9/100</f>
        <v>8.3333333333333356E-2</v>
      </c>
      <c r="W9" s="70">
        <f>[1]Hoja1!V7*$D$9/100</f>
        <v>25</v>
      </c>
      <c r="X9" s="70">
        <f>[1]Hoja1!W7*$D$9/100</f>
        <v>3.16</v>
      </c>
      <c r="Y9" s="70">
        <f>[1]Hoja1!X7*$D$9/100</f>
        <v>6.3E-2</v>
      </c>
      <c r="Z9" s="70">
        <f>[1]Hoja1!Y7*$D$9/100</f>
        <v>2.0599999999999997E-2</v>
      </c>
      <c r="AA9" s="70">
        <f>[1]Hoja1!Z7*$D$9/100</f>
        <v>0.43199999999999994</v>
      </c>
      <c r="AB9" s="70">
        <f>[1]Hoja1!AA7*$D$9/100</f>
        <v>9.9111111111111108E-2</v>
      </c>
      <c r="AC9" s="70">
        <f>[1]Hoja1!AB7*$D$9/100</f>
        <v>9.9111111111111094E-2</v>
      </c>
      <c r="AD9" s="70">
        <f>[1]Hoja1!AC7*$D$9/100</f>
        <v>5</v>
      </c>
      <c r="AE9" s="70">
        <f>[1]Hoja1!AD7*$D$9/100</f>
        <v>0</v>
      </c>
      <c r="AF9" s="70">
        <f>[1]Hoja1!AE7*$D$9/100</f>
        <v>0.38</v>
      </c>
      <c r="AG9" s="71"/>
      <c r="AH9" s="71"/>
    </row>
    <row r="10" spans="1:34" s="72" customFormat="1" ht="15.95">
      <c r="A10" s="189"/>
      <c r="B10" s="67" t="s">
        <v>40</v>
      </c>
      <c r="C10" s="73" t="s">
        <v>41</v>
      </c>
      <c r="D10" s="74">
        <v>5</v>
      </c>
      <c r="E10" s="70">
        <f>[1]Hoja1!D8*$D$10/100</f>
        <v>17.63</v>
      </c>
      <c r="F10" s="70">
        <f>[1]Hoja1!E8*$D$10/100</f>
        <v>0.58750000000000002</v>
      </c>
      <c r="G10" s="70">
        <f>[1]Hoja1!F8*$D$10/100</f>
        <v>0.05</v>
      </c>
      <c r="H10" s="70">
        <f>[1]Hoja1!G8*$D$10/100</f>
        <v>1.1500000000000002E-2</v>
      </c>
      <c r="I10" s="70">
        <f>[1]Hoja1!H8*$D$10/100</f>
        <v>9.4999999999999998E-3</v>
      </c>
      <c r="J10" s="70">
        <f>[1]Hoja1!I8*$D$10/100</f>
        <v>3.2500000000000001E-2</v>
      </c>
      <c r="K10" s="70">
        <f>[1]Hoja1!J8*$D$10/100</f>
        <v>0</v>
      </c>
      <c r="L10" s="70">
        <f>[1]Hoja1!K8*$D$10/100</f>
        <v>3.7075</v>
      </c>
      <c r="M10" s="70">
        <f>[1]Hoja1!L8*$D$10/100</f>
        <v>0.12</v>
      </c>
      <c r="N10" s="70">
        <f>[1]Hoja1!M8*$D$10/100</f>
        <v>1.075</v>
      </c>
      <c r="O10" s="70">
        <f>[1]Hoja1!N8*$D$10/100</f>
        <v>6.75</v>
      </c>
      <c r="P10" s="70">
        <f>[1]Hoja1!O8*$D$10/100</f>
        <v>0.1925</v>
      </c>
      <c r="Q10" s="70">
        <f>[1]Hoja1!P8*$D$10/100</f>
        <v>0.35</v>
      </c>
      <c r="R10" s="70">
        <f>[1]Hoja1!Q8*$D$10/100</f>
        <v>6.5374999999999996</v>
      </c>
      <c r="S10" s="70">
        <f>[1]Hoja1!R8*$D$10/100</f>
        <v>2.1</v>
      </c>
      <c r="T10" s="70">
        <f>[1]Hoja1!S8*$D$10/100</f>
        <v>5.3249999999999992E-2</v>
      </c>
      <c r="U10" s="70">
        <f>[1]Hoja1!T8*$D$10/100</f>
        <v>1.0500000000000001E-2</v>
      </c>
      <c r="V10" s="70">
        <f>[1]Hoja1!U8*$D$10/100</f>
        <v>2.9874999999999999E-2</v>
      </c>
      <c r="W10" s="70">
        <f>[1]Hoja1!V8*$D$10/100</f>
        <v>0</v>
      </c>
      <c r="X10" s="70">
        <f>[1]Hoja1!W8*$D$10/100</f>
        <v>0</v>
      </c>
      <c r="Y10" s="70">
        <f>[1]Hoja1!X8*$D$10/100</f>
        <v>3.175E-2</v>
      </c>
      <c r="Z10" s="70">
        <f>[1]Hoja1!Y8*$D$10/100</f>
        <v>1.4375000000000002E-2</v>
      </c>
      <c r="AA10" s="70">
        <f>[1]Hoja1!Z8*$D$10/100</f>
        <v>0.23</v>
      </c>
      <c r="AB10" s="70">
        <f>[1]Hoja1!AA8*$D$10/100</f>
        <v>1.9E-2</v>
      </c>
      <c r="AC10" s="70">
        <f>[1]Hoja1!AB8*$D$10/100</f>
        <v>5.5000000000000005E-3</v>
      </c>
      <c r="AD10" s="70">
        <f>[1]Hoja1!AC8*$D$10/100</f>
        <v>17.912500000000001</v>
      </c>
      <c r="AE10" s="70">
        <f>[1]Hoja1!AD8*$D$10/100</f>
        <v>1.1249999999999999E-3</v>
      </c>
      <c r="AF10" s="70">
        <f>[1]Hoja1!AE8*$D$10/100</f>
        <v>0</v>
      </c>
      <c r="AG10" s="71"/>
      <c r="AH10" s="71"/>
    </row>
    <row r="11" spans="1:34" s="72" customFormat="1" ht="15.95">
      <c r="A11" s="189"/>
      <c r="B11" s="55"/>
      <c r="C11" s="75" t="s">
        <v>190</v>
      </c>
      <c r="D11" s="76">
        <f>SUM(D6:D10)</f>
        <v>110</v>
      </c>
      <c r="E11" s="77">
        <f>SUM(E6:E10)</f>
        <v>385.10122377622372</v>
      </c>
      <c r="F11" s="77">
        <f t="shared" ref="F11:AF11" si="0">SUM(F6:F10)</f>
        <v>9.1465209790209805</v>
      </c>
      <c r="G11" s="77">
        <f t="shared" si="0"/>
        <v>1.9400699300699304</v>
      </c>
      <c r="H11" s="77">
        <f t="shared" si="0"/>
        <v>0.30295494949494955</v>
      </c>
      <c r="I11" s="77">
        <f t="shared" si="0"/>
        <v>0.44590404040404036</v>
      </c>
      <c r="J11" s="77">
        <f t="shared" si="0"/>
        <v>0.69976969696969693</v>
      </c>
      <c r="K11" s="77">
        <f t="shared" si="0"/>
        <v>0</v>
      </c>
      <c r="L11" s="77">
        <f>SUM(L6:L10)</f>
        <v>82.675716783216771</v>
      </c>
      <c r="M11" s="77">
        <f t="shared" si="0"/>
        <v>6.1484848484848493</v>
      </c>
      <c r="N11" s="77">
        <f t="shared" si="0"/>
        <v>27.453811188811187</v>
      </c>
      <c r="O11" s="77">
        <f t="shared" si="0"/>
        <v>184.12258741258745</v>
      </c>
      <c r="P11" s="77">
        <f t="shared" si="0"/>
        <v>3.3633741258741257</v>
      </c>
      <c r="Q11" s="77">
        <f t="shared" si="0"/>
        <v>9.8781118881118868</v>
      </c>
      <c r="R11" s="77">
        <f t="shared" si="0"/>
        <v>203.02246503496502</v>
      </c>
      <c r="S11" s="77">
        <f t="shared" si="0"/>
        <v>75.919230769230751</v>
      </c>
      <c r="T11" s="77">
        <f t="shared" si="0"/>
        <v>1.6382795260295262</v>
      </c>
      <c r="U11" s="77">
        <f t="shared" si="0"/>
        <v>0.23459722222222226</v>
      </c>
      <c r="V11" s="77">
        <f t="shared" si="0"/>
        <v>2.1986515151515151</v>
      </c>
      <c r="W11" s="77">
        <f t="shared" si="0"/>
        <v>43.330555555555556</v>
      </c>
      <c r="X11" s="77">
        <f t="shared" si="0"/>
        <v>4.9036363636363642</v>
      </c>
      <c r="Y11" s="77">
        <f t="shared" si="0"/>
        <v>0.47545545454545457</v>
      </c>
      <c r="Z11" s="77">
        <f t="shared" si="0"/>
        <v>0.12824409090909092</v>
      </c>
      <c r="AA11" s="77">
        <f t="shared" si="0"/>
        <v>3.9040909090909088</v>
      </c>
      <c r="AB11" s="77">
        <f t="shared" si="0"/>
        <v>0.90188888888888896</v>
      </c>
      <c r="AC11" s="77">
        <f t="shared" si="0"/>
        <v>0.30591666666666667</v>
      </c>
      <c r="AD11" s="77">
        <f t="shared" si="0"/>
        <v>170.85540909090909</v>
      </c>
      <c r="AE11" s="77">
        <f t="shared" si="0"/>
        <v>1.1249999999999999E-3</v>
      </c>
      <c r="AF11" s="77">
        <f t="shared" si="0"/>
        <v>0.38</v>
      </c>
    </row>
    <row r="12" spans="1:34" ht="15.95">
      <c r="A12" s="189"/>
      <c r="B12" s="78" t="s">
        <v>34</v>
      </c>
      <c r="C12" s="79" t="s">
        <v>191</v>
      </c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4" s="71" customFormat="1" ht="15.95">
      <c r="A13" s="189"/>
      <c r="B13" s="67" t="s">
        <v>44</v>
      </c>
      <c r="C13" s="71" t="s">
        <v>45</v>
      </c>
      <c r="D13" s="82">
        <v>160</v>
      </c>
      <c r="E13" s="83">
        <f>[1]Hoja1!D11*$D$13/100</f>
        <v>137.04615384615389</v>
      </c>
      <c r="F13" s="83">
        <f>[1]Hoja1!E11*$D$13/100</f>
        <v>1.9815384615384617</v>
      </c>
      <c r="G13" s="83">
        <f>[1]Hoja1!F11*$D$13/100</f>
        <v>0.18461538461538463</v>
      </c>
      <c r="H13" s="83">
        <f>[1]Hoja1!G11*$D$13/100</f>
        <v>6.2769230769230772E-2</v>
      </c>
      <c r="I13" s="83">
        <f>[1]Hoja1!H11*$D$13/100</f>
        <v>1.6E-2</v>
      </c>
      <c r="J13" s="83">
        <f>[1]Hoja1!I11*$D$13/100</f>
        <v>0.14030769230769236</v>
      </c>
      <c r="K13" s="83">
        <f>[1]Hoja1!J11*$D$13/100</f>
        <v>0</v>
      </c>
      <c r="L13" s="83">
        <f>[1]Hoja1!K11*$D$13/100</f>
        <v>31.86461538461538</v>
      </c>
      <c r="M13" s="83">
        <f>[1]Hoja1!L11*$D$13/100</f>
        <v>4.6646153846153853</v>
      </c>
      <c r="N13" s="83">
        <f>[1]Hoja1!M11*$D$13/100</f>
        <v>28.30769230769231</v>
      </c>
      <c r="O13" s="83">
        <f>[1]Hoja1!N11*$D$13/100</f>
        <v>92.553846153846152</v>
      </c>
      <c r="P13" s="83">
        <f>[1]Hoja1!O11*$D$13/100</f>
        <v>1.3046153846153847</v>
      </c>
      <c r="Q13" s="83">
        <f>[1]Hoja1!P11*$D$13/100</f>
        <v>20.8</v>
      </c>
      <c r="R13" s="83">
        <f>[1]Hoja1!Q11*$D$13/100</f>
        <v>573.90769230769229</v>
      </c>
      <c r="S13" s="83">
        <f>[1]Hoja1!R11*$D$13/100</f>
        <v>24.246153846153849</v>
      </c>
      <c r="T13" s="83">
        <f>[1]Hoja1!S11*$D$13/100</f>
        <v>0.43200000000000011</v>
      </c>
      <c r="U13" s="83">
        <f>[1]Hoja1!T11*$D$13/100</f>
        <v>0.24615384615384614</v>
      </c>
      <c r="V13" s="83">
        <f>[1]Hoja1!U11*$D$13/100</f>
        <v>0.47384615384615386</v>
      </c>
      <c r="W13" s="83">
        <f>[1]Hoja1!V11*$D$13/100</f>
        <v>66.461538461538467</v>
      </c>
      <c r="X13" s="83">
        <f>[1]Hoja1!W11*$D$13/100</f>
        <v>6.6461538461538465</v>
      </c>
      <c r="Y13" s="83">
        <f>[1]Hoja1!X11*$D$13/100</f>
        <v>9.6000000000000016E-2</v>
      </c>
      <c r="Z13" s="83">
        <f>[1]Hoja1!Y11*$D$13/100</f>
        <v>6.2769230769230772E-2</v>
      </c>
      <c r="AA13" s="83">
        <f>[1]Hoja1!Z11*$D$13/100</f>
        <v>2.5723076923076924</v>
      </c>
      <c r="AB13" s="83">
        <f>[1]Hoja1!AA11*$D$13/100</f>
        <v>0.61907692307692286</v>
      </c>
      <c r="AC13" s="83">
        <f>[1]Hoja1!AB11*$D$13/100</f>
        <v>0.35938461538461541</v>
      </c>
      <c r="AD13" s="83">
        <f>[1]Hoja1!AC11*$D$13/100</f>
        <v>23.138461538461538</v>
      </c>
      <c r="AE13" s="83">
        <f>[1]Hoja1!AD11*$D$13/100</f>
        <v>0</v>
      </c>
      <c r="AF13" s="83">
        <f>[1]Hoja1!AE11*$D$13/100</f>
        <v>38.646153846153851</v>
      </c>
    </row>
    <row r="14" spans="1:34" s="71" customFormat="1" ht="15.95">
      <c r="A14" s="189"/>
      <c r="B14" s="67" t="s">
        <v>46</v>
      </c>
      <c r="C14" s="71" t="s">
        <v>47</v>
      </c>
      <c r="D14" s="82">
        <v>80</v>
      </c>
      <c r="E14" s="83">
        <f>[1]Hoja1!D12*$D$14/100</f>
        <v>78.819999999999993</v>
      </c>
      <c r="F14" s="83">
        <f>[1]Hoja1!E12*$D$14/100</f>
        <v>1.79</v>
      </c>
      <c r="G14" s="83">
        <f>[1]Hoja1!F12*$D$14/100</f>
        <v>0.23</v>
      </c>
      <c r="H14" s="83">
        <f>[1]Hoja1!G12*$D$14/100</f>
        <v>2.7428571428571427E-2</v>
      </c>
      <c r="I14" s="83">
        <f>[1]Hoja1!H12*$D$14/100</f>
        <v>1.1428571428571427E-3</v>
      </c>
      <c r="J14" s="83">
        <f>[1]Hoja1!I12*$D$14/100</f>
        <v>4.2285714285714281E-2</v>
      </c>
      <c r="K14" s="83">
        <f>[1]Hoja1!J12*$D$14/100</f>
        <v>0</v>
      </c>
      <c r="L14" s="83">
        <f>[1]Hoja1!K12*$D$14/100</f>
        <v>17.23</v>
      </c>
      <c r="M14" s="83">
        <f>[1]Hoja1!L12*$D$14/100</f>
        <v>1.7</v>
      </c>
      <c r="N14" s="83">
        <f>[1]Hoja1!M12*$D$14/100</f>
        <v>18.100000000000001</v>
      </c>
      <c r="O14" s="83">
        <f>[1]Hoja1!N12*$D$14/100</f>
        <v>31.1</v>
      </c>
      <c r="P14" s="83">
        <f>[1]Hoja1!O12*$D$14/100</f>
        <v>0.82</v>
      </c>
      <c r="Q14" s="83">
        <f>[1]Hoja1!P12*$D$14/100</f>
        <v>7.1</v>
      </c>
      <c r="R14" s="83">
        <f>[1]Hoja1!Q12*$D$14/100</f>
        <v>354.8</v>
      </c>
      <c r="S14" s="83">
        <f>[1]Hoja1!R12*$D$14/100</f>
        <v>16.2</v>
      </c>
      <c r="T14" s="83">
        <f>[1]Hoja1!S12*$D$14/100</f>
        <v>0.28900000000000003</v>
      </c>
      <c r="U14" s="83">
        <f>[1]Hoja1!T12*$D$14/100</f>
        <v>0.20800000000000002</v>
      </c>
      <c r="V14" s="83">
        <f>[1]Hoja1!U12*$D$14/100</f>
        <v>0.24457142857142855</v>
      </c>
      <c r="W14" s="83">
        <f>[1]Hoja1!V12*$D$14/100</f>
        <v>2297.1428571428573</v>
      </c>
      <c r="X14" s="83">
        <f>[1]Hoja1!W12*$D$14/100</f>
        <v>201</v>
      </c>
      <c r="Y14" s="83">
        <f>[1]Hoja1!X12*$D$14/100</f>
        <v>7.1999999999999995E-2</v>
      </c>
      <c r="Z14" s="83">
        <f>[1]Hoja1!Y12*$D$14/100</f>
        <v>5.0999999999999997E-2</v>
      </c>
      <c r="AA14" s="83">
        <f>[1]Hoja1!Z12*$D$14/100</f>
        <v>0.84</v>
      </c>
      <c r="AB14" s="83">
        <f>[1]Hoja1!AA12*$D$14/100</f>
        <v>0.3348571428571428</v>
      </c>
      <c r="AC14" s="83">
        <f>[1]Hoja1!AB12*$D$14/100</f>
        <v>0.2102857142857143</v>
      </c>
      <c r="AD14" s="83">
        <f>[1]Hoja1!AC12*$D$14/100</f>
        <v>11.9</v>
      </c>
      <c r="AE14" s="83">
        <f>[1]Hoja1!AD12*$D$14/100</f>
        <v>0</v>
      </c>
      <c r="AF14" s="83">
        <f>[1]Hoja1!AE12*$D$14/100</f>
        <v>10.6</v>
      </c>
    </row>
    <row r="15" spans="1:34" s="71" customFormat="1" ht="15.95">
      <c r="A15" s="189"/>
      <c r="B15" s="67" t="s">
        <v>36</v>
      </c>
      <c r="C15" s="68" t="s">
        <v>48</v>
      </c>
      <c r="D15" s="69">
        <v>120</v>
      </c>
      <c r="E15" s="83">
        <f>[1]Hoja1!D15*$D$15/100</f>
        <v>164.29333333333332</v>
      </c>
      <c r="F15" s="83">
        <f>[1]Hoja1!E15*$D$15/100</f>
        <v>1.5866666666666667</v>
      </c>
      <c r="G15" s="83">
        <f>[1]Hoja1!F15*$D$15/100</f>
        <v>0.22666666666666668</v>
      </c>
      <c r="H15" s="83">
        <f>[1]Hoja1!G15*$D$15/100</f>
        <v>0.16800000000000001</v>
      </c>
      <c r="I15" s="83">
        <f>[1]Hoja1!H15*$D$15/100</f>
        <v>3.5999999999999997E-2</v>
      </c>
      <c r="J15" s="83">
        <f>[1]Hoja1!I15*$D$15/100</f>
        <v>8.4000000000000005E-2</v>
      </c>
      <c r="K15" s="83">
        <f>[1]Hoja1!J15*$D$15/100</f>
        <v>0</v>
      </c>
      <c r="L15" s="83">
        <f>[1]Hoja1!K15*$D$15/100</f>
        <v>38.68</v>
      </c>
      <c r="M15" s="83">
        <f>[1]Hoja1!L15*$D$15/100</f>
        <v>2.7600000000000007</v>
      </c>
      <c r="N15" s="83">
        <f>[1]Hoja1!M15*$D$15/100</f>
        <v>7.4666666666666659</v>
      </c>
      <c r="O15" s="83">
        <f>[1]Hoja1!N15*$D$15/100</f>
        <v>41.06666666666667</v>
      </c>
      <c r="P15" s="83">
        <f>[1]Hoja1!O15*$D$15/100</f>
        <v>0.57333333333333325</v>
      </c>
      <c r="Q15" s="83">
        <f>[1]Hoja1!P15*$D$15/100</f>
        <v>8.2666666666666675</v>
      </c>
      <c r="R15" s="83">
        <f>[1]Hoja1!Q15*$D$15/100</f>
        <v>598.79999999999995</v>
      </c>
      <c r="S15" s="83">
        <f>[1]Hoja1!R15*$D$15/100</f>
        <v>44.4</v>
      </c>
      <c r="T15" s="83">
        <f>[1]Hoja1!S15*$D$15/100</f>
        <v>0.15733333333333335</v>
      </c>
      <c r="U15" s="83">
        <f>[1]Hoja1!T15*$D$15/100</f>
        <v>9.6000000000000002E-2</v>
      </c>
      <c r="V15" s="83">
        <f>[1]Hoja1!U15*$D$15/100</f>
        <v>0.43199999999999988</v>
      </c>
      <c r="W15" s="83">
        <f>[1]Hoja1!V15*$D$15/100</f>
        <v>521.14285714285711</v>
      </c>
      <c r="X15" s="83">
        <f>[1]Hoja1!W15*$D$15/100</f>
        <v>55.6</v>
      </c>
      <c r="Y15" s="83">
        <f>[1]Hoja1!X15*$D$15/100</f>
        <v>6.933333333333333E-2</v>
      </c>
      <c r="Z15" s="83">
        <f>[1]Hoja1!Y15*$D$15/100</f>
        <v>6.2666666666666676E-2</v>
      </c>
      <c r="AA15" s="83">
        <f>[1]Hoja1!Z15*$D$15/100</f>
        <v>0.62666666666666659</v>
      </c>
      <c r="AB15" s="83">
        <f>[1]Hoja1!AA15*$D$15/100</f>
        <v>0.31200000000000006</v>
      </c>
      <c r="AC15" s="83">
        <f>[1]Hoja1!AB15*$D$15/100</f>
        <v>0.36</v>
      </c>
      <c r="AD15" s="83">
        <f>[1]Hoja1!AC15*$D$15/100</f>
        <v>26.4</v>
      </c>
      <c r="AE15" s="83">
        <f>[1]Hoja1!AD15*$D$15/100</f>
        <v>0</v>
      </c>
      <c r="AF15" s="83">
        <f>[1]Hoja1!AE15*$D$15/100</f>
        <v>20.266666666666666</v>
      </c>
    </row>
    <row r="16" spans="1:34" s="72" customFormat="1" ht="15.95">
      <c r="A16" s="189"/>
      <c r="B16" s="67" t="s">
        <v>51</v>
      </c>
      <c r="C16" s="68" t="s">
        <v>52</v>
      </c>
      <c r="D16" s="69">
        <v>30</v>
      </c>
      <c r="E16" s="70">
        <f>[1]Hoja1!D17*$D$16/100</f>
        <v>53.55</v>
      </c>
      <c r="F16" s="70">
        <f>[1]Hoja1!E17*$D$16/100</f>
        <v>1.53</v>
      </c>
      <c r="G16" s="70">
        <f>[1]Hoja1!F17*$D$16/100</f>
        <v>0.92999999999999983</v>
      </c>
      <c r="H16" s="70">
        <f>[1]Hoja1!G17*$D$16/100</f>
        <v>0</v>
      </c>
      <c r="I16" s="70">
        <f>[1]Hoja1!H17*$D$16/100</f>
        <v>0</v>
      </c>
      <c r="J16" s="70">
        <f>[1]Hoja1!I17*$D$16/100</f>
        <v>0</v>
      </c>
      <c r="K16" s="70">
        <f>[1]Hoja1!J17*$D$16/100</f>
        <v>0</v>
      </c>
      <c r="L16" s="70">
        <f>[1]Hoja1!K17*$D$16/100</f>
        <v>9.0149999999999988</v>
      </c>
      <c r="M16" s="70">
        <f>[1]Hoja1!L17*$D$16/100</f>
        <v>1.5150000000000003</v>
      </c>
      <c r="N16" s="70">
        <f>[1]Hoja1!M17*$D$16/100</f>
        <v>7.95</v>
      </c>
      <c r="O16" s="70">
        <f>[1]Hoja1!N17*$D$16/100</f>
        <v>15.45</v>
      </c>
      <c r="P16" s="70">
        <f>[1]Hoja1!O17*$D$16/100</f>
        <v>0.16500000000000001</v>
      </c>
      <c r="Q16" s="70">
        <f>[1]Hoja1!P17*$D$16/100</f>
        <v>4.05</v>
      </c>
      <c r="R16" s="70">
        <f>[1]Hoja1!Q17*$D$16/100</f>
        <v>214.65</v>
      </c>
      <c r="S16" s="70">
        <f>[1]Hoja1!R17*$D$16/100</f>
        <v>11.85</v>
      </c>
      <c r="T16" s="70">
        <f>[1]Hoja1!S17*$D$16/100</f>
        <v>0.15</v>
      </c>
      <c r="U16" s="70">
        <f>[1]Hoja1!T17*$D$16/100</f>
        <v>0</v>
      </c>
      <c r="V16" s="70">
        <f>[1]Hoja1!U17*$D$16/100</f>
        <v>0</v>
      </c>
      <c r="W16" s="70">
        <f>[1]Hoja1!V17*$D$16/100</f>
        <v>0</v>
      </c>
      <c r="X16" s="70">
        <f>[1]Hoja1!W17*$D$16/100</f>
        <v>0.45</v>
      </c>
      <c r="Y16" s="70">
        <f>[1]Hoja1!X17*$D$16/100</f>
        <v>4.6500000000000007E-2</v>
      </c>
      <c r="Z16" s="70">
        <f>[1]Hoja1!Y17*$D$16/100</f>
        <v>1.8000000000000002E-2</v>
      </c>
      <c r="AA16" s="70">
        <f>[1]Hoja1!Z17*$D$16/100</f>
        <v>0.24</v>
      </c>
      <c r="AB16" s="70">
        <f>[1]Hoja1!AA17*$D$16/100</f>
        <v>0</v>
      </c>
      <c r="AC16" s="70">
        <f>[1]Hoja1!AB17*$D$16/100</f>
        <v>0</v>
      </c>
      <c r="AD16" s="70">
        <f>[1]Hoja1!AC17*$D$16/100</f>
        <v>10.050000000000001</v>
      </c>
      <c r="AE16" s="70">
        <f>[1]Hoja1!AD17*$D$16/100</f>
        <v>0</v>
      </c>
      <c r="AF16" s="70">
        <f>[1]Hoja1!AE17*$D$16/100</f>
        <v>4.8</v>
      </c>
    </row>
    <row r="17" spans="1:33" s="72" customFormat="1" ht="15.95">
      <c r="A17" s="189"/>
      <c r="B17" s="67" t="s">
        <v>53</v>
      </c>
      <c r="C17" s="73" t="s">
        <v>54</v>
      </c>
      <c r="D17" s="74">
        <v>5</v>
      </c>
      <c r="E17" s="70">
        <f>[1]Hoja1!D18*$D$17/100</f>
        <v>18.14</v>
      </c>
      <c r="F17" s="70">
        <f>[1]Hoja1!E18*$D$17/100</f>
        <v>0.1525</v>
      </c>
      <c r="G17" s="70">
        <f>[1]Hoja1!F18*$D$17/100</f>
        <v>3.3499999999999995E-2</v>
      </c>
      <c r="H17" s="70">
        <f>[1]Hoja1!G18*$D$17/100</f>
        <v>0</v>
      </c>
      <c r="I17" s="70">
        <f>[1]Hoja1!H18*$D$17/100</f>
        <v>0</v>
      </c>
      <c r="J17" s="70">
        <f>[1]Hoja1!I18*$D$17/100</f>
        <v>0</v>
      </c>
      <c r="K17" s="70">
        <f>[1]Hoja1!J18*$D$17/100</f>
        <v>0</v>
      </c>
      <c r="L17" s="70">
        <f>[1]Hoja1!K18*$D$17/100</f>
        <v>4.1839999999999984</v>
      </c>
      <c r="M17" s="70">
        <f>[1]Hoja1!L18*$D$17/100</f>
        <v>0.35</v>
      </c>
      <c r="N17" s="70">
        <f>[1]Hoja1!M18*$D$17/100</f>
        <v>2.65625</v>
      </c>
      <c r="O17" s="70">
        <f>[1]Hoja1!N18*$D$17/100</f>
        <v>5.7071428571428564</v>
      </c>
      <c r="P17" s="70">
        <f>[1]Hoja1!O18*$D$17/100</f>
        <v>9.9375000000000005E-2</v>
      </c>
      <c r="Q17" s="70">
        <f>[1]Hoja1!P18*$D$17/100</f>
        <v>1.2083333333333335</v>
      </c>
      <c r="R17" s="70">
        <f>[1]Hoja1!Q18*$D$17/100</f>
        <v>26.58</v>
      </c>
      <c r="S17" s="70">
        <f>[1]Hoja1!R18*$D$17/100</f>
        <v>3.2928571428571431</v>
      </c>
      <c r="T17" s="70">
        <f>[1]Hoja1!S18*$D$17/100</f>
        <v>2.916666666666666E-2</v>
      </c>
      <c r="U17" s="70">
        <f>[1]Hoja1!T18*$D$17/100</f>
        <v>0</v>
      </c>
      <c r="V17" s="70">
        <f>[1]Hoja1!U18*$D$17/100</f>
        <v>0</v>
      </c>
      <c r="W17" s="70">
        <f>[1]Hoja1!V18*$D$17/100</f>
        <v>0</v>
      </c>
      <c r="X17" s="70">
        <f>[1]Hoja1!W18*$D$17/100</f>
        <v>9.5</v>
      </c>
      <c r="Y17" s="70">
        <f>[1]Hoja1!X18*$D$17/100</f>
        <v>5.2857142857142868E-3</v>
      </c>
      <c r="Z17" s="70">
        <f>[1]Hoja1!Y18*$D$17/100</f>
        <v>1.0714285714285714E-2</v>
      </c>
      <c r="AA17" s="70">
        <f>[1]Hoja1!Z18*$D$17/100</f>
        <v>0.125</v>
      </c>
      <c r="AB17" s="70">
        <f>[1]Hoja1!AA18*$D$17/100</f>
        <v>0</v>
      </c>
      <c r="AC17" s="70">
        <f>[1]Hoja1!AB18*$D$17/100</f>
        <v>0</v>
      </c>
      <c r="AD17" s="70">
        <f>[1]Hoja1!AC18*$D$17/100</f>
        <v>2.15</v>
      </c>
      <c r="AE17" s="70">
        <f>[1]Hoja1!AD18*$D$17/100</f>
        <v>0</v>
      </c>
      <c r="AF17" s="70">
        <f>[1]Hoja1!AE18*$D$17/100</f>
        <v>0.11428571428571427</v>
      </c>
    </row>
    <row r="18" spans="1:33" s="72" customFormat="1" ht="15.95">
      <c r="A18" s="189"/>
      <c r="B18" s="55"/>
      <c r="C18" s="75" t="s">
        <v>190</v>
      </c>
      <c r="D18" s="76">
        <f>SUM(D13:D17)</f>
        <v>395</v>
      </c>
      <c r="E18" s="76">
        <f t="shared" ref="E18:AF18" si="1">SUM(E13:E17)</f>
        <v>451.8494871794872</v>
      </c>
      <c r="F18" s="76">
        <f t="shared" si="1"/>
        <v>7.0407051282051283</v>
      </c>
      <c r="G18" s="76">
        <f t="shared" si="1"/>
        <v>1.6047820512820512</v>
      </c>
      <c r="H18" s="76">
        <f t="shared" si="1"/>
        <v>0.2581978021978022</v>
      </c>
      <c r="I18" s="76">
        <f t="shared" si="1"/>
        <v>5.3142857142857144E-2</v>
      </c>
      <c r="J18" s="76">
        <f t="shared" si="1"/>
        <v>0.26659340659340663</v>
      </c>
      <c r="K18" s="76">
        <f t="shared" si="1"/>
        <v>0</v>
      </c>
      <c r="L18" s="160">
        <f>SUM(L13:L17)</f>
        <v>100.97361538461537</v>
      </c>
      <c r="M18" s="76">
        <f t="shared" si="1"/>
        <v>10.989615384615385</v>
      </c>
      <c r="N18" s="76">
        <f t="shared" si="1"/>
        <v>64.480608974358987</v>
      </c>
      <c r="O18" s="76">
        <f t="shared" si="1"/>
        <v>185.87765567765567</v>
      </c>
      <c r="P18" s="76">
        <f t="shared" si="1"/>
        <v>2.9623237179487183</v>
      </c>
      <c r="Q18" s="76">
        <f t="shared" si="1"/>
        <v>41.424999999999997</v>
      </c>
      <c r="R18" s="76">
        <f t="shared" si="1"/>
        <v>1768.7376923076922</v>
      </c>
      <c r="S18" s="76">
        <f t="shared" si="1"/>
        <v>99.989010989010978</v>
      </c>
      <c r="T18" s="76">
        <f t="shared" si="1"/>
        <v>1.0574999999999999</v>
      </c>
      <c r="U18" s="76">
        <f t="shared" si="1"/>
        <v>0.5501538461538461</v>
      </c>
      <c r="V18" s="76">
        <f t="shared" si="1"/>
        <v>1.1504175824175824</v>
      </c>
      <c r="W18" s="76">
        <f t="shared" si="1"/>
        <v>2884.7472527472528</v>
      </c>
      <c r="X18" s="76">
        <f t="shared" si="1"/>
        <v>273.19615384615383</v>
      </c>
      <c r="Y18" s="76">
        <f t="shared" si="1"/>
        <v>0.28911904761904761</v>
      </c>
      <c r="Z18" s="76">
        <f t="shared" si="1"/>
        <v>0.20515018315018316</v>
      </c>
      <c r="AA18" s="76">
        <f t="shared" si="1"/>
        <v>4.4039743589743594</v>
      </c>
      <c r="AB18" s="76">
        <f t="shared" si="1"/>
        <v>1.2659340659340657</v>
      </c>
      <c r="AC18" s="76">
        <f t="shared" si="1"/>
        <v>0.9296703296703297</v>
      </c>
      <c r="AD18" s="76">
        <f t="shared" si="1"/>
        <v>73.638461538461542</v>
      </c>
      <c r="AE18" s="76">
        <f t="shared" si="1"/>
        <v>0</v>
      </c>
      <c r="AF18" s="76">
        <f t="shared" si="1"/>
        <v>74.427106227106236</v>
      </c>
    </row>
    <row r="19" spans="1:33" s="72" customFormat="1">
      <c r="A19" s="190"/>
      <c r="B19" s="191" t="s">
        <v>192</v>
      </c>
      <c r="C19" s="191"/>
      <c r="D19" s="77">
        <f t="shared" ref="D19:AE19" si="2">D11+D18</f>
        <v>505</v>
      </c>
      <c r="E19" s="77">
        <f t="shared" si="2"/>
        <v>836.95071095571097</v>
      </c>
      <c r="F19" s="77">
        <f t="shared" si="2"/>
        <v>16.18722610722611</v>
      </c>
      <c r="G19" s="77">
        <f t="shared" si="2"/>
        <v>3.5448519813519814</v>
      </c>
      <c r="H19" s="77">
        <f t="shared" si="2"/>
        <v>0.56115275169275169</v>
      </c>
      <c r="I19" s="77">
        <f t="shared" si="2"/>
        <v>0.49904689754689752</v>
      </c>
      <c r="J19" s="77">
        <f t="shared" si="2"/>
        <v>0.96636310356310351</v>
      </c>
      <c r="K19" s="77">
        <f t="shared" si="2"/>
        <v>0</v>
      </c>
      <c r="L19" s="77">
        <f>L11+L18</f>
        <v>183.64933216783214</v>
      </c>
      <c r="M19" s="77">
        <f t="shared" si="2"/>
        <v>17.138100233100236</v>
      </c>
      <c r="N19" s="77">
        <f t="shared" si="2"/>
        <v>91.934420163170174</v>
      </c>
      <c r="O19" s="77">
        <f t="shared" si="2"/>
        <v>370.00024309024309</v>
      </c>
      <c r="P19" s="77">
        <f t="shared" si="2"/>
        <v>6.3256978438228444</v>
      </c>
      <c r="Q19" s="77">
        <f t="shared" si="2"/>
        <v>51.303111888111886</v>
      </c>
      <c r="R19" s="77">
        <f t="shared" si="2"/>
        <v>1971.7601573426573</v>
      </c>
      <c r="S19" s="77">
        <f t="shared" si="2"/>
        <v>175.90824175824173</v>
      </c>
      <c r="T19" s="77">
        <f t="shared" si="2"/>
        <v>2.6957795260295261</v>
      </c>
      <c r="U19" s="77">
        <f t="shared" si="2"/>
        <v>0.78475106837606834</v>
      </c>
      <c r="V19" s="77">
        <f t="shared" si="2"/>
        <v>3.3490690975690978</v>
      </c>
      <c r="W19" s="77">
        <f t="shared" si="2"/>
        <v>2928.0778083028085</v>
      </c>
      <c r="X19" s="77">
        <f t="shared" si="2"/>
        <v>278.09979020979017</v>
      </c>
      <c r="Y19" s="77">
        <f t="shared" si="2"/>
        <v>0.76457450216450218</v>
      </c>
      <c r="Z19" s="77">
        <f t="shared" si="2"/>
        <v>0.33339427405927408</v>
      </c>
      <c r="AA19" s="77">
        <f t="shared" si="2"/>
        <v>8.3080652680652687</v>
      </c>
      <c r="AB19" s="77">
        <f t="shared" si="2"/>
        <v>2.1678229548229546</v>
      </c>
      <c r="AC19" s="77">
        <f t="shared" si="2"/>
        <v>1.2355869963369963</v>
      </c>
      <c r="AD19" s="77">
        <f t="shared" si="2"/>
        <v>244.49387062937063</v>
      </c>
      <c r="AE19" s="77">
        <f t="shared" si="2"/>
        <v>1.1249999999999999E-3</v>
      </c>
      <c r="AF19" s="77">
        <f>AF11+AF18</f>
        <v>74.807106227106232</v>
      </c>
    </row>
    <row r="20" spans="1:33" ht="15" customHeight="1">
      <c r="A20" s="188" t="s">
        <v>55</v>
      </c>
      <c r="B20" s="78" t="s">
        <v>56</v>
      </c>
      <c r="C20" s="84" t="s">
        <v>57</v>
      </c>
      <c r="D20" s="85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3" s="71" customFormat="1" ht="17.100000000000001">
      <c r="A21" s="189"/>
      <c r="B21" s="67" t="s">
        <v>56</v>
      </c>
      <c r="C21" s="29" t="s">
        <v>58</v>
      </c>
      <c r="D21" s="69">
        <v>80</v>
      </c>
      <c r="E21" s="70">
        <f>[1]Hoja1!D21*$D$21/100</f>
        <v>48.437333333333335</v>
      </c>
      <c r="F21" s="70">
        <f>[1]Hoja1!E21*$D$21/100</f>
        <v>0.7360000000000001</v>
      </c>
      <c r="G21" s="70">
        <f>[1]Hoja1!F21*$D$21/100</f>
        <v>0.21866666666666668</v>
      </c>
      <c r="H21" s="70">
        <f>[1]Hoja1!G21*$D$21/100</f>
        <v>6.4615384615384616E-2</v>
      </c>
      <c r="I21" s="70">
        <f>[1]Hoja1!H21*$D$21/100</f>
        <v>5.9692307692307704E-2</v>
      </c>
      <c r="J21" s="70">
        <f>[1]Hoja1!I21*$D$21/100</f>
        <v>8.8000000000000009E-2</v>
      </c>
      <c r="K21" s="70">
        <f>[1]Hoja1!J21*$D$21/100</f>
        <v>0</v>
      </c>
      <c r="L21" s="70">
        <f>[1]Hoja1!K21*$D$21/100</f>
        <v>10.762666666666668</v>
      </c>
      <c r="M21" s="70">
        <f>[1]Hoja1!L21*$D$21/100</f>
        <v>2.1653333333333329</v>
      </c>
      <c r="N21" s="70">
        <f>[1]Hoja1!M21*$D$21/100</f>
        <v>10.826666666666668</v>
      </c>
      <c r="O21" s="70">
        <f>[1]Hoja1!N21*$D$21/100</f>
        <v>21.333333333333336</v>
      </c>
      <c r="P21" s="70">
        <f>[1]Hoja1!O21*$D$21/100</f>
        <v>0.54933333333333334</v>
      </c>
      <c r="Q21" s="70">
        <f>[1]Hoja1!P21*$D$21/100</f>
        <v>9.1733333333333338</v>
      </c>
      <c r="R21" s="70">
        <f>[1]Hoja1!Q21*$D$21/100</f>
        <v>184.21333333333337</v>
      </c>
      <c r="S21" s="70">
        <f>[1]Hoja1!R21*$D$21/100</f>
        <v>11.84</v>
      </c>
      <c r="T21" s="70">
        <f>[1]Hoja1!S21*$D$21/100</f>
        <v>9.5428571428571446E-2</v>
      </c>
      <c r="U21" s="70">
        <f>[1]Hoja1!T21*$D$21/100</f>
        <v>5.5999999999999994E-2</v>
      </c>
      <c r="V21" s="70">
        <f>[1]Hoja1!U21*$D$21/100</f>
        <v>5.1076923076923089E-2</v>
      </c>
      <c r="W21" s="70">
        <f>[1]Hoja1!V21*$D$21/100</f>
        <v>1195.0153846153846</v>
      </c>
      <c r="X21" s="70">
        <f>[1]Hoja1!W21*$D$21/100</f>
        <v>120.05333333333333</v>
      </c>
      <c r="Y21" s="70">
        <f>[1]Hoja1!X21*$D$21/100</f>
        <v>3.8400000000000011E-2</v>
      </c>
      <c r="Z21" s="70">
        <f>[1]Hoja1!Y21*$D$21/100</f>
        <v>4.8000000000000008E-2</v>
      </c>
      <c r="AA21" s="70">
        <f>[1]Hoja1!Z21*$D$21/100</f>
        <v>0.69226666666666659</v>
      </c>
      <c r="AB21" s="70">
        <f>[1]Hoja1!AA21*$D$21/100</f>
        <v>0.15753846153846154</v>
      </c>
      <c r="AC21" s="70">
        <f>[1]Hoja1!AB21*$D$21/100</f>
        <v>9.2307692307692299E-2</v>
      </c>
      <c r="AD21" s="70">
        <f>[1]Hoja1!AC21*$D$21/100</f>
        <v>12.342857142857142</v>
      </c>
      <c r="AE21" s="70">
        <f>[1]Hoja1!AD21*$D$21/100</f>
        <v>0</v>
      </c>
      <c r="AF21" s="70">
        <f>[1]Hoja1!AE21*$D$21/100</f>
        <v>30.506666666666664</v>
      </c>
    </row>
    <row r="22" spans="1:33" s="71" customFormat="1" ht="17.100000000000001">
      <c r="A22" s="189"/>
      <c r="B22" s="67" t="s">
        <v>61</v>
      </c>
      <c r="C22" s="29" t="s">
        <v>59</v>
      </c>
      <c r="D22" s="69">
        <v>80</v>
      </c>
      <c r="E22" s="70">
        <f>[1]Hoja1!D22*$D$22/100</f>
        <v>59.262719999999987</v>
      </c>
      <c r="F22" s="70">
        <f>[1]Hoja1!E22*$D$22/100</f>
        <v>0.86325333333333343</v>
      </c>
      <c r="G22" s="70">
        <f>[1]Hoja1!F22*$D$22/100</f>
        <v>0.65173333333333372</v>
      </c>
      <c r="H22" s="70">
        <f>[1]Hoja1!G22*$D$22/100</f>
        <v>4.5793103448275835E-2</v>
      </c>
      <c r="I22" s="70">
        <f>[1]Hoja1!H22*$D$22/100</f>
        <v>0.16151724137931014</v>
      </c>
      <c r="J22" s="70">
        <f>[1]Hoja1!I22*$D$22/100</f>
        <v>9.4206896551724095E-2</v>
      </c>
      <c r="K22" s="70">
        <f>[1]Hoja1!J22*$D$22/100</f>
        <v>0</v>
      </c>
      <c r="L22" s="70">
        <f>[1]Hoja1!K22*$D$22/100</f>
        <v>12.346026666666667</v>
      </c>
      <c r="M22" s="70">
        <f>[1]Hoja1!L22*$D$22/100</f>
        <v>2.0707246376811583</v>
      </c>
      <c r="N22" s="70">
        <f>[1]Hoja1!M22*$D$22/100</f>
        <v>19.296219178082193</v>
      </c>
      <c r="O22" s="70">
        <f>[1]Hoja1!N22*$D$22/100</f>
        <v>21.54677777777778</v>
      </c>
      <c r="P22" s="70">
        <f>[1]Hoja1!O22*$D$22/100</f>
        <v>0.58498630136986296</v>
      </c>
      <c r="Q22" s="70">
        <f>[1]Hoja1!P22*$D$22/100</f>
        <v>3.4067058823529406</v>
      </c>
      <c r="R22" s="70">
        <f>[1]Hoja1!Q22*$D$22/100</f>
        <v>169.2527536231884</v>
      </c>
      <c r="S22" s="70">
        <f>[1]Hoja1!R22*$D$22/100</f>
        <v>13.411882352941177</v>
      </c>
      <c r="T22" s="70">
        <f>[1]Hoja1!S22*$D$22/100</f>
        <v>0.13247058823529409</v>
      </c>
      <c r="U22" s="70">
        <f>[1]Hoja1!T22*$D$22/100</f>
        <v>6.0275862068965499E-2</v>
      </c>
      <c r="V22" s="70">
        <f>[1]Hoja1!U22*$D$22/100</f>
        <v>0.16427586206896552</v>
      </c>
      <c r="W22" s="70">
        <f>[1]Hoja1!V22*$D$22/100</f>
        <v>75.489655172413791</v>
      </c>
      <c r="X22" s="70">
        <f>[1]Hoja1!W22*$D$22/100</f>
        <v>7.9682285714285719</v>
      </c>
      <c r="Y22" s="70">
        <f>[1]Hoja1!X22*$D$22/100</f>
        <v>3.7999999999999992E-2</v>
      </c>
      <c r="Z22" s="70">
        <f>[1]Hoja1!Y22*$D$22/100</f>
        <v>4.0555555555555539E-2</v>
      </c>
      <c r="AA22" s="70">
        <f>[1]Hoja1!Z22*$D$22/100</f>
        <v>0.47777777777777786</v>
      </c>
      <c r="AB22" s="70">
        <f>[1]Hoja1!AA22*$D$22/100</f>
        <v>0.25710344827586201</v>
      </c>
      <c r="AC22" s="70">
        <f>[1]Hoja1!AB22*$D$22/100</f>
        <v>7.9999999999999946E-2</v>
      </c>
      <c r="AD22" s="70">
        <f>[1]Hoja1!AC22*$D$22/100</f>
        <v>9.7409523809523826</v>
      </c>
      <c r="AE22" s="70">
        <f>[1]Hoja1!AD22*$D$22/100</f>
        <v>0</v>
      </c>
      <c r="AF22" s="70">
        <f>[1]Hoja1!AE22*$D$22/100</f>
        <v>22.116493150684931</v>
      </c>
    </row>
    <row r="23" spans="1:33" s="71" customFormat="1" ht="15.95">
      <c r="A23" s="189"/>
      <c r="B23" s="86" t="s">
        <v>194</v>
      </c>
      <c r="C23" s="87" t="s">
        <v>60</v>
      </c>
      <c r="D23" s="74">
        <v>30</v>
      </c>
      <c r="E23" s="70">
        <f>[1]Hoja1!D23*$D$23/100</f>
        <v>73.297499999999999</v>
      </c>
      <c r="F23" s="70">
        <f>[1]Hoja1!E23*$D$23/100</f>
        <v>0.63749999999999996</v>
      </c>
      <c r="G23" s="70">
        <f>[1]Hoja1!F23*$D$23/100</f>
        <v>6.0374999999999996</v>
      </c>
      <c r="H23" s="70">
        <f>[1]Hoja1!G23*$D$23/100</f>
        <v>0.73199999999999998</v>
      </c>
      <c r="I23" s="70">
        <f>[1]Hoja1!H23*$D$23/100</f>
        <v>2.8829999999999996</v>
      </c>
      <c r="J23" s="70">
        <f>[1]Hoja1!I23*$D$23/100</f>
        <v>0.58799999999999997</v>
      </c>
      <c r="K23" s="70">
        <f>[1]Hoja1!J23*$D$23/100</f>
        <v>0</v>
      </c>
      <c r="L23" s="70">
        <f>[1]Hoja1!K23*$D$23/100</f>
        <v>3.2625000000000002</v>
      </c>
      <c r="M23" s="70">
        <f>[1]Hoja1!L23*$D$23/100</f>
        <v>2.0550000000000002</v>
      </c>
      <c r="N23" s="70">
        <f>[1]Hoja1!M23*$D$23/100</f>
        <v>2.7</v>
      </c>
      <c r="O23" s="70">
        <f>[1]Hoja1!N23*$D$23/100</f>
        <v>12.975</v>
      </c>
      <c r="P23" s="70">
        <f>[1]Hoja1!O23*$D$23/100</f>
        <v>0.24</v>
      </c>
      <c r="Q23" s="70">
        <f>[1]Hoja1!P23*$D$23/100</f>
        <v>2.5499999999999998</v>
      </c>
      <c r="R23" s="70">
        <f>[1]Hoja1!Q23*$D$23/100</f>
        <v>116.77500000000001</v>
      </c>
      <c r="S23" s="70">
        <f>[1]Hoja1!R23*$D$23/100</f>
        <v>8.625</v>
      </c>
      <c r="T23" s="70">
        <f>[1]Hoja1!S23*$D$23/100</f>
        <v>0.18149999999999999</v>
      </c>
      <c r="U23" s="70">
        <f>[1]Hoja1!T23*$D$23/100</f>
        <v>7.8000000000000014E-2</v>
      </c>
      <c r="V23" s="70">
        <f>[1]Hoja1!U23*$D$23/100</f>
        <v>6.9000000000000006E-2</v>
      </c>
      <c r="W23" s="70">
        <f>[1]Hoja1!V23*$D$23/100</f>
        <v>183.6</v>
      </c>
      <c r="X23" s="70">
        <f>[1]Hoja1!W23*$D$23/100</f>
        <v>5.3250000000000002</v>
      </c>
      <c r="Y23" s="70">
        <f>[1]Hoja1!X23*$D$23/100</f>
        <v>2.1749999999999999E-2</v>
      </c>
      <c r="Z23" s="70">
        <f>[1]Hoja1!Y23*$D$23/100</f>
        <v>0.03</v>
      </c>
      <c r="AA23" s="70">
        <f>[1]Hoja1!Z23*$D$23/100</f>
        <v>0.40500000000000003</v>
      </c>
      <c r="AB23" s="70">
        <f>[1]Hoja1!AA23*$D$23/100</f>
        <v>0.29099999999999998</v>
      </c>
      <c r="AC23" s="70">
        <f>[1]Hoja1!AB23*$D$23/100</f>
        <v>8.4000000000000005E-2</v>
      </c>
      <c r="AD23" s="70">
        <f>[1]Hoja1!AC23*$D$23/100</f>
        <v>19.350000000000001</v>
      </c>
      <c r="AE23" s="70">
        <f>[1]Hoja1!AD23*$D$23/100</f>
        <v>0</v>
      </c>
      <c r="AF23" s="70">
        <f>[1]Hoja1!AE23*$D$23/100</f>
        <v>1.95</v>
      </c>
      <c r="AG23" s="88"/>
    </row>
    <row r="24" spans="1:33" s="72" customFormat="1" ht="15.95">
      <c r="A24" s="189"/>
      <c r="B24" s="55"/>
      <c r="C24" s="75" t="s">
        <v>190</v>
      </c>
      <c r="D24" s="77">
        <f>SUM(D21:D23)</f>
        <v>190</v>
      </c>
      <c r="E24" s="77">
        <f t="shared" ref="E24:AF24" si="3">SUM(E21:E23)</f>
        <v>180.99755333333331</v>
      </c>
      <c r="F24" s="77">
        <f t="shared" si="3"/>
        <v>2.2367533333333336</v>
      </c>
      <c r="G24" s="77">
        <f t="shared" si="3"/>
        <v>6.9078999999999997</v>
      </c>
      <c r="H24" s="77">
        <f t="shared" si="3"/>
        <v>0.84240848806366042</v>
      </c>
      <c r="I24" s="77">
        <f t="shared" si="3"/>
        <v>3.1042095490716175</v>
      </c>
      <c r="J24" s="77">
        <f t="shared" si="3"/>
        <v>0.77020689655172414</v>
      </c>
      <c r="K24" s="77">
        <f t="shared" si="3"/>
        <v>0</v>
      </c>
      <c r="L24" s="77">
        <f t="shared" si="3"/>
        <v>26.371193333333334</v>
      </c>
      <c r="M24" s="77">
        <f t="shared" si="3"/>
        <v>6.2910579710144905</v>
      </c>
      <c r="N24" s="77">
        <f t="shared" si="3"/>
        <v>32.822885844748861</v>
      </c>
      <c r="O24" s="77">
        <f t="shared" si="3"/>
        <v>55.855111111111121</v>
      </c>
      <c r="P24" s="77">
        <f t="shared" si="3"/>
        <v>1.3743196347031963</v>
      </c>
      <c r="Q24" s="77">
        <f t="shared" si="3"/>
        <v>15.130039215686274</v>
      </c>
      <c r="R24" s="77">
        <f t="shared" si="3"/>
        <v>470.24108695652171</v>
      </c>
      <c r="S24" s="77">
        <f t="shared" si="3"/>
        <v>33.87688235294118</v>
      </c>
      <c r="T24" s="77">
        <f t="shared" si="3"/>
        <v>0.40939915966386553</v>
      </c>
      <c r="U24" s="77">
        <f t="shared" si="3"/>
        <v>0.19427586206896552</v>
      </c>
      <c r="V24" s="77">
        <f t="shared" si="3"/>
        <v>0.28435278514588863</v>
      </c>
      <c r="W24" s="77">
        <f t="shared" si="3"/>
        <v>1454.1050397877984</v>
      </c>
      <c r="X24" s="77">
        <f t="shared" si="3"/>
        <v>133.3465619047619</v>
      </c>
      <c r="Y24" s="77">
        <f t="shared" si="3"/>
        <v>9.8149999999999987E-2</v>
      </c>
      <c r="Z24" s="77">
        <f t="shared" si="3"/>
        <v>0.11855555555555555</v>
      </c>
      <c r="AA24" s="77">
        <f t="shared" si="3"/>
        <v>1.5750444444444445</v>
      </c>
      <c r="AB24" s="77">
        <f t="shared" si="3"/>
        <v>0.70564190981432362</v>
      </c>
      <c r="AC24" s="77">
        <f t="shared" si="3"/>
        <v>0.25630769230769224</v>
      </c>
      <c r="AD24" s="77">
        <f t="shared" si="3"/>
        <v>41.433809523809529</v>
      </c>
      <c r="AE24" s="77">
        <f t="shared" si="3"/>
        <v>0</v>
      </c>
      <c r="AF24" s="77">
        <f t="shared" si="3"/>
        <v>54.573159817351595</v>
      </c>
    </row>
    <row r="25" spans="1:33">
      <c r="A25" s="189"/>
      <c r="B25" s="78" t="s">
        <v>61</v>
      </c>
      <c r="C25" s="84" t="s">
        <v>62</v>
      </c>
      <c r="D25" s="85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</row>
    <row r="26" spans="1:33" s="71" customFormat="1" ht="33.950000000000003">
      <c r="A26" s="189"/>
      <c r="B26" s="67" t="s">
        <v>63</v>
      </c>
      <c r="C26" s="29" t="s">
        <v>64</v>
      </c>
      <c r="D26" s="69">
        <v>80</v>
      </c>
      <c r="E26" s="70">
        <f>[1]Hoja1!D25*$D$26/100</f>
        <v>42.666666666666679</v>
      </c>
      <c r="F26" s="70">
        <f>[1]Hoja1!E25*$D$26/100</f>
        <v>1.7546666666666666</v>
      </c>
      <c r="G26" s="70">
        <f>[1]Hoja1!F25*$D$26/100</f>
        <v>0.42133333333333339</v>
      </c>
      <c r="H26" s="70">
        <f>[1]Hoja1!G25*$D$26/100</f>
        <v>5.8909090909090904E-2</v>
      </c>
      <c r="I26" s="70">
        <f>[1]Hoja1!H25*$D$26/100</f>
        <v>4.9454545454545452E-2</v>
      </c>
      <c r="J26" s="70">
        <f>[1]Hoja1!I25*$D$26/100</f>
        <v>0.16145454545454549</v>
      </c>
      <c r="K26" s="70">
        <f>[1]Hoja1!J25*$D$26/100</f>
        <v>0</v>
      </c>
      <c r="L26" s="70">
        <f>[1]Hoja1!K25*$D$26/100</f>
        <v>7.7866666666666662</v>
      </c>
      <c r="M26" s="70">
        <f>[1]Hoja1!L25*$D$26/100</f>
        <v>2.0853333333333328</v>
      </c>
      <c r="N26" s="70">
        <f>[1]Hoja1!M25*$D$26/100</f>
        <v>36.586666666666673</v>
      </c>
      <c r="O26" s="70">
        <f>[1]Hoja1!N25*$D$26/100</f>
        <v>44.8</v>
      </c>
      <c r="P26" s="70">
        <f>[1]Hoja1!O25*$D$26/100</f>
        <v>1.0826666666666667</v>
      </c>
      <c r="Q26" s="70">
        <f>[1]Hoja1!P25*$D$26/100</f>
        <v>121.33333333333331</v>
      </c>
      <c r="R26" s="70">
        <f>[1]Hoja1!Q25*$D$26/100</f>
        <v>384.26666666666665</v>
      </c>
      <c r="S26" s="70">
        <f>[1]Hoja1!R25*$D$26/100</f>
        <v>20.746666666666666</v>
      </c>
      <c r="T26" s="70">
        <f>[1]Hoja1!S25*$D$26/100</f>
        <v>0.26079999999999998</v>
      </c>
      <c r="U26" s="70">
        <f>[1]Hoja1!T25*$D$26/100</f>
        <v>0.14618181818181816</v>
      </c>
      <c r="V26" s="70">
        <f>[1]Hoja1!U25*$D$26/100</f>
        <v>0.32145454545454544</v>
      </c>
      <c r="W26" s="70">
        <f>[1]Hoja1!V25*$D$26/100</f>
        <v>3483.7818181818184</v>
      </c>
      <c r="X26" s="70">
        <f>[1]Hoja1!W25*$D$26/100</f>
        <v>339.89333333333337</v>
      </c>
      <c r="Y26" s="70">
        <f>[1]Hoja1!X25*$D$26/100</f>
        <v>8.106666666666669E-2</v>
      </c>
      <c r="Z26" s="70">
        <f>[1]Hoja1!Y25*$D$26/100</f>
        <v>0.08</v>
      </c>
      <c r="AA26" s="70">
        <f>[1]Hoja1!Z25*$D$26/100</f>
        <v>1.0133333333333332</v>
      </c>
      <c r="AB26" s="70">
        <f>[1]Hoja1!AA25*$D$26/100</f>
        <v>0.33600000000000002</v>
      </c>
      <c r="AC26" s="70">
        <f>[1]Hoja1!AB25*$D$26/100</f>
        <v>0.12509090909090909</v>
      </c>
      <c r="AD26" s="70">
        <f>[1]Hoja1!AC25*$D$26/100</f>
        <v>34.4</v>
      </c>
      <c r="AE26" s="70">
        <f>[1]Hoja1!AD25*$D$26/100</f>
        <v>0</v>
      </c>
      <c r="AF26" s="70">
        <f>[1]Hoja1!AE25*$D$26/100</f>
        <v>50.72</v>
      </c>
    </row>
    <row r="27" spans="1:33" s="71" customFormat="1" ht="17.100000000000001">
      <c r="A27" s="189"/>
      <c r="B27" s="67" t="s">
        <v>65</v>
      </c>
      <c r="C27" s="29" t="s">
        <v>66</v>
      </c>
      <c r="D27" s="69">
        <v>20</v>
      </c>
      <c r="E27" s="70">
        <f>[1]Hoja1!D26*$D$27/100</f>
        <v>7.3044444444444432</v>
      </c>
      <c r="F27" s="70">
        <f>[1]Hoja1!E26*$D$27/100</f>
        <v>0.5066666666666666</v>
      </c>
      <c r="G27" s="70">
        <f>[1]Hoja1!F26*$D$27/100</f>
        <v>0.08</v>
      </c>
      <c r="H27" s="70">
        <f>[1]Hoja1!G26*$D$27/100</f>
        <v>9.7142857142857135E-3</v>
      </c>
      <c r="I27" s="70">
        <f>[1]Hoja1!H26*$D$27/100</f>
        <v>4.2857142857142859E-3</v>
      </c>
      <c r="J27" s="70">
        <f>[1]Hoja1!I26*$D$27/100</f>
        <v>2.6571428571428576E-2</v>
      </c>
      <c r="K27" s="70">
        <f>[1]Hoja1!J26*$D$27/100</f>
        <v>0</v>
      </c>
      <c r="L27" s="70">
        <f>[1]Hoja1!K26*$D$27/100</f>
        <v>1.0911111111111109</v>
      </c>
      <c r="M27" s="70">
        <f>[1]Hoja1!L26*$D$27/100</f>
        <v>0.49111111111111116</v>
      </c>
      <c r="N27" s="70">
        <f>[1]Hoja1!M26*$D$27/100</f>
        <v>15.755555555555555</v>
      </c>
      <c r="O27" s="70">
        <f>[1]Hoja1!N26*$D$27/100</f>
        <v>9.6666666666666679</v>
      </c>
      <c r="P27" s="70">
        <f>[1]Hoja1!O26*$D$27/100</f>
        <v>0.36666666666666664</v>
      </c>
      <c r="Q27" s="70">
        <f>[1]Hoja1!P26*$D$27/100</f>
        <v>12.175000000000001</v>
      </c>
      <c r="R27" s="70">
        <f>[1]Hoja1!Q26*$D$27/100</f>
        <v>72.474999999999994</v>
      </c>
      <c r="S27" s="70">
        <f>[1]Hoja1!R26*$D$27/100</f>
        <v>7.6</v>
      </c>
      <c r="T27" s="70">
        <f>[1]Hoja1!S26*$D$27/100</f>
        <v>8.975000000000001E-2</v>
      </c>
      <c r="U27" s="70">
        <f>[1]Hoja1!T26*$D$27/100</f>
        <v>1.9142857142857142E-2</v>
      </c>
      <c r="V27" s="70">
        <f>[1]Hoja1!U26*$D$27/100</f>
        <v>7.4571428571428566E-2</v>
      </c>
      <c r="W27" s="70">
        <f>[1]Hoja1!V26*$D$27/100</f>
        <v>608.71428571428567</v>
      </c>
      <c r="X27" s="70">
        <f>[1]Hoja1!W26*$D$27/100</f>
        <v>58.13333333333334</v>
      </c>
      <c r="Y27" s="70">
        <f>[1]Hoja1!X26*$D$27/100</f>
        <v>1.7777777777777778E-2</v>
      </c>
      <c r="Z27" s="70">
        <f>[1]Hoja1!Y26*$D$27/100</f>
        <v>2.1555555555555553E-2</v>
      </c>
      <c r="AA27" s="70">
        <f>[1]Hoja1!Z26*$D$27/100</f>
        <v>0.16</v>
      </c>
      <c r="AB27" s="70">
        <f>[1]Hoja1!AA26*$D$27/100</f>
        <v>4.6285714285714291E-2</v>
      </c>
      <c r="AC27" s="70">
        <f>[1]Hoja1!AB26*$D$27/100</f>
        <v>3.3428571428571426E-2</v>
      </c>
      <c r="AD27" s="70">
        <f>[1]Hoja1!AC26*$D$27/100</f>
        <v>21.3</v>
      </c>
      <c r="AE27" s="70">
        <f>[1]Hoja1!AD26*$D$27/100</f>
        <v>0</v>
      </c>
      <c r="AF27" s="70">
        <f>[1]Hoja1!AE26*$D$27/100</f>
        <v>13.666666666666664</v>
      </c>
    </row>
    <row r="28" spans="1:33" s="71" customFormat="1" ht="15.95">
      <c r="A28" s="189"/>
      <c r="B28" s="86" t="s">
        <v>67</v>
      </c>
      <c r="C28" s="87" t="s">
        <v>68</v>
      </c>
      <c r="D28" s="74">
        <v>80</v>
      </c>
      <c r="E28" s="70">
        <f>[1]Hoja1!D27*$D$28/100</f>
        <v>39.701666666666668</v>
      </c>
      <c r="F28" s="70">
        <f>[1]Hoja1!E27*$D$28/100</f>
        <v>1.9633333333333338</v>
      </c>
      <c r="G28" s="70">
        <f>[1]Hoja1!F27*$D$28/100</f>
        <v>0.24833333333333324</v>
      </c>
      <c r="H28" s="70">
        <f>[1]Hoja1!G27*$D$28/100</f>
        <v>4.0864864864864875E-2</v>
      </c>
      <c r="I28" s="70">
        <f>[1]Hoja1!H27*$D$28/100</f>
        <v>2.4648648648648654E-2</v>
      </c>
      <c r="J28" s="70">
        <f>[1]Hoja1!I27*$D$28/100</f>
        <v>0.11308108108108109</v>
      </c>
      <c r="K28" s="70">
        <f>[1]Hoja1!J27*$D$28/100</f>
        <v>0</v>
      </c>
      <c r="L28" s="70">
        <f>[1]Hoja1!K27*$D$28/100</f>
        <v>7.2533333333333312</v>
      </c>
      <c r="M28" s="70">
        <f>[1]Hoja1!L27*$D$28/100</f>
        <v>2.0177777777777774</v>
      </c>
      <c r="N28" s="70">
        <f>[1]Hoja1!M27*$D$28/100</f>
        <v>30.1</v>
      </c>
      <c r="O28" s="70">
        <f>[1]Hoja1!N27*$D$28/100</f>
        <v>50</v>
      </c>
      <c r="P28" s="70">
        <f>[1]Hoja1!O27*$D$28/100</f>
        <v>0.84</v>
      </c>
      <c r="Q28" s="70">
        <f>[1]Hoja1!P27*$D$28/100</f>
        <v>15.928888888888888</v>
      </c>
      <c r="R28" s="70">
        <f>[1]Hoja1!Q27*$D$28/100</f>
        <v>240.58666666666667</v>
      </c>
      <c r="S28" s="70">
        <f>[1]Hoja1!R27*$D$28/100</f>
        <v>19.52</v>
      </c>
      <c r="T28" s="70">
        <f>[1]Hoja1!S27*$D$28/100</f>
        <v>0.4695111111111111</v>
      </c>
      <c r="U28" s="70">
        <f>[1]Hoja1!T27*$D$28/100</f>
        <v>0.19870270270270268</v>
      </c>
      <c r="V28" s="70">
        <f>[1]Hoja1!U27*$D$28/100</f>
        <v>0.17708108108108114</v>
      </c>
      <c r="W28" s="70">
        <f>[1]Hoja1!V27*$D$28/100</f>
        <v>135.09189189189189</v>
      </c>
      <c r="X28" s="70">
        <f>[1]Hoja1!W27*$D$28/100</f>
        <v>30.468085106382979</v>
      </c>
      <c r="Y28" s="70">
        <f>[1]Hoja1!X27*$D$28/100</f>
        <v>7.4999999999999997E-2</v>
      </c>
      <c r="Z28" s="70">
        <f>[1]Hoja1!Y27*$D$28/100</f>
        <v>9.6166666666666636E-2</v>
      </c>
      <c r="AA28" s="70">
        <f>[1]Hoja1!Z27*$D$28/100</f>
        <v>1.0183333333333331</v>
      </c>
      <c r="AB28" s="70">
        <f>[1]Hoja1!AA27*$D$28/100</f>
        <v>0.781837837837838</v>
      </c>
      <c r="AC28" s="70">
        <f>[1]Hoja1!AB27*$D$28/100</f>
        <v>0.11199999999999999</v>
      </c>
      <c r="AD28" s="70">
        <f>[1]Hoja1!AC27*$D$28/100</f>
        <v>34.915555555555557</v>
      </c>
      <c r="AE28" s="70">
        <f>[1]Hoja1!AD27*$D$28/100</f>
        <v>8.3333333333333328E-4</v>
      </c>
      <c r="AF28" s="70">
        <f>[1]Hoja1!AE27*$D$28/100</f>
        <v>21.816666666666666</v>
      </c>
      <c r="AG28" s="88"/>
    </row>
    <row r="29" spans="1:33" s="72" customFormat="1" ht="15.95">
      <c r="A29" s="189"/>
      <c r="B29" s="55"/>
      <c r="C29" s="75" t="s">
        <v>190</v>
      </c>
      <c r="D29" s="77">
        <f>SUM(D26:D28)</f>
        <v>180</v>
      </c>
      <c r="E29" s="77">
        <f t="shared" ref="E29:AF29" si="4">SUM(E26:E28)</f>
        <v>89.672777777777782</v>
      </c>
      <c r="F29" s="77">
        <f t="shared" si="4"/>
        <v>4.2246666666666668</v>
      </c>
      <c r="G29" s="77">
        <f t="shared" si="4"/>
        <v>0.7496666666666667</v>
      </c>
      <c r="H29" s="77">
        <f t="shared" si="4"/>
        <v>0.10948824148824149</v>
      </c>
      <c r="I29" s="77">
        <f t="shared" si="4"/>
        <v>7.8388908388908399E-2</v>
      </c>
      <c r="J29" s="77">
        <f t="shared" si="4"/>
        <v>0.30110705510705515</v>
      </c>
      <c r="K29" s="77">
        <f t="shared" si="4"/>
        <v>0</v>
      </c>
      <c r="L29" s="77">
        <f t="shared" si="4"/>
        <v>16.131111111111107</v>
      </c>
      <c r="M29" s="77">
        <f t="shared" si="4"/>
        <v>4.5942222222222213</v>
      </c>
      <c r="N29" s="77">
        <f t="shared" si="4"/>
        <v>82.442222222222227</v>
      </c>
      <c r="O29" s="77">
        <f t="shared" si="4"/>
        <v>104.46666666666667</v>
      </c>
      <c r="P29" s="77">
        <f t="shared" si="4"/>
        <v>2.2893333333333334</v>
      </c>
      <c r="Q29" s="77">
        <f t="shared" si="4"/>
        <v>149.4372222222222</v>
      </c>
      <c r="R29" s="77">
        <f t="shared" si="4"/>
        <v>697.32833333333338</v>
      </c>
      <c r="S29" s="77">
        <f t="shared" si="4"/>
        <v>47.86666666666666</v>
      </c>
      <c r="T29" s="77">
        <f t="shared" si="4"/>
        <v>0.82006111111111113</v>
      </c>
      <c r="U29" s="77">
        <f t="shared" si="4"/>
        <v>0.364027378027378</v>
      </c>
      <c r="V29" s="77">
        <f t="shared" si="4"/>
        <v>0.57310705510705517</v>
      </c>
      <c r="W29" s="77">
        <f t="shared" si="4"/>
        <v>4227.5879957879961</v>
      </c>
      <c r="X29" s="77">
        <f t="shared" si="4"/>
        <v>428.4947517730497</v>
      </c>
      <c r="Y29" s="77">
        <f t="shared" si="4"/>
        <v>0.17384444444444447</v>
      </c>
      <c r="Z29" s="77">
        <f t="shared" si="4"/>
        <v>0.19772222222222219</v>
      </c>
      <c r="AA29" s="77">
        <f t="shared" si="4"/>
        <v>2.1916666666666664</v>
      </c>
      <c r="AB29" s="77">
        <f t="shared" si="4"/>
        <v>1.1641235521235522</v>
      </c>
      <c r="AC29" s="77">
        <f t="shared" si="4"/>
        <v>0.27051948051948049</v>
      </c>
      <c r="AD29" s="77">
        <f t="shared" si="4"/>
        <v>90.615555555555559</v>
      </c>
      <c r="AE29" s="77">
        <f t="shared" si="4"/>
        <v>8.3333333333333328E-4</v>
      </c>
      <c r="AF29" s="77">
        <f t="shared" si="4"/>
        <v>86.203333333333319</v>
      </c>
    </row>
    <row r="30" spans="1:33" s="72" customFormat="1">
      <c r="A30" s="189"/>
      <c r="B30" s="197" t="s">
        <v>192</v>
      </c>
      <c r="C30" s="197"/>
      <c r="D30" s="157">
        <f t="shared" ref="D30:AE30" si="5">D24+D29</f>
        <v>370</v>
      </c>
      <c r="E30" s="157">
        <f t="shared" si="5"/>
        <v>270.67033111111107</v>
      </c>
      <c r="F30" s="157">
        <f t="shared" si="5"/>
        <v>6.4614200000000004</v>
      </c>
      <c r="G30" s="157">
        <f t="shared" si="5"/>
        <v>7.657566666666666</v>
      </c>
      <c r="H30" s="157">
        <f t="shared" si="5"/>
        <v>0.95189672955190185</v>
      </c>
      <c r="I30" s="157">
        <f t="shared" si="5"/>
        <v>3.1825984574605259</v>
      </c>
      <c r="J30" s="157">
        <f t="shared" si="5"/>
        <v>1.0713139516587793</v>
      </c>
      <c r="K30" s="157">
        <f t="shared" si="5"/>
        <v>0</v>
      </c>
      <c r="L30" s="157">
        <f t="shared" si="5"/>
        <v>42.502304444444441</v>
      </c>
      <c r="M30" s="157">
        <f t="shared" si="5"/>
        <v>10.885280193236712</v>
      </c>
      <c r="N30" s="157">
        <f t="shared" si="5"/>
        <v>115.2651080669711</v>
      </c>
      <c r="O30" s="157">
        <f t="shared" si="5"/>
        <v>160.32177777777778</v>
      </c>
      <c r="P30" s="157">
        <f t="shared" si="5"/>
        <v>3.66365296803653</v>
      </c>
      <c r="Q30" s="157">
        <f t="shared" si="5"/>
        <v>164.56726143790848</v>
      </c>
      <c r="R30" s="157">
        <f t="shared" si="5"/>
        <v>1167.5694202898551</v>
      </c>
      <c r="S30" s="157">
        <f t="shared" si="5"/>
        <v>81.74354901960784</v>
      </c>
      <c r="T30" s="157">
        <f t="shared" si="5"/>
        <v>1.2294602707749767</v>
      </c>
      <c r="U30" s="157">
        <f t="shared" si="5"/>
        <v>0.55830324009634347</v>
      </c>
      <c r="V30" s="157">
        <f t="shared" si="5"/>
        <v>0.85745984025294386</v>
      </c>
      <c r="W30" s="157">
        <f t="shared" si="5"/>
        <v>5681.6930355757941</v>
      </c>
      <c r="X30" s="157">
        <f t="shared" si="5"/>
        <v>561.84131367781163</v>
      </c>
      <c r="Y30" s="157">
        <f t="shared" si="5"/>
        <v>0.27199444444444443</v>
      </c>
      <c r="Z30" s="157">
        <f t="shared" si="5"/>
        <v>0.31627777777777777</v>
      </c>
      <c r="AA30" s="157">
        <f t="shared" si="5"/>
        <v>3.7667111111111109</v>
      </c>
      <c r="AB30" s="157">
        <f t="shared" si="5"/>
        <v>1.8697654619378759</v>
      </c>
      <c r="AC30" s="157">
        <f t="shared" si="5"/>
        <v>0.52682717282717273</v>
      </c>
      <c r="AD30" s="157">
        <f t="shared" si="5"/>
        <v>132.04936507936509</v>
      </c>
      <c r="AE30" s="157">
        <f t="shared" si="5"/>
        <v>8.3333333333333328E-4</v>
      </c>
      <c r="AF30" s="157">
        <f>AF24+AF29</f>
        <v>140.77649315068493</v>
      </c>
    </row>
    <row r="31" spans="1:33">
      <c r="A31" s="192" t="s">
        <v>69</v>
      </c>
      <c r="B31" s="78">
        <v>3</v>
      </c>
      <c r="C31" s="84" t="s">
        <v>196</v>
      </c>
      <c r="D31" s="85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</row>
    <row r="32" spans="1:33" s="72" customFormat="1" ht="15.95">
      <c r="A32" s="192"/>
      <c r="B32" s="67" t="s">
        <v>197</v>
      </c>
      <c r="C32" s="68" t="s">
        <v>72</v>
      </c>
      <c r="D32" s="69">
        <v>60</v>
      </c>
      <c r="E32" s="70">
        <f>[1]Hoja1!D29*$D$32/100</f>
        <v>53.565999999999995</v>
      </c>
      <c r="F32" s="70">
        <f>[1]Hoja1!E29*$D$32/100</f>
        <v>2.6</v>
      </c>
      <c r="G32" s="70">
        <f>[1]Hoja1!F29*$D$32/100</f>
        <v>3.4380000000000002</v>
      </c>
      <c r="H32" s="70">
        <f>[1]Hoja1!G29*$D$32/100</f>
        <v>2.2559999999999998</v>
      </c>
      <c r="I32" s="70">
        <f>[1]Hoja1!H29*$D$32/100</f>
        <v>0.89599999999999991</v>
      </c>
      <c r="J32" s="70">
        <f>[1]Hoja1!I29*$D$32/100</f>
        <v>0.11599999999999999</v>
      </c>
      <c r="K32" s="70">
        <f>[1]Hoja1!J29*$D$32/100</f>
        <v>12</v>
      </c>
      <c r="L32" s="70">
        <f>[1]Hoja1!K29*$D$32/100</f>
        <v>3.056</v>
      </c>
      <c r="M32" s="70">
        <f>[1]Hoja1!L29*$D$32/100</f>
        <v>0</v>
      </c>
      <c r="N32" s="70">
        <f>[1]Hoja1!M29*$D$32/100</f>
        <v>96.2</v>
      </c>
      <c r="O32" s="70">
        <f>[1]Hoja1!N29*$D$32/100</f>
        <v>73.599999999999994</v>
      </c>
      <c r="P32" s="70">
        <f>[1]Hoja1!O29*$D$32/100</f>
        <v>6.4000000000000001E-2</v>
      </c>
      <c r="Q32" s="70">
        <f>[1]Hoja1!P29*$D$32/100</f>
        <v>29</v>
      </c>
      <c r="R32" s="70">
        <f>[1]Hoja1!Q29*$D$32/100</f>
        <v>93.4</v>
      </c>
      <c r="S32" s="70">
        <f>[1]Hoja1!R29*$D$32/100</f>
        <v>12.4</v>
      </c>
      <c r="T32" s="70">
        <f>[1]Hoja1!S29*$D$32/100</f>
        <v>0.22800000000000004</v>
      </c>
      <c r="U32" s="70">
        <f>[1]Hoja1!T29*$D$32/100</f>
        <v>2.2000000000000002E-2</v>
      </c>
      <c r="V32" s="70">
        <f>[1]Hoja1!U29*$D$32/100</f>
        <v>8.0000000000000002E-3</v>
      </c>
      <c r="W32" s="70">
        <f>[1]Hoja1!V29*$D$32/100</f>
        <v>90.2</v>
      </c>
      <c r="X32" s="70">
        <f>[1]Hoja1!W29*$D$32/100</f>
        <v>14.6</v>
      </c>
      <c r="Y32" s="70">
        <f>[1]Hoja1!X29*$D$32/100</f>
        <v>3.2000000000000001E-2</v>
      </c>
      <c r="Z32" s="70">
        <f>[1]Hoja1!Y29*$D$32/100</f>
        <v>0.13200000000000001</v>
      </c>
      <c r="AA32" s="70">
        <f>[1]Hoja1!Z29*$D$32/100</f>
        <v>0.11799999999999999</v>
      </c>
      <c r="AB32" s="70">
        <f>[1]Hoja1!AA29*$D$32/100</f>
        <v>0.18199999999999997</v>
      </c>
      <c r="AC32" s="70">
        <f>[1]Hoja1!AB29*$D$32/100</f>
        <v>2.4E-2</v>
      </c>
      <c r="AD32" s="70">
        <f>[1]Hoja1!AC29*$D$32/100</f>
        <v>3.6</v>
      </c>
      <c r="AE32" s="70">
        <f>[1]Hoja1!AD29*$D$32/100</f>
        <v>0.28599999999999992</v>
      </c>
      <c r="AF32" s="70">
        <f>[1]Hoja1!AE29*$D$32/100</f>
        <v>1.46</v>
      </c>
    </row>
    <row r="33" spans="1:33" s="72" customFormat="1" ht="15.95">
      <c r="A33" s="192"/>
      <c r="B33" s="67" t="s">
        <v>198</v>
      </c>
      <c r="C33" s="68" t="s">
        <v>74</v>
      </c>
      <c r="D33" s="69">
        <v>0</v>
      </c>
      <c r="E33" s="70">
        <f>[1]Hoja1!D30*$D$33/100</f>
        <v>0</v>
      </c>
      <c r="F33" s="70">
        <f>[1]Hoja1!E30*$D$33/100</f>
        <v>0</v>
      </c>
      <c r="G33" s="70">
        <f>[1]Hoja1!F30*$D$33/100</f>
        <v>0</v>
      </c>
      <c r="H33" s="70">
        <f>[1]Hoja1!G30*$D$33/100</f>
        <v>0</v>
      </c>
      <c r="I33" s="70">
        <f>[1]Hoja1!H30*$D$33/100</f>
        <v>0</v>
      </c>
      <c r="J33" s="70">
        <f>[1]Hoja1!I30*$D$33/100</f>
        <v>0</v>
      </c>
      <c r="K33" s="70">
        <f>[1]Hoja1!J30*$D$33/100</f>
        <v>0</v>
      </c>
      <c r="L33" s="70">
        <f>[1]Hoja1!K30*$D$33/100</f>
        <v>0</v>
      </c>
      <c r="M33" s="70">
        <f>[1]Hoja1!L30*$D$33/100</f>
        <v>0</v>
      </c>
      <c r="N33" s="70">
        <f>[1]Hoja1!M30*$D$33/100</f>
        <v>0</v>
      </c>
      <c r="O33" s="70">
        <f>[1]Hoja1!N30*$D$33/100</f>
        <v>0</v>
      </c>
      <c r="P33" s="70">
        <f>[1]Hoja1!O30*$D$33/100</f>
        <v>0</v>
      </c>
      <c r="Q33" s="70">
        <f>[1]Hoja1!P30*$D$33/100</f>
        <v>0</v>
      </c>
      <c r="R33" s="70">
        <f>[1]Hoja1!Q30*$D$33/100</f>
        <v>0</v>
      </c>
      <c r="S33" s="70">
        <f>[1]Hoja1!R30*$D$33/100</f>
        <v>0</v>
      </c>
      <c r="T33" s="70">
        <f>[1]Hoja1!S30*$D$33/100</f>
        <v>0</v>
      </c>
      <c r="U33" s="70">
        <f>[1]Hoja1!T30*$D$33/100</f>
        <v>0</v>
      </c>
      <c r="V33" s="70">
        <f>[1]Hoja1!U30*$D$33/100</f>
        <v>0</v>
      </c>
      <c r="W33" s="70">
        <f>[1]Hoja1!V30*$D$33/100</f>
        <v>0</v>
      </c>
      <c r="X33" s="70">
        <f>[1]Hoja1!W30*$D$33/100</f>
        <v>0</v>
      </c>
      <c r="Y33" s="70">
        <f>[1]Hoja1!X30*$D$33/100</f>
        <v>0</v>
      </c>
      <c r="Z33" s="70">
        <f>[1]Hoja1!Y30*$D$33/100</f>
        <v>0</v>
      </c>
      <c r="AA33" s="70">
        <f>[1]Hoja1!Z30*$D$33/100</f>
        <v>0</v>
      </c>
      <c r="AB33" s="70">
        <f>[1]Hoja1!AA30*$D$33/100</f>
        <v>0</v>
      </c>
      <c r="AC33" s="70">
        <f>[1]Hoja1!AB30*$D$33/100</f>
        <v>0</v>
      </c>
      <c r="AD33" s="70">
        <f>[1]Hoja1!AC30*$D$33/100</f>
        <v>0</v>
      </c>
      <c r="AE33" s="70">
        <f>[1]Hoja1!AD30*$D$33/100</f>
        <v>0</v>
      </c>
      <c r="AF33" s="70">
        <f>[1]Hoja1!AE30*$D$33/100</f>
        <v>0</v>
      </c>
      <c r="AG33" s="70"/>
    </row>
    <row r="34" spans="1:33" s="72" customFormat="1" ht="32.1">
      <c r="A34" s="192"/>
      <c r="B34" s="67" t="s">
        <v>199</v>
      </c>
      <c r="C34" s="68" t="s">
        <v>76</v>
      </c>
      <c r="D34" s="69">
        <v>0</v>
      </c>
      <c r="E34" s="70">
        <f>[1]Hoja1!D31*$D$34/100</f>
        <v>0</v>
      </c>
      <c r="F34" s="70">
        <f>[1]Hoja1!E31*$D$34/100</f>
        <v>0</v>
      </c>
      <c r="G34" s="70">
        <f>[1]Hoja1!F31*$D$34/100</f>
        <v>0</v>
      </c>
      <c r="H34" s="70">
        <f>[1]Hoja1!G31*$D$34/100</f>
        <v>0</v>
      </c>
      <c r="I34" s="70">
        <f>[1]Hoja1!H31*$D$34/100</f>
        <v>0</v>
      </c>
      <c r="J34" s="70">
        <f>[1]Hoja1!I31*$D$34/100</f>
        <v>0</v>
      </c>
      <c r="K34" s="70">
        <f>[1]Hoja1!J31*$D$34/100</f>
        <v>0</v>
      </c>
      <c r="L34" s="70">
        <f>[1]Hoja1!K31*$D$34/100</f>
        <v>0</v>
      </c>
      <c r="M34" s="70">
        <f>[1]Hoja1!L31*$D$34/100</f>
        <v>0</v>
      </c>
      <c r="N34" s="70">
        <f>[1]Hoja1!M31*$D$34/100</f>
        <v>0</v>
      </c>
      <c r="O34" s="70">
        <f>[1]Hoja1!N31*$D$34/100</f>
        <v>0</v>
      </c>
      <c r="P34" s="70">
        <f>[1]Hoja1!O31*$D$34/100</f>
        <v>0</v>
      </c>
      <c r="Q34" s="70">
        <f>[1]Hoja1!P31*$D$34/100</f>
        <v>0</v>
      </c>
      <c r="R34" s="70">
        <f>[1]Hoja1!Q31*$D$34/100</f>
        <v>0</v>
      </c>
      <c r="S34" s="70">
        <f>[1]Hoja1!R31*$D$34/100</f>
        <v>0</v>
      </c>
      <c r="T34" s="70">
        <f>[1]Hoja1!S31*$D$34/100</f>
        <v>0</v>
      </c>
      <c r="U34" s="70">
        <f>[1]Hoja1!T31*$D$34/100</f>
        <v>0</v>
      </c>
      <c r="V34" s="70">
        <f>[1]Hoja1!U31*$D$34/100</f>
        <v>0</v>
      </c>
      <c r="W34" s="70">
        <f>[1]Hoja1!V31*$D$34/100</f>
        <v>0</v>
      </c>
      <c r="X34" s="70">
        <f>[1]Hoja1!W31*$D$34/100</f>
        <v>0</v>
      </c>
      <c r="Y34" s="70">
        <f>[1]Hoja1!X31*$D$34/100</f>
        <v>0</v>
      </c>
      <c r="Z34" s="70">
        <f>[1]Hoja1!Y31*$D$34/100</f>
        <v>0</v>
      </c>
      <c r="AA34" s="70">
        <f>[1]Hoja1!Z31*$D$34/100</f>
        <v>0</v>
      </c>
      <c r="AB34" s="70">
        <f>[1]Hoja1!AA31*$D$34/100</f>
        <v>0</v>
      </c>
      <c r="AC34" s="70">
        <f>[1]Hoja1!AB31*$D$34/100</f>
        <v>0</v>
      </c>
      <c r="AD34" s="70">
        <f>[1]Hoja1!AC31*$D$34/100</f>
        <v>0</v>
      </c>
      <c r="AE34" s="70">
        <f>[1]Hoja1!AD31*$D$34/100</f>
        <v>0</v>
      </c>
      <c r="AF34" s="70">
        <f>[1]Hoja1!AE31*$D$34/100</f>
        <v>0</v>
      </c>
    </row>
    <row r="35" spans="1:33" s="72" customFormat="1" ht="32.1">
      <c r="A35" s="192"/>
      <c r="B35" s="67" t="s">
        <v>200</v>
      </c>
      <c r="C35" s="68" t="s">
        <v>78</v>
      </c>
      <c r="D35" s="69">
        <v>0</v>
      </c>
      <c r="E35" s="70">
        <f>[1]Hoja1!D32*$D$35/100</f>
        <v>0</v>
      </c>
      <c r="F35" s="70">
        <f>[1]Hoja1!E32*$D$35/100</f>
        <v>0</v>
      </c>
      <c r="G35" s="70">
        <f>[1]Hoja1!F32*$D$35/100</f>
        <v>0</v>
      </c>
      <c r="H35" s="70">
        <f>[1]Hoja1!G32*$D$35/100</f>
        <v>0</v>
      </c>
      <c r="I35" s="70">
        <f>[1]Hoja1!H32*$D$35/100</f>
        <v>0</v>
      </c>
      <c r="J35" s="70">
        <f>[1]Hoja1!I32*$D$35/100</f>
        <v>0</v>
      </c>
      <c r="K35" s="70">
        <f>[1]Hoja1!J32*$D$35/100</f>
        <v>0</v>
      </c>
      <c r="L35" s="70">
        <f>[1]Hoja1!K32*$D$35/100</f>
        <v>0</v>
      </c>
      <c r="M35" s="70">
        <f>[1]Hoja1!L32*$D$35/100</f>
        <v>0</v>
      </c>
      <c r="N35" s="70">
        <f>[1]Hoja1!M32*$D$35/100</f>
        <v>0</v>
      </c>
      <c r="O35" s="70">
        <f>[1]Hoja1!N32*$D$35/100</f>
        <v>0</v>
      </c>
      <c r="P35" s="70">
        <f>[1]Hoja1!O32*$D$35/100</f>
        <v>0</v>
      </c>
      <c r="Q35" s="70">
        <f>[1]Hoja1!P32*$D$35/100</f>
        <v>0</v>
      </c>
      <c r="R35" s="70">
        <f>[1]Hoja1!Q32*$D$35/100</f>
        <v>0</v>
      </c>
      <c r="S35" s="70">
        <f>[1]Hoja1!R32*$D$35/100</f>
        <v>0</v>
      </c>
      <c r="T35" s="70">
        <f>[1]Hoja1!S32*$D$35/100</f>
        <v>0</v>
      </c>
      <c r="U35" s="70">
        <f>[1]Hoja1!T32*$D$35/100</f>
        <v>0</v>
      </c>
      <c r="V35" s="70">
        <f>[1]Hoja1!U32*$D$35/100</f>
        <v>0</v>
      </c>
      <c r="W35" s="70">
        <f>[1]Hoja1!V32*$D$35/100</f>
        <v>0</v>
      </c>
      <c r="X35" s="70">
        <f>[1]Hoja1!W32*$D$35/100</f>
        <v>0</v>
      </c>
      <c r="Y35" s="70">
        <f>[1]Hoja1!X32*$D$35/100</f>
        <v>0</v>
      </c>
      <c r="Z35" s="70">
        <f>[1]Hoja1!Y32*$D$35/100</f>
        <v>0</v>
      </c>
      <c r="AA35" s="70">
        <f>[1]Hoja1!Z32*$D$35/100</f>
        <v>0</v>
      </c>
      <c r="AB35" s="70">
        <f>[1]Hoja1!AA32*$D$35/100</f>
        <v>0</v>
      </c>
      <c r="AC35" s="70">
        <f>[1]Hoja1!AB32*$D$35/100</f>
        <v>0</v>
      </c>
      <c r="AD35" s="70">
        <f>[1]Hoja1!AC32*$D$35/100</f>
        <v>0</v>
      </c>
      <c r="AE35" s="70">
        <f>[1]Hoja1!AD32*$D$35/100</f>
        <v>0</v>
      </c>
      <c r="AF35" s="70">
        <f>[1]Hoja1!AE32*$D$35/100</f>
        <v>0</v>
      </c>
    </row>
    <row r="36" spans="1:33" s="72" customFormat="1" ht="32.1">
      <c r="A36" s="192"/>
      <c r="B36" s="67" t="s">
        <v>201</v>
      </c>
      <c r="C36" s="68" t="s">
        <v>80</v>
      </c>
      <c r="D36" s="69">
        <v>0</v>
      </c>
      <c r="E36" s="70">
        <f>[1]Hoja1!D33*$D$36/100</f>
        <v>0</v>
      </c>
      <c r="F36" s="70">
        <f>[1]Hoja1!E33*$D$36/100</f>
        <v>0</v>
      </c>
      <c r="G36" s="70">
        <f>[1]Hoja1!F33*$D$36/100</f>
        <v>0</v>
      </c>
      <c r="H36" s="70">
        <f>[1]Hoja1!G33*$D$36/100</f>
        <v>0</v>
      </c>
      <c r="I36" s="70">
        <f>[1]Hoja1!H33*$D$36/100</f>
        <v>0</v>
      </c>
      <c r="J36" s="70">
        <f>[1]Hoja1!I33*$D$36/100</f>
        <v>0</v>
      </c>
      <c r="K36" s="70">
        <f>[1]Hoja1!J33*$D$36/100</f>
        <v>0</v>
      </c>
      <c r="L36" s="70">
        <f>[1]Hoja1!K33*$D$36/100</f>
        <v>0</v>
      </c>
      <c r="M36" s="70">
        <f>[1]Hoja1!L33*$D$36/100</f>
        <v>0</v>
      </c>
      <c r="N36" s="70">
        <f>[1]Hoja1!M33*$D$36/100</f>
        <v>0</v>
      </c>
      <c r="O36" s="70">
        <f>[1]Hoja1!N33*$D$36/100</f>
        <v>0</v>
      </c>
      <c r="P36" s="70">
        <f>[1]Hoja1!O33*$D$36/100</f>
        <v>0</v>
      </c>
      <c r="Q36" s="70">
        <f>[1]Hoja1!P33*$D$36/100</f>
        <v>0</v>
      </c>
      <c r="R36" s="70">
        <f>[1]Hoja1!Q33*$D$36/100</f>
        <v>0</v>
      </c>
      <c r="S36" s="70">
        <f>[1]Hoja1!R33*$D$36/100</f>
        <v>0</v>
      </c>
      <c r="T36" s="70">
        <f>[1]Hoja1!S33*$D$36/100</f>
        <v>0</v>
      </c>
      <c r="U36" s="70">
        <f>[1]Hoja1!T33*$D$36/100</f>
        <v>0</v>
      </c>
      <c r="V36" s="70">
        <f>[1]Hoja1!U33*$D$36/100</f>
        <v>0</v>
      </c>
      <c r="W36" s="70">
        <f>[1]Hoja1!V33*$D$36/100</f>
        <v>0</v>
      </c>
      <c r="X36" s="70">
        <f>[1]Hoja1!W33*$D$36/100</f>
        <v>0</v>
      </c>
      <c r="Y36" s="70">
        <f>[1]Hoja1!X33*$D$36/100</f>
        <v>0</v>
      </c>
      <c r="Z36" s="70">
        <f>[1]Hoja1!Y33*$D$36/100</f>
        <v>0</v>
      </c>
      <c r="AA36" s="70">
        <f>[1]Hoja1!Z33*$D$36/100</f>
        <v>0</v>
      </c>
      <c r="AB36" s="70">
        <f>[1]Hoja1!AA33*$D$36/100</f>
        <v>0</v>
      </c>
      <c r="AC36" s="70">
        <f>[1]Hoja1!AB33*$D$36/100</f>
        <v>0</v>
      </c>
      <c r="AD36" s="70">
        <f>[1]Hoja1!AC33*$D$36/100</f>
        <v>0</v>
      </c>
      <c r="AE36" s="70">
        <f>[1]Hoja1!AD33*$D$36/100</f>
        <v>0</v>
      </c>
      <c r="AF36" s="70">
        <f>[1]Hoja1!AE33*$D$36/100</f>
        <v>0</v>
      </c>
    </row>
    <row r="37" spans="1:33" s="72" customFormat="1" ht="15.95">
      <c r="A37" s="192"/>
      <c r="B37" s="67" t="s">
        <v>202</v>
      </c>
      <c r="C37" s="68" t="s">
        <v>203</v>
      </c>
      <c r="D37" s="69">
        <v>10</v>
      </c>
      <c r="E37" s="70">
        <f>[1]Hoja1!D34*$D$37/100</f>
        <v>7.4850000000000003</v>
      </c>
      <c r="F37" s="70">
        <f>[1]Hoja1!E34*$D$37/100</f>
        <v>0.38</v>
      </c>
      <c r="G37" s="70">
        <f>[1]Hoja1!F34*$D$37/100</f>
        <v>0.20499999999999999</v>
      </c>
      <c r="H37" s="70">
        <f>[1]Hoja1!G34*$D$37/100</f>
        <v>0.1825</v>
      </c>
      <c r="I37" s="70">
        <f>[1]Hoja1!H34*$D$37/100</f>
        <v>7.7499999999999999E-2</v>
      </c>
      <c r="J37" s="70">
        <f>[1]Hoja1!I34*$D$37/100</f>
        <v>2.8000000000000004E-2</v>
      </c>
      <c r="K37" s="70">
        <f>[1]Hoja1!J34*$D$37/100</f>
        <v>1.125</v>
      </c>
      <c r="L37" s="70">
        <f>[1]Hoja1!K34*$D$37/100</f>
        <v>1.03</v>
      </c>
      <c r="M37" s="70">
        <f>[1]Hoja1!L34*$D$37/100</f>
        <v>0</v>
      </c>
      <c r="N37" s="70">
        <f>[1]Hoja1!M34*$D$37/100</f>
        <v>13.025</v>
      </c>
      <c r="O37" s="70">
        <f>[1]Hoja1!N34*$D$37/100</f>
        <v>8.9749999999999996</v>
      </c>
      <c r="P37" s="70">
        <f>[1]Hoja1!O34*$D$37/100</f>
        <v>1.4999999999999999E-2</v>
      </c>
      <c r="Q37" s="70">
        <f>[1]Hoja1!P34*$D$37/100</f>
        <v>5.2</v>
      </c>
      <c r="R37" s="70">
        <f>[1]Hoja1!Q34*$D$37/100</f>
        <v>17.475000000000001</v>
      </c>
      <c r="S37" s="70">
        <f>[1]Hoja1!R34*$D$37/100</f>
        <v>1.325</v>
      </c>
      <c r="T37" s="70">
        <f>[1]Hoja1!S34*$D$37/100</f>
        <v>6.649999999999999E-2</v>
      </c>
      <c r="U37" s="70">
        <f>[1]Hoja1!T34*$D$37/100</f>
        <v>1E-3</v>
      </c>
      <c r="V37" s="70">
        <f>[1]Hoja1!U34*$D$37/100</f>
        <v>0</v>
      </c>
      <c r="W37" s="70">
        <f>[1]Hoja1!V34*$D$37/100</f>
        <v>4.7249999999999996</v>
      </c>
      <c r="X37" s="70">
        <f>[1]Hoja1!W34*$D$37/100</f>
        <v>1.1499999999999999</v>
      </c>
      <c r="Y37" s="70">
        <f>[1]Hoja1!X34*$D$37/100</f>
        <v>3.5000000000000005E-3</v>
      </c>
      <c r="Z37" s="70">
        <f>[1]Hoja1!Y34*$D$37/100</f>
        <v>1.7999999999999999E-2</v>
      </c>
      <c r="AA37" s="70">
        <f>[1]Hoja1!Z34*$D$37/100</f>
        <v>0.01</v>
      </c>
      <c r="AB37" s="70">
        <f>[1]Hoja1!AA34*$D$37/100</f>
        <v>4.4000000000000004E-2</v>
      </c>
      <c r="AC37" s="70">
        <f>[1]Hoja1!AB34*$D$37/100</f>
        <v>3.5000000000000005E-3</v>
      </c>
      <c r="AD37" s="70">
        <f>[1]Hoja1!AC34*$D$37/100</f>
        <v>0.8</v>
      </c>
      <c r="AE37" s="70">
        <f>[1]Hoja1!AD34*$D$37/100</f>
        <v>4.1749999999999995E-2</v>
      </c>
      <c r="AF37" s="70">
        <f>[1]Hoja1!AE34*$D$37/100</f>
        <v>0.15</v>
      </c>
    </row>
    <row r="38" spans="1:33" s="72" customFormat="1" ht="15.95">
      <c r="A38" s="192"/>
      <c r="B38" s="67" t="s">
        <v>204</v>
      </c>
      <c r="C38" s="68" t="s">
        <v>84</v>
      </c>
      <c r="D38" s="69">
        <v>30</v>
      </c>
      <c r="E38" s="70">
        <f>[1]Hoja1!D35*$D$38/100</f>
        <v>77.528181818181821</v>
      </c>
      <c r="F38" s="70">
        <f>[1]Hoja1!E35*$D$38/100</f>
        <v>6.2236363636363636</v>
      </c>
      <c r="G38" s="70">
        <f>[1]Hoja1!F35*$D$38/100</f>
        <v>5.3809090909090909</v>
      </c>
      <c r="H38" s="70">
        <f>[1]Hoja1!G35*$D$38/100</f>
        <v>4.1711999999999998</v>
      </c>
      <c r="I38" s="70">
        <f>[1]Hoja1!H35*$D$38/100</f>
        <v>1.6854000000000002</v>
      </c>
      <c r="J38" s="70">
        <f>[1]Hoja1!I35*$D$38/100</f>
        <v>0.18239999999999998</v>
      </c>
      <c r="K38" s="70">
        <f>[1]Hoja1!J35*$D$38/100</f>
        <v>18.72</v>
      </c>
      <c r="L38" s="70">
        <f>[1]Hoja1!K35*$D$38/100</f>
        <v>1.0527272727272727</v>
      </c>
      <c r="M38" s="70">
        <f>[1]Hoja1!L35*$D$38/100</f>
        <v>0</v>
      </c>
      <c r="N38" s="70">
        <f>[1]Hoja1!M35*$D$38/100</f>
        <v>153.12</v>
      </c>
      <c r="O38" s="70">
        <f>[1]Hoja1!N35*$D$38/100</f>
        <v>114.18</v>
      </c>
      <c r="P38" s="70">
        <f>[1]Hoja1!O35*$D$38/100</f>
        <v>0.40799999999999997</v>
      </c>
      <c r="Q38" s="70">
        <f>[1]Hoja1!P35*$D$38/100</f>
        <v>137.13</v>
      </c>
      <c r="R38" s="70">
        <f>[1]Hoja1!Q35*$D$38/100</f>
        <v>25.53</v>
      </c>
      <c r="S38" s="70">
        <f>[1]Hoja1!R35*$D$38/100</f>
        <v>7.08</v>
      </c>
      <c r="T38" s="70">
        <f>[1]Hoja1!S35*$D$38/100</f>
        <v>0.36749999999999999</v>
      </c>
      <c r="U38" s="70">
        <f>[1]Hoja1!T35*$D$38/100</f>
        <v>0.11</v>
      </c>
      <c r="V38" s="70">
        <f>[1]Hoja1!U35*$D$38/100</f>
        <v>2.2000000000000002E-2</v>
      </c>
      <c r="W38" s="70">
        <f>[1]Hoja1!V35*$D$38/100</f>
        <v>250.03333333333333</v>
      </c>
      <c r="X38" s="70">
        <f>[1]Hoja1!W35*$D$38/100</f>
        <v>77.430000000000007</v>
      </c>
      <c r="Y38" s="70">
        <f>[1]Hoja1!X35*$D$38/100</f>
        <v>1.5600000000000001E-2</v>
      </c>
      <c r="Z38" s="70">
        <f>[1]Hoja1!Y35*$D$38/100</f>
        <v>0.1764</v>
      </c>
      <c r="AA38" s="70">
        <f>[1]Hoja1!Z35*$D$38/100</f>
        <v>0.19799999999999998</v>
      </c>
      <c r="AB38" s="70">
        <f>[1]Hoja1!AA35*$D$38/100</f>
        <v>8.4666666666666668E-2</v>
      </c>
      <c r="AC38" s="70">
        <f>[1]Hoja1!AB35*$D$38/100</f>
        <v>2.9666666666666671E-2</v>
      </c>
      <c r="AD38" s="70">
        <f>[1]Hoja1!AC35*$D$38/100</f>
        <v>2.1</v>
      </c>
      <c r="AE38" s="70">
        <f>[1]Hoja1!AD35*$D$38/100</f>
        <v>0.1143</v>
      </c>
      <c r="AF38" s="70">
        <f>[1]Hoja1!AE35*$D$38/100</f>
        <v>0</v>
      </c>
    </row>
    <row r="39" spans="1:33" s="72" customFormat="1" ht="15.95">
      <c r="A39" s="192"/>
      <c r="B39" s="55"/>
      <c r="C39" s="75" t="s">
        <v>190</v>
      </c>
      <c r="D39" s="77">
        <f>SUM(D32:D38)</f>
        <v>100</v>
      </c>
      <c r="E39" s="77">
        <f t="shared" ref="E39:AE39" si="6">SUM(E32:E38)</f>
        <v>138.57918181818181</v>
      </c>
      <c r="F39" s="77">
        <f t="shared" si="6"/>
        <v>9.2036363636363632</v>
      </c>
      <c r="G39" s="77">
        <f t="shared" si="6"/>
        <v>9.0239090909090915</v>
      </c>
      <c r="H39" s="77">
        <f t="shared" si="6"/>
        <v>6.6097000000000001</v>
      </c>
      <c r="I39" s="77">
        <f t="shared" si="6"/>
        <v>2.6589</v>
      </c>
      <c r="J39" s="77">
        <f t="shared" si="6"/>
        <v>0.32639999999999997</v>
      </c>
      <c r="K39" s="77">
        <f t="shared" si="6"/>
        <v>31.844999999999999</v>
      </c>
      <c r="L39" s="77">
        <f t="shared" si="6"/>
        <v>5.138727272727273</v>
      </c>
      <c r="M39" s="77">
        <f t="shared" si="6"/>
        <v>0</v>
      </c>
      <c r="N39" s="77">
        <f t="shared" si="6"/>
        <v>262.34500000000003</v>
      </c>
      <c r="O39" s="77">
        <f t="shared" si="6"/>
        <v>196.755</v>
      </c>
      <c r="P39" s="77">
        <f t="shared" si="6"/>
        <v>0.48699999999999999</v>
      </c>
      <c r="Q39" s="77">
        <f t="shared" si="6"/>
        <v>171.32999999999998</v>
      </c>
      <c r="R39" s="77">
        <f t="shared" si="6"/>
        <v>136.405</v>
      </c>
      <c r="S39" s="77">
        <f t="shared" si="6"/>
        <v>20.805</v>
      </c>
      <c r="T39" s="77">
        <f t="shared" si="6"/>
        <v>0.66200000000000003</v>
      </c>
      <c r="U39" s="77">
        <f t="shared" si="6"/>
        <v>0.13300000000000001</v>
      </c>
      <c r="V39" s="77">
        <f t="shared" si="6"/>
        <v>3.0000000000000002E-2</v>
      </c>
      <c r="W39" s="77">
        <f t="shared" si="6"/>
        <v>344.95833333333331</v>
      </c>
      <c r="X39" s="77">
        <f t="shared" si="6"/>
        <v>93.18</v>
      </c>
      <c r="Y39" s="77">
        <f t="shared" si="6"/>
        <v>5.1100000000000007E-2</v>
      </c>
      <c r="Z39" s="77">
        <f t="shared" si="6"/>
        <v>0.32640000000000002</v>
      </c>
      <c r="AA39" s="77">
        <f t="shared" si="6"/>
        <v>0.32599999999999996</v>
      </c>
      <c r="AB39" s="77">
        <f t="shared" si="6"/>
        <v>0.31066666666666665</v>
      </c>
      <c r="AC39" s="77">
        <f t="shared" si="6"/>
        <v>5.7166666666666671E-2</v>
      </c>
      <c r="AD39" s="77">
        <f t="shared" si="6"/>
        <v>6.5</v>
      </c>
      <c r="AE39" s="77">
        <f t="shared" si="6"/>
        <v>0.44204999999999994</v>
      </c>
      <c r="AF39" s="77">
        <f>SUM(AF32:AF38)</f>
        <v>1.6099999999999999</v>
      </c>
    </row>
    <row r="40" spans="1:33" ht="15" customHeight="1">
      <c r="A40" s="199" t="s">
        <v>85</v>
      </c>
      <c r="B40" s="78" t="s">
        <v>205</v>
      </c>
      <c r="C40" s="84" t="s">
        <v>86</v>
      </c>
      <c r="D40" s="85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</row>
    <row r="41" spans="1:33" s="72" customFormat="1" ht="15.95">
      <c r="A41" s="192"/>
      <c r="B41" s="67" t="s">
        <v>206</v>
      </c>
      <c r="C41" s="68" t="s">
        <v>88</v>
      </c>
      <c r="D41" s="69">
        <v>0</v>
      </c>
      <c r="E41" s="70">
        <f>[1]Hoja1!D38*$D$41/100</f>
        <v>0</v>
      </c>
      <c r="F41" s="70">
        <f>[1]Hoja1!E38*$D$41/100</f>
        <v>0</v>
      </c>
      <c r="G41" s="70">
        <f>[1]Hoja1!F38*$D$41/100</f>
        <v>0</v>
      </c>
      <c r="H41" s="70">
        <f>[1]Hoja1!G38*$D$41/100</f>
        <v>0</v>
      </c>
      <c r="I41" s="70">
        <f>[1]Hoja1!H38*$D$41/100</f>
        <v>0</v>
      </c>
      <c r="J41" s="70">
        <f>[1]Hoja1!I38*$D$41/100</f>
        <v>0</v>
      </c>
      <c r="K41" s="70">
        <f>[1]Hoja1!J38*$D$41/100</f>
        <v>0</v>
      </c>
      <c r="L41" s="70">
        <f>[1]Hoja1!K38*$D$41/100</f>
        <v>0</v>
      </c>
      <c r="M41" s="70">
        <f>[1]Hoja1!L38*$D$41/100</f>
        <v>0</v>
      </c>
      <c r="N41" s="70">
        <f>[1]Hoja1!M38*$D$41/100</f>
        <v>0</v>
      </c>
      <c r="O41" s="70">
        <f>[1]Hoja1!N38*$D$41/100</f>
        <v>0</v>
      </c>
      <c r="P41" s="70">
        <f>[1]Hoja1!O38*$D$41/100</f>
        <v>0</v>
      </c>
      <c r="Q41" s="70">
        <f>[1]Hoja1!P38*$D$41/100</f>
        <v>0</v>
      </c>
      <c r="R41" s="70">
        <f>[1]Hoja1!Q38*$D$41/100</f>
        <v>0</v>
      </c>
      <c r="S41" s="70">
        <f>[1]Hoja1!R38*$D$41/100</f>
        <v>0</v>
      </c>
      <c r="T41" s="70">
        <f>[1]Hoja1!S38*$D$41/100</f>
        <v>0</v>
      </c>
      <c r="U41" s="70">
        <f>[1]Hoja1!T38*$D$41/100</f>
        <v>0</v>
      </c>
      <c r="V41" s="70">
        <f>[1]Hoja1!U38*$D$41/100</f>
        <v>0</v>
      </c>
      <c r="W41" s="70">
        <f>[1]Hoja1!V38*$D$41/100</f>
        <v>0</v>
      </c>
      <c r="X41" s="70">
        <f>[1]Hoja1!W38*$D$41/100</f>
        <v>0</v>
      </c>
      <c r="Y41" s="70">
        <f>[1]Hoja1!X38*$D$41/100</f>
        <v>0</v>
      </c>
      <c r="Z41" s="70">
        <f>[1]Hoja1!Y38*$D$41/100</f>
        <v>0</v>
      </c>
      <c r="AA41" s="70">
        <f>[1]Hoja1!Z38*$D$41/100</f>
        <v>0</v>
      </c>
      <c r="AB41" s="70">
        <f>[1]Hoja1!AA38*$D$41/100</f>
        <v>0</v>
      </c>
      <c r="AC41" s="70">
        <f>[1]Hoja1!AB38*$D$41/100</f>
        <v>0</v>
      </c>
      <c r="AD41" s="70">
        <f>[1]Hoja1!AC38*$D$41/100</f>
        <v>0</v>
      </c>
      <c r="AE41" s="70">
        <f>[1]Hoja1!AD38*$D$41/100</f>
        <v>0</v>
      </c>
      <c r="AF41" s="70">
        <f>[1]Hoja1!AE38*$D$41/100</f>
        <v>0</v>
      </c>
    </row>
    <row r="42" spans="1:33" s="72" customFormat="1" ht="15.95">
      <c r="A42" s="192"/>
      <c r="B42" s="67" t="s">
        <v>207</v>
      </c>
      <c r="C42" s="68" t="s">
        <v>90</v>
      </c>
      <c r="D42" s="69">
        <v>12</v>
      </c>
      <c r="E42" s="70">
        <f>[1]Hoja1!D39*$D$42/100</f>
        <v>23.426769230769231</v>
      </c>
      <c r="F42" s="70">
        <f>[1]Hoja1!E39*$D$42/100</f>
        <v>2.3030769230769224</v>
      </c>
      <c r="G42" s="70">
        <f>[1]Hoja1!F39*$D$42/100</f>
        <v>1.5793846153846152</v>
      </c>
      <c r="H42" s="70">
        <f>[1]Hoja1!G39*$D$42/100</f>
        <v>0.55883076923076924</v>
      </c>
      <c r="I42" s="70">
        <f>[1]Hoja1!H39*$D$42/100</f>
        <v>0.70236923076923086</v>
      </c>
      <c r="J42" s="70">
        <f>[1]Hoja1!I39*$D$42/100</f>
        <v>0.1622769230769231</v>
      </c>
      <c r="K42" s="70">
        <f>[1]Hoja1!J39*$D$42/100</f>
        <v>7.855384615384617</v>
      </c>
      <c r="L42" s="70">
        <f>[1]Hoja1!K39*$D$42/100</f>
        <v>0</v>
      </c>
      <c r="M42" s="70">
        <f>[1]Hoja1!L39*$D$42/100</f>
        <v>0</v>
      </c>
      <c r="N42" s="70">
        <f>[1]Hoja1!M39*$D$42/100</f>
        <v>1.8738461538461539</v>
      </c>
      <c r="O42" s="70">
        <f>[1]Hoja1!N39*$D$42/100</f>
        <v>24.470769230769232</v>
      </c>
      <c r="P42" s="70">
        <f>[1]Hoja1!O39*$D$42/100</f>
        <v>0.10892307692307694</v>
      </c>
      <c r="Q42" s="70">
        <f>[1]Hoja1!P39*$D$42/100</f>
        <v>7.1723076923076921</v>
      </c>
      <c r="R42" s="70">
        <f>[1]Hoja1!Q39*$D$42/100</f>
        <v>40.48615384615384</v>
      </c>
      <c r="S42" s="70">
        <f>[1]Hoja1!R39*$D$42/100</f>
        <v>2.5384615384615383</v>
      </c>
      <c r="T42" s="70">
        <f>[1]Hoja1!S39*$D$42/100</f>
        <v>0.26252307692307686</v>
      </c>
      <c r="U42" s="70">
        <f>[1]Hoja1!T39*$D$42/100</f>
        <v>8.6769230769230751E-3</v>
      </c>
      <c r="V42" s="70">
        <f>[1]Hoja1!U39*$D$42/100</f>
        <v>1.1999999999999999E-3</v>
      </c>
      <c r="W42" s="70">
        <f>[1]Hoja1!V39*$D$42/100</f>
        <v>0.83076923076923082</v>
      </c>
      <c r="X42" s="70">
        <f>[1]Hoja1!W39*$D$42/100</f>
        <v>0.24923076923076926</v>
      </c>
      <c r="Y42" s="70">
        <f>[1]Hoja1!X39*$D$42/100</f>
        <v>0.10310769230769232</v>
      </c>
      <c r="Z42" s="70">
        <f>[1]Hoja1!Y39*$D$42/100</f>
        <v>3.184615384615385E-2</v>
      </c>
      <c r="AA42" s="70">
        <f>[1]Hoja1!Z39*$D$42/100</f>
        <v>0.54738461538461536</v>
      </c>
      <c r="AB42" s="70">
        <f>[1]Hoja1!AA39*$D$42/100</f>
        <v>8.5569230769230772E-2</v>
      </c>
      <c r="AC42" s="70">
        <f>[1]Hoja1!AB39*$D$42/100</f>
        <v>4.8553846153846149E-2</v>
      </c>
      <c r="AD42" s="70">
        <f>[1]Hoja1!AC39*$D$42/100</f>
        <v>0.51692307692307693</v>
      </c>
      <c r="AE42" s="70">
        <f>[1]Hoja1!AD39*$D$42/100</f>
        <v>8.3907692307692294E-2</v>
      </c>
      <c r="AF42" s="70">
        <f>[1]Hoja1!AE39*$D$42/100</f>
        <v>9.2307692307692313E-2</v>
      </c>
    </row>
    <row r="43" spans="1:33" s="72" customFormat="1" ht="15.95">
      <c r="A43" s="192"/>
      <c r="B43" s="67" t="s">
        <v>208</v>
      </c>
      <c r="C43" s="68" t="s">
        <v>92</v>
      </c>
      <c r="D43" s="69">
        <v>0</v>
      </c>
      <c r="E43" s="70">
        <f>[1]Hoja1!D40*$D$43/100</f>
        <v>0</v>
      </c>
      <c r="F43" s="70">
        <f>[1]Hoja1!E40*$D$43/100</f>
        <v>0</v>
      </c>
      <c r="G43" s="70">
        <f>[1]Hoja1!F40*$D$43/100</f>
        <v>0</v>
      </c>
      <c r="H43" s="70">
        <f>[1]Hoja1!G40*$D$43/100</f>
        <v>0</v>
      </c>
      <c r="I43" s="70">
        <f>[1]Hoja1!H40*$D$43/100</f>
        <v>0</v>
      </c>
      <c r="J43" s="70">
        <f>[1]Hoja1!I40*$D$43/100</f>
        <v>0</v>
      </c>
      <c r="K43" s="70">
        <f>[1]Hoja1!J40*$D$43/100</f>
        <v>0</v>
      </c>
      <c r="L43" s="70">
        <f>[1]Hoja1!K40*$D$43/100</f>
        <v>0</v>
      </c>
      <c r="M43" s="70">
        <f>[1]Hoja1!L40*$D$43/100</f>
        <v>0</v>
      </c>
      <c r="N43" s="70">
        <f>[1]Hoja1!M40*$D$43/100</f>
        <v>0</v>
      </c>
      <c r="O43" s="70">
        <f>[1]Hoja1!N40*$D$43/100</f>
        <v>0</v>
      </c>
      <c r="P43" s="70">
        <f>[1]Hoja1!O40*$D$43/100</f>
        <v>0</v>
      </c>
      <c r="Q43" s="70">
        <f>[1]Hoja1!P40*$D$43/100</f>
        <v>0</v>
      </c>
      <c r="R43" s="70">
        <f>[1]Hoja1!Q40*$D$43/100</f>
        <v>0</v>
      </c>
      <c r="S43" s="70">
        <f>[1]Hoja1!R40*$D$43/100</f>
        <v>0</v>
      </c>
      <c r="T43" s="70">
        <f>[1]Hoja1!S40*$D$43/100</f>
        <v>0</v>
      </c>
      <c r="U43" s="70">
        <f>[1]Hoja1!T40*$D$43/100</f>
        <v>0</v>
      </c>
      <c r="V43" s="70">
        <f>[1]Hoja1!U40*$D$43/100</f>
        <v>0</v>
      </c>
      <c r="W43" s="70">
        <f>[1]Hoja1!V40*$D$43/100</f>
        <v>0</v>
      </c>
      <c r="X43" s="70">
        <f>[1]Hoja1!W40*$D$43/100</f>
        <v>0</v>
      </c>
      <c r="Y43" s="70">
        <f>[1]Hoja1!X40*$D$43/100</f>
        <v>0</v>
      </c>
      <c r="Z43" s="70">
        <f>[1]Hoja1!Y40*$D$43/100</f>
        <v>0</v>
      </c>
      <c r="AA43" s="70">
        <f>[1]Hoja1!Z40*$D$43/100</f>
        <v>0</v>
      </c>
      <c r="AB43" s="70">
        <f>[1]Hoja1!AA40*$D$43/100</f>
        <v>0</v>
      </c>
      <c r="AC43" s="70">
        <f>[1]Hoja1!AB40*$D$43/100</f>
        <v>0</v>
      </c>
      <c r="AD43" s="70">
        <f>[1]Hoja1!AC40*$D$43/100</f>
        <v>0</v>
      </c>
      <c r="AE43" s="70">
        <f>[1]Hoja1!AD40*$D$43/100</f>
        <v>0</v>
      </c>
      <c r="AF43" s="70">
        <f>[1]Hoja1!AE40*$D$43/100</f>
        <v>0</v>
      </c>
    </row>
    <row r="44" spans="1:33" s="72" customFormat="1" ht="15.95">
      <c r="A44" s="192"/>
      <c r="B44" s="67" t="s">
        <v>209</v>
      </c>
      <c r="C44" s="68" t="s">
        <v>94</v>
      </c>
      <c r="D44" s="69">
        <v>0</v>
      </c>
      <c r="E44" s="70">
        <f>[1]Hoja1!D41*$D$44/100</f>
        <v>0</v>
      </c>
      <c r="F44" s="70">
        <f>[1]Hoja1!E41*$D$44/100</f>
        <v>0</v>
      </c>
      <c r="G44" s="70">
        <f>[1]Hoja1!F41*$D$44/100</f>
        <v>0</v>
      </c>
      <c r="H44" s="70">
        <f>[1]Hoja1!G41*$D$44/100</f>
        <v>0</v>
      </c>
      <c r="I44" s="70">
        <f>[1]Hoja1!H41*$D$44/100</f>
        <v>0</v>
      </c>
      <c r="J44" s="70">
        <f>[1]Hoja1!I41*$D$44/100</f>
        <v>0</v>
      </c>
      <c r="K44" s="70">
        <f>[1]Hoja1!J41*$D$44/100</f>
        <v>0</v>
      </c>
      <c r="L44" s="70">
        <f>[1]Hoja1!K41*$D$44/100</f>
        <v>0</v>
      </c>
      <c r="M44" s="70">
        <f>[1]Hoja1!L41*$D$44/100</f>
        <v>0</v>
      </c>
      <c r="N44" s="70">
        <f>[1]Hoja1!M41*$D$44/100</f>
        <v>0</v>
      </c>
      <c r="O44" s="70">
        <f>[1]Hoja1!N41*$D$44/100</f>
        <v>0</v>
      </c>
      <c r="P44" s="70">
        <f>[1]Hoja1!O41*$D$44/100</f>
        <v>0</v>
      </c>
      <c r="Q44" s="70">
        <f>[1]Hoja1!P41*$D$44/100</f>
        <v>0</v>
      </c>
      <c r="R44" s="70">
        <f>[1]Hoja1!Q41*$D$44/100</f>
        <v>0</v>
      </c>
      <c r="S44" s="70">
        <f>[1]Hoja1!R41*$D$44/100</f>
        <v>0</v>
      </c>
      <c r="T44" s="70">
        <f>[1]Hoja1!S41*$D$44/100</f>
        <v>0</v>
      </c>
      <c r="U44" s="70">
        <f>[1]Hoja1!T41*$D$44/100</f>
        <v>0</v>
      </c>
      <c r="V44" s="70">
        <f>[1]Hoja1!U41*$D$44/100</f>
        <v>0</v>
      </c>
      <c r="W44" s="70">
        <f>[1]Hoja1!V41*$D$44/100</f>
        <v>0</v>
      </c>
      <c r="X44" s="70">
        <f>[1]Hoja1!W41*$D$44/100</f>
        <v>0</v>
      </c>
      <c r="Y44" s="70">
        <f>[1]Hoja1!X41*$D$44/100</f>
        <v>0</v>
      </c>
      <c r="Z44" s="70">
        <f>[1]Hoja1!Y41*$D$44/100</f>
        <v>0</v>
      </c>
      <c r="AA44" s="70">
        <f>[1]Hoja1!Z41*$D$44/100</f>
        <v>0</v>
      </c>
      <c r="AB44" s="70">
        <f>[1]Hoja1!AA41*$D$44/100</f>
        <v>0</v>
      </c>
      <c r="AC44" s="70">
        <f>[1]Hoja1!AB41*$D$44/100</f>
        <v>0</v>
      </c>
      <c r="AD44" s="70">
        <f>[1]Hoja1!AC41*$D$44/100</f>
        <v>0</v>
      </c>
      <c r="AE44" s="70">
        <f>[1]Hoja1!AD41*$D$44/100</f>
        <v>0</v>
      </c>
      <c r="AF44" s="70">
        <f>[1]Hoja1!AE41*$D$44/100</f>
        <v>0</v>
      </c>
    </row>
    <row r="45" spans="1:33" s="72" customFormat="1" ht="15.95">
      <c r="A45" s="192"/>
      <c r="B45" s="55"/>
      <c r="C45" s="75" t="s">
        <v>190</v>
      </c>
      <c r="D45" s="77">
        <f>SUM(D41:D44)</f>
        <v>12</v>
      </c>
      <c r="E45" s="77">
        <f t="shared" ref="E45:AF45" si="7">SUM(E41:E44)</f>
        <v>23.426769230769231</v>
      </c>
      <c r="F45" s="77">
        <f t="shared" si="7"/>
        <v>2.3030769230769224</v>
      </c>
      <c r="G45" s="77">
        <f t="shared" si="7"/>
        <v>1.5793846153846152</v>
      </c>
      <c r="H45" s="77">
        <f t="shared" si="7"/>
        <v>0.55883076923076924</v>
      </c>
      <c r="I45" s="77">
        <f t="shared" si="7"/>
        <v>0.70236923076923086</v>
      </c>
      <c r="J45" s="77">
        <f t="shared" si="7"/>
        <v>0.1622769230769231</v>
      </c>
      <c r="K45" s="77">
        <f t="shared" si="7"/>
        <v>7.855384615384617</v>
      </c>
      <c r="L45" s="77">
        <f t="shared" si="7"/>
        <v>0</v>
      </c>
      <c r="M45" s="77">
        <f t="shared" si="7"/>
        <v>0</v>
      </c>
      <c r="N45" s="77">
        <f t="shared" si="7"/>
        <v>1.8738461538461539</v>
      </c>
      <c r="O45" s="77">
        <f t="shared" si="7"/>
        <v>24.470769230769232</v>
      </c>
      <c r="P45" s="77">
        <f t="shared" si="7"/>
        <v>0.10892307692307694</v>
      </c>
      <c r="Q45" s="77">
        <f t="shared" si="7"/>
        <v>7.1723076923076921</v>
      </c>
      <c r="R45" s="77">
        <f t="shared" si="7"/>
        <v>40.48615384615384</v>
      </c>
      <c r="S45" s="77">
        <f t="shared" si="7"/>
        <v>2.5384615384615383</v>
      </c>
      <c r="T45" s="77">
        <f t="shared" si="7"/>
        <v>0.26252307692307686</v>
      </c>
      <c r="U45" s="77">
        <f t="shared" si="7"/>
        <v>8.6769230769230751E-3</v>
      </c>
      <c r="V45" s="77">
        <f t="shared" si="7"/>
        <v>1.1999999999999999E-3</v>
      </c>
      <c r="W45" s="77">
        <f t="shared" si="7"/>
        <v>0.83076923076923082</v>
      </c>
      <c r="X45" s="77">
        <f t="shared" si="7"/>
        <v>0.24923076923076926</v>
      </c>
      <c r="Y45" s="77">
        <f t="shared" si="7"/>
        <v>0.10310769230769232</v>
      </c>
      <c r="Z45" s="77">
        <f t="shared" si="7"/>
        <v>3.184615384615385E-2</v>
      </c>
      <c r="AA45" s="77">
        <f t="shared" si="7"/>
        <v>0.54738461538461536</v>
      </c>
      <c r="AB45" s="77">
        <f t="shared" si="7"/>
        <v>8.5569230769230772E-2</v>
      </c>
      <c r="AC45" s="77">
        <f t="shared" si="7"/>
        <v>4.8553846153846149E-2</v>
      </c>
      <c r="AD45" s="77">
        <f t="shared" si="7"/>
        <v>0.51692307692307693</v>
      </c>
      <c r="AE45" s="77">
        <f t="shared" si="7"/>
        <v>8.3907692307692294E-2</v>
      </c>
      <c r="AF45" s="77">
        <f t="shared" si="7"/>
        <v>9.2307692307692313E-2</v>
      </c>
    </row>
    <row r="46" spans="1:33">
      <c r="A46" s="192"/>
      <c r="B46" s="78" t="s">
        <v>210</v>
      </c>
      <c r="C46" s="84" t="s">
        <v>95</v>
      </c>
      <c r="D46" s="85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</row>
    <row r="47" spans="1:33" s="72" customFormat="1" ht="15.95">
      <c r="A47" s="192"/>
      <c r="B47" s="67" t="s">
        <v>211</v>
      </c>
      <c r="C47" s="68" t="s">
        <v>97</v>
      </c>
      <c r="D47" s="62">
        <v>5</v>
      </c>
      <c r="E47" s="89">
        <f>[1]Hoja1!D44*$D$47/100</f>
        <v>9.8010000000000002</v>
      </c>
      <c r="F47" s="89">
        <f>[1]Hoja1!E44*$D$47/100</f>
        <v>0.92100000000000004</v>
      </c>
      <c r="G47" s="89">
        <f>[1]Hoja1!F44*$D$47/100</f>
        <v>0.67966666666666653</v>
      </c>
      <c r="H47" s="89">
        <f>[1]Hoja1!G44*$D$47/100</f>
        <v>0.18113333333333334</v>
      </c>
      <c r="I47" s="89">
        <f>[1]Hoja1!H44*$D$47/100</f>
        <v>0.2581</v>
      </c>
      <c r="J47" s="89">
        <f>[1]Hoja1!I44*$D$47/100</f>
        <v>0.14096666666666666</v>
      </c>
      <c r="K47" s="89">
        <f>[1]Hoja1!J44*$D$47/100</f>
        <v>3.9933333333333332</v>
      </c>
      <c r="L47" s="89">
        <f>[1]Hoja1!K44*$D$47/100</f>
        <v>0</v>
      </c>
      <c r="M47" s="89">
        <f>[1]Hoja1!L44*$D$47/100</f>
        <v>0</v>
      </c>
      <c r="N47" s="89">
        <f>[1]Hoja1!M44*$D$47/100</f>
        <v>0.62666666666666659</v>
      </c>
      <c r="O47" s="89">
        <f>[1]Hoja1!N44*$D$47/100</f>
        <v>7.5933333333333337</v>
      </c>
      <c r="P47" s="89">
        <f>[1]Hoja1!O44*$D$47/100</f>
        <v>5.2000000000000005E-2</v>
      </c>
      <c r="Q47" s="89">
        <f>[1]Hoja1!P44*$D$47/100</f>
        <v>3.6666666666666661</v>
      </c>
      <c r="R47" s="89">
        <f>[1]Hoja1!Q44*$D$47/100</f>
        <v>9.6</v>
      </c>
      <c r="S47" s="89">
        <f>[1]Hoja1!R44*$D$47/100</f>
        <v>1.03</v>
      </c>
      <c r="T47" s="89">
        <f>[1]Hoja1!S44*$D$47/100</f>
        <v>7.3933333333333323E-2</v>
      </c>
      <c r="U47" s="89">
        <f>[1]Hoja1!T44*$D$47/100</f>
        <v>2.7000000000000001E-3</v>
      </c>
      <c r="V47" s="89">
        <f>[1]Hoja1!U44*$D$47/100</f>
        <v>1.0333333333333334E-3</v>
      </c>
      <c r="W47" s="89">
        <f>[1]Hoja1!V44*$D$47/100</f>
        <v>5.88</v>
      </c>
      <c r="X47" s="89">
        <f>[1]Hoja1!W44*$D$47/100</f>
        <v>1.7366666666666668</v>
      </c>
      <c r="Y47" s="89">
        <f>[1]Hoja1!X44*$D$47/100</f>
        <v>3.1666666666666683E-3</v>
      </c>
      <c r="Z47" s="89">
        <f>[1]Hoja1!Y44*$D$47/100</f>
        <v>6.9333333333333347E-3</v>
      </c>
      <c r="AA47" s="89">
        <f>[1]Hoja1!Z44*$D$47/100</f>
        <v>0.33</v>
      </c>
      <c r="AB47" s="89">
        <f>[1]Hoja1!AA44*$D$47/100</f>
        <v>4.873333333333333E-2</v>
      </c>
      <c r="AC47" s="89">
        <f>[1]Hoja1!AB44*$D$47/100</f>
        <v>1.5166666666666667E-2</v>
      </c>
      <c r="AD47" s="89">
        <f>[1]Hoja1!AC44*$D$47/100</f>
        <v>0.33666666666666667</v>
      </c>
      <c r="AE47" s="89">
        <f>[1]Hoja1!AD44*$D$47/100</f>
        <v>1.6066666666666663E-2</v>
      </c>
      <c r="AF47" s="89">
        <f>[1]Hoja1!AE44*$D$47/100</f>
        <v>0.09</v>
      </c>
    </row>
    <row r="48" spans="1:33" s="72" customFormat="1" ht="15.95">
      <c r="A48" s="192"/>
      <c r="B48" s="67" t="s">
        <v>212</v>
      </c>
      <c r="C48" s="68" t="s">
        <v>99</v>
      </c>
      <c r="D48" s="62">
        <v>3</v>
      </c>
      <c r="E48" s="89">
        <f>[1]Hoja1!D45*$D$48/100</f>
        <v>6.8150000000000004</v>
      </c>
      <c r="F48" s="89">
        <f>[1]Hoja1!E45*$D$48/100</f>
        <v>0.54949999999999999</v>
      </c>
      <c r="G48" s="89">
        <f>[1]Hoja1!F45*$D$48/100</f>
        <v>0.51300000000000001</v>
      </c>
      <c r="H48" s="89">
        <f>[1]Hoja1!G45*$D$48/100</f>
        <v>0.16405</v>
      </c>
      <c r="I48" s="89">
        <f>[1]Hoja1!H45*$D$48/100</f>
        <v>0.22655</v>
      </c>
      <c r="J48" s="89">
        <f>[1]Hoja1!I45*$D$48/100</f>
        <v>7.3200000000000001E-2</v>
      </c>
      <c r="K48" s="89">
        <f>[1]Hoja1!J45*$D$48/100</f>
        <v>2.3149999999999999</v>
      </c>
      <c r="L48" s="89">
        <f>[1]Hoja1!K45*$D$48/100</f>
        <v>0</v>
      </c>
      <c r="M48" s="89">
        <f>[1]Hoja1!L45*$D$48/100</f>
        <v>0</v>
      </c>
      <c r="N48" s="89">
        <f>[1]Hoja1!M45*$D$48/100</f>
        <v>0.36499999999999999</v>
      </c>
      <c r="O48" s="89">
        <f>[1]Hoja1!N45*$D$48/100</f>
        <v>7.35</v>
      </c>
      <c r="P48" s="89">
        <f>[1]Hoja1!O45*$D$48/100</f>
        <v>9.1999999999999998E-2</v>
      </c>
      <c r="Q48" s="89">
        <f>[1]Hoja1!P45*$D$48/100</f>
        <v>2.0049999999999999</v>
      </c>
      <c r="R48" s="89">
        <f>[1]Hoja1!Q45*$D$48/100</f>
        <v>8.3049999999999997</v>
      </c>
      <c r="S48" s="89">
        <f>[1]Hoja1!R45*$D$48/100</f>
        <v>0.62</v>
      </c>
      <c r="T48" s="89">
        <f>[1]Hoja1!S45*$D$48/100</f>
        <v>6.2199999999999998E-2</v>
      </c>
      <c r="U48" s="89">
        <f>[1]Hoja1!T45*$D$48/100</f>
        <v>1.085E-2</v>
      </c>
      <c r="V48" s="89">
        <f>[1]Hoja1!U45*$D$48/100</f>
        <v>5.9999999999999995E-4</v>
      </c>
      <c r="W48" s="89">
        <f>[1]Hoja1!V45*$D$48/100</f>
        <v>3.21</v>
      </c>
      <c r="X48" s="89">
        <f>[1]Hoja1!W45*$D$48/100</f>
        <v>0.97</v>
      </c>
      <c r="Y48" s="89">
        <f>[1]Hoja1!X45*$D$48/100</f>
        <v>6.5000000000000006E-3</v>
      </c>
      <c r="Z48" s="89">
        <f>[1]Hoja1!Y45*$D$48/100</f>
        <v>9.2000000000000016E-3</v>
      </c>
      <c r="AA48" s="89">
        <f>[1]Hoja1!Z45*$D$48/100</f>
        <v>0.16400000000000003</v>
      </c>
      <c r="AB48" s="89">
        <f>[1]Hoja1!AA45*$D$48/100</f>
        <v>3.6849999999999994E-2</v>
      </c>
      <c r="AC48" s="89">
        <f>[1]Hoja1!AB45*$D$48/100</f>
        <v>1.345E-2</v>
      </c>
      <c r="AD48" s="89">
        <f>[1]Hoja1!AC45*$D$48/100</f>
        <v>0.44</v>
      </c>
      <c r="AE48" s="89">
        <f>[1]Hoja1!AD45*$D$48/100</f>
        <v>1.1899999999999999E-2</v>
      </c>
      <c r="AF48" s="89">
        <f>[1]Hoja1!AE45*$D$48/100</f>
        <v>0.16500000000000001</v>
      </c>
    </row>
    <row r="49" spans="1:32" s="72" customFormat="1" ht="15.95">
      <c r="A49" s="192"/>
      <c r="B49" s="67" t="s">
        <v>213</v>
      </c>
      <c r="C49" s="68" t="s">
        <v>101</v>
      </c>
      <c r="D49" s="62">
        <v>0</v>
      </c>
      <c r="E49" s="89">
        <f>[1]Hoja1!D46*$D$49/100</f>
        <v>0</v>
      </c>
      <c r="F49" s="89">
        <f>[1]Hoja1!E46*$D$49/100</f>
        <v>0</v>
      </c>
      <c r="G49" s="89">
        <f>[1]Hoja1!F46*$D$49/100</f>
        <v>0</v>
      </c>
      <c r="H49" s="89">
        <f>[1]Hoja1!G46*$D$49/100</f>
        <v>0</v>
      </c>
      <c r="I49" s="89">
        <f>[1]Hoja1!H46*$D$49/100</f>
        <v>0</v>
      </c>
      <c r="J49" s="89">
        <f>[1]Hoja1!I46*$D$49/100</f>
        <v>0</v>
      </c>
      <c r="K49" s="89">
        <f>[1]Hoja1!J46*$D$49/100</f>
        <v>0</v>
      </c>
      <c r="L49" s="89">
        <f>[1]Hoja1!K46*$D$49/100</f>
        <v>0</v>
      </c>
      <c r="M49" s="89">
        <f>[1]Hoja1!L46*$D$49/100</f>
        <v>0</v>
      </c>
      <c r="N49" s="89">
        <f>[1]Hoja1!M46*$D$49/100</f>
        <v>0</v>
      </c>
      <c r="O49" s="89">
        <f>[1]Hoja1!N46*$D$49/100</f>
        <v>0</v>
      </c>
      <c r="P49" s="89">
        <f>[1]Hoja1!O46*$D$49/100</f>
        <v>0</v>
      </c>
      <c r="Q49" s="89">
        <f>[1]Hoja1!P46*$D$49/100</f>
        <v>0</v>
      </c>
      <c r="R49" s="89">
        <f>[1]Hoja1!Q46*$D$49/100</f>
        <v>0</v>
      </c>
      <c r="S49" s="89">
        <f>[1]Hoja1!R46*$D$49/100</f>
        <v>0</v>
      </c>
      <c r="T49" s="89">
        <f>[1]Hoja1!S46*$D$49/100</f>
        <v>0</v>
      </c>
      <c r="U49" s="89">
        <f>[1]Hoja1!T46*$D$49/100</f>
        <v>0</v>
      </c>
      <c r="V49" s="89">
        <f>[1]Hoja1!U46*$D$49/100</f>
        <v>0</v>
      </c>
      <c r="W49" s="89">
        <f>[1]Hoja1!V46*$D$49/100</f>
        <v>0</v>
      </c>
      <c r="X49" s="89">
        <f>[1]Hoja1!W46*$D$49/100</f>
        <v>0</v>
      </c>
      <c r="Y49" s="89">
        <f>[1]Hoja1!X46*$D$49/100</f>
        <v>0</v>
      </c>
      <c r="Z49" s="89">
        <f>[1]Hoja1!Y46*$D$49/100</f>
        <v>0</v>
      </c>
      <c r="AA49" s="89">
        <f>[1]Hoja1!Z46*$D$49/100</f>
        <v>0</v>
      </c>
      <c r="AB49" s="89">
        <f>[1]Hoja1!AA46*$D$49/100</f>
        <v>0</v>
      </c>
      <c r="AC49" s="89">
        <f>[1]Hoja1!AB46*$D$49/100</f>
        <v>0</v>
      </c>
      <c r="AD49" s="89">
        <f>[1]Hoja1!AC46*$D$49/100</f>
        <v>0</v>
      </c>
      <c r="AE49" s="89">
        <f>[1]Hoja1!AD46*$D$49/100</f>
        <v>0</v>
      </c>
      <c r="AF49" s="89">
        <f>[1]Hoja1!AE46*$D$49/100</f>
        <v>0</v>
      </c>
    </row>
    <row r="50" spans="1:32" s="72" customFormat="1" ht="15.95">
      <c r="A50" s="192"/>
      <c r="B50" s="55"/>
      <c r="C50" s="75" t="s">
        <v>190</v>
      </c>
      <c r="D50" s="77">
        <f>SUM(D47:D49)</f>
        <v>8</v>
      </c>
      <c r="E50" s="77">
        <f t="shared" ref="E50:AF50" si="8">SUM(E47:E49)</f>
        <v>16.616</v>
      </c>
      <c r="F50" s="77">
        <f t="shared" si="8"/>
        <v>1.4704999999999999</v>
      </c>
      <c r="G50" s="77">
        <f t="shared" si="8"/>
        <v>1.1926666666666665</v>
      </c>
      <c r="H50" s="77">
        <f t="shared" si="8"/>
        <v>0.34518333333333334</v>
      </c>
      <c r="I50" s="77">
        <f t="shared" si="8"/>
        <v>0.48465000000000003</v>
      </c>
      <c r="J50" s="77">
        <f t="shared" si="8"/>
        <v>0.21416666666666667</v>
      </c>
      <c r="K50" s="77">
        <f t="shared" si="8"/>
        <v>6.3083333333333336</v>
      </c>
      <c r="L50" s="77">
        <f t="shared" si="8"/>
        <v>0</v>
      </c>
      <c r="M50" s="77">
        <f t="shared" si="8"/>
        <v>0</v>
      </c>
      <c r="N50" s="77">
        <f t="shared" si="8"/>
        <v>0.99166666666666659</v>
      </c>
      <c r="O50" s="77">
        <f t="shared" si="8"/>
        <v>14.943333333333333</v>
      </c>
      <c r="P50" s="77">
        <f t="shared" si="8"/>
        <v>0.14400000000000002</v>
      </c>
      <c r="Q50" s="77">
        <f t="shared" si="8"/>
        <v>5.671666666666666</v>
      </c>
      <c r="R50" s="77">
        <f t="shared" si="8"/>
        <v>17.905000000000001</v>
      </c>
      <c r="S50" s="77">
        <f t="shared" si="8"/>
        <v>1.65</v>
      </c>
      <c r="T50" s="77">
        <f t="shared" si="8"/>
        <v>0.13613333333333333</v>
      </c>
      <c r="U50" s="77">
        <f t="shared" si="8"/>
        <v>1.355E-2</v>
      </c>
      <c r="V50" s="77">
        <f t="shared" si="8"/>
        <v>1.6333333333333334E-3</v>
      </c>
      <c r="W50" s="77">
        <f t="shared" si="8"/>
        <v>9.09</v>
      </c>
      <c r="X50" s="77">
        <f t="shared" si="8"/>
        <v>2.706666666666667</v>
      </c>
      <c r="Y50" s="77">
        <f t="shared" si="8"/>
        <v>9.6666666666666689E-3</v>
      </c>
      <c r="Z50" s="77">
        <f t="shared" si="8"/>
        <v>1.6133333333333336E-2</v>
      </c>
      <c r="AA50" s="77">
        <f t="shared" si="8"/>
        <v>0.49400000000000005</v>
      </c>
      <c r="AB50" s="77">
        <f t="shared" si="8"/>
        <v>8.5583333333333317E-2</v>
      </c>
      <c r="AC50" s="77">
        <f t="shared" si="8"/>
        <v>2.8616666666666665E-2</v>
      </c>
      <c r="AD50" s="77">
        <f t="shared" si="8"/>
        <v>0.77666666666666662</v>
      </c>
      <c r="AE50" s="77">
        <f t="shared" si="8"/>
        <v>2.7966666666666661E-2</v>
      </c>
      <c r="AF50" s="77">
        <f t="shared" si="8"/>
        <v>0.255</v>
      </c>
    </row>
    <row r="51" spans="1:32">
      <c r="A51" s="192"/>
      <c r="B51" s="78"/>
      <c r="C51" s="84" t="s">
        <v>102</v>
      </c>
      <c r="D51" s="85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</row>
    <row r="52" spans="1:32" s="71" customFormat="1" ht="15.95">
      <c r="A52" s="192"/>
      <c r="B52" s="67" t="s">
        <v>214</v>
      </c>
      <c r="C52" s="68" t="s">
        <v>104</v>
      </c>
      <c r="D52" s="69">
        <v>70</v>
      </c>
      <c r="E52" s="89">
        <f>[1]Hoja1!D49*$D$52/100</f>
        <v>93.112833333333327</v>
      </c>
      <c r="F52" s="89">
        <f>[1]Hoja1!E49*$D$52/100</f>
        <v>15.379466666666668</v>
      </c>
      <c r="G52" s="89">
        <f>[1]Hoja1!F49*$D$52/100</f>
        <v>3.4890333333333334</v>
      </c>
      <c r="H52" s="89">
        <f>[1]Hoja1!G49*$D$52/100</f>
        <v>0.69200000000000006</v>
      </c>
      <c r="I52" s="89">
        <f>[1]Hoja1!H49*$D$52/100</f>
        <v>1.4315000000000004</v>
      </c>
      <c r="J52" s="89">
        <f>[1]Hoja1!I49*$D$52/100</f>
        <v>0.71625000000000005</v>
      </c>
      <c r="K52" s="89">
        <f>[1]Hoja1!J49*$D$52/100</f>
        <v>43.166666666666657</v>
      </c>
      <c r="L52" s="89">
        <f>[1]Hoja1!K49*$D$52/100</f>
        <v>4.4333333333333329E-2</v>
      </c>
      <c r="M52" s="89">
        <f>[1]Hoja1!L49*$D$52/100</f>
        <v>0</v>
      </c>
      <c r="N52" s="89">
        <f>[1]Hoja1!M49*$D$52/100</f>
        <v>23.543333333333337</v>
      </c>
      <c r="O52" s="89">
        <f>[1]Hoja1!N49*$D$52/100</f>
        <v>179.48</v>
      </c>
      <c r="P52" s="89">
        <f>[1]Hoja1!O49*$D$52/100</f>
        <v>0.75763333333333349</v>
      </c>
      <c r="Q52" s="89">
        <f>[1]Hoja1!P49*$D$52/100</f>
        <v>40.950000000000003</v>
      </c>
      <c r="R52" s="89">
        <f>[1]Hoja1!Q49*$D$52/100</f>
        <v>268.82499999999999</v>
      </c>
      <c r="S52" s="89">
        <f>[1]Hoja1!R49*$D$52/100</f>
        <v>24.338461538461537</v>
      </c>
      <c r="T52" s="89">
        <f>[1]Hoja1!S49*$D$52/100</f>
        <v>0.51374999999999982</v>
      </c>
      <c r="U52" s="89">
        <f>[1]Hoja1!T49*$D$52/100</f>
        <v>5.0666666666666672E-2</v>
      </c>
      <c r="V52" s="89">
        <f>[1]Hoja1!U49*$D$52/100</f>
        <v>5.5000000000000007E-2</v>
      </c>
      <c r="W52" s="89">
        <f>[1]Hoja1!V49*$D$52/100</f>
        <v>229</v>
      </c>
      <c r="X52" s="89">
        <f>[1]Hoja1!W49*$D$52/100</f>
        <v>56.337037037037035</v>
      </c>
      <c r="Y52" s="89">
        <f>[1]Hoja1!X49*$D$52/100</f>
        <v>6.7999999999999991E-2</v>
      </c>
      <c r="Z52" s="89">
        <f>[1]Hoja1!Y49*$D$52/100</f>
        <v>9.2689655172413787E-2</v>
      </c>
      <c r="AA52" s="89">
        <f>[1]Hoja1!Z49*$D$52/100</f>
        <v>3.2200000000000006</v>
      </c>
      <c r="AB52" s="89">
        <f>[1]Hoja1!AA49*$D$52/100</f>
        <v>0.5036666666666666</v>
      </c>
      <c r="AC52" s="89">
        <f>[1]Hoja1!AB49*$D$52/100</f>
        <v>0.23100000000000001</v>
      </c>
      <c r="AD52" s="89">
        <f>[1]Hoja1!AC49*$D$52/100</f>
        <v>7.9333333333333336</v>
      </c>
      <c r="AE52" s="89">
        <f>[1]Hoja1!AD49*$D$52/100</f>
        <v>2.5725000000000007</v>
      </c>
      <c r="AF52" s="89">
        <f>[1]Hoja1!AE49*$D$52/100</f>
        <v>0.44074074074074077</v>
      </c>
    </row>
    <row r="53" spans="1:32" s="71" customFormat="1" ht="15.95">
      <c r="A53" s="192"/>
      <c r="B53" s="67" t="s">
        <v>215</v>
      </c>
      <c r="C53" s="68" t="s">
        <v>106</v>
      </c>
      <c r="D53" s="69">
        <v>25</v>
      </c>
      <c r="E53" s="89">
        <f>[1]Hoja1!D50*$D$53/100</f>
        <v>19.736363636363638</v>
      </c>
      <c r="F53" s="89">
        <f>[1]Hoja1!E50*$D$53/100</f>
        <v>3.6386363636363637</v>
      </c>
      <c r="G53" s="89">
        <f>[1]Hoja1!F50*$D$53/100</f>
        <v>0.35454545454545455</v>
      </c>
      <c r="H53" s="89">
        <f>[1]Hoja1!G50*$D$53/100</f>
        <v>7.5227272727272726E-2</v>
      </c>
      <c r="I53" s="89">
        <f>[1]Hoja1!H50*$D$53/100</f>
        <v>5.6136363636363644E-2</v>
      </c>
      <c r="J53" s="89">
        <f>[1]Hoja1!I50*$D$53/100</f>
        <v>0.115</v>
      </c>
      <c r="K53" s="89">
        <f>[1]Hoja1!J50*$D$53/100</f>
        <v>21.727272727272727</v>
      </c>
      <c r="L53" s="89">
        <f>[1]Hoja1!K50*$D$53/100</f>
        <v>0.4977272727272728</v>
      </c>
      <c r="M53" s="89">
        <f>[1]Hoja1!L50*$D$53/100</f>
        <v>0</v>
      </c>
      <c r="N53" s="89">
        <f>[1]Hoja1!M50*$D$53/100</f>
        <v>9.2727272727272734</v>
      </c>
      <c r="O53" s="89">
        <f>[1]Hoja1!N50*$D$53/100</f>
        <v>48</v>
      </c>
      <c r="P53" s="89">
        <f>[1]Hoja1!O50*$D$53/100</f>
        <v>0.92045454545454541</v>
      </c>
      <c r="Q53" s="89">
        <f>[1]Hoja1!P50*$D$53/100</f>
        <v>53.022727272727273</v>
      </c>
      <c r="R53" s="89">
        <f>[1]Hoja1!Q50*$D$53/100</f>
        <v>63.204545454545453</v>
      </c>
      <c r="S53" s="89">
        <f>[1]Hoja1!R50*$D$53/100</f>
        <v>7.8409090909090908</v>
      </c>
      <c r="T53" s="89">
        <f>[1]Hoja1!S50*$D$53/100</f>
        <v>2.8636363636363638</v>
      </c>
      <c r="U53" s="89">
        <f>[1]Hoja1!T50*$D$53/100</f>
        <v>0.2793181818181818</v>
      </c>
      <c r="V53" s="89">
        <f>[1]Hoja1!U50*$D$53/100</f>
        <v>0.12522727272727271</v>
      </c>
      <c r="W53" s="89">
        <f>[1]Hoja1!V50*$D$53/100</f>
        <v>31.59090909090909</v>
      </c>
      <c r="X53" s="89">
        <f>[1]Hoja1!W50*$D$53/100</f>
        <v>9.4772727272727266</v>
      </c>
      <c r="Y53" s="89">
        <f>[1]Hoja1!X50*$D$53/100</f>
        <v>1.4999999999999998E-2</v>
      </c>
      <c r="Z53" s="89">
        <f>[1]Hoja1!Y50*$D$53/100</f>
        <v>3.1363636363636371E-2</v>
      </c>
      <c r="AA53" s="89">
        <f>[1]Hoja1!Z50*$D$53/100</f>
        <v>0.46363636363636362</v>
      </c>
      <c r="AB53" s="89">
        <f>[1]Hoja1!AA50*$D$53/100</f>
        <v>0.13477272727272729</v>
      </c>
      <c r="AC53" s="89">
        <f>[1]Hoja1!AB50*$D$53/100</f>
        <v>2.5909090909090913E-2</v>
      </c>
      <c r="AD53" s="89">
        <f>[1]Hoja1!AC50*$D$53/100</f>
        <v>5.0454545454545459</v>
      </c>
      <c r="AE53" s="89">
        <f>[1]Hoja1!AD50*$D$53/100</f>
        <v>3.0315909090909088</v>
      </c>
      <c r="AF53" s="89">
        <f>[1]Hoja1!AE50*$D$53/100</f>
        <v>1.2272727272727273</v>
      </c>
    </row>
    <row r="54" spans="1:32" s="72" customFormat="1" ht="15.95">
      <c r="A54" s="192"/>
      <c r="B54" s="55"/>
      <c r="C54" s="75" t="s">
        <v>190</v>
      </c>
      <c r="D54" s="77">
        <f>SUM(D52:D53)</f>
        <v>95</v>
      </c>
      <c r="E54" s="77">
        <f t="shared" ref="E54:AF54" si="9">SUM(E52:E53)</f>
        <v>112.84919696969696</v>
      </c>
      <c r="F54" s="77">
        <f t="shared" si="9"/>
        <v>19.018103030303031</v>
      </c>
      <c r="G54" s="77">
        <f t="shared" si="9"/>
        <v>3.8435787878787879</v>
      </c>
      <c r="H54" s="77">
        <f t="shared" si="9"/>
        <v>0.76722727272727276</v>
      </c>
      <c r="I54" s="77">
        <f t="shared" si="9"/>
        <v>1.4876363636363641</v>
      </c>
      <c r="J54" s="77">
        <f t="shared" si="9"/>
        <v>0.83125000000000004</v>
      </c>
      <c r="K54" s="77">
        <f t="shared" si="9"/>
        <v>64.893939393939377</v>
      </c>
      <c r="L54" s="77">
        <f t="shared" si="9"/>
        <v>0.54206060606060613</v>
      </c>
      <c r="M54" s="77">
        <f t="shared" si="9"/>
        <v>0</v>
      </c>
      <c r="N54" s="77">
        <f t="shared" si="9"/>
        <v>32.81606060606061</v>
      </c>
      <c r="O54" s="77">
        <f t="shared" si="9"/>
        <v>227.48</v>
      </c>
      <c r="P54" s="77">
        <f t="shared" si="9"/>
        <v>1.678087878787879</v>
      </c>
      <c r="Q54" s="77">
        <f t="shared" si="9"/>
        <v>93.972727272727269</v>
      </c>
      <c r="R54" s="77">
        <f t="shared" si="9"/>
        <v>332.02954545454543</v>
      </c>
      <c r="S54" s="77">
        <f t="shared" si="9"/>
        <v>32.179370629370631</v>
      </c>
      <c r="T54" s="77">
        <f t="shared" si="9"/>
        <v>3.3773863636363637</v>
      </c>
      <c r="U54" s="77">
        <f t="shared" si="9"/>
        <v>0.32998484848484849</v>
      </c>
      <c r="V54" s="77">
        <f t="shared" si="9"/>
        <v>0.18022727272727274</v>
      </c>
      <c r="W54" s="77">
        <f t="shared" si="9"/>
        <v>260.59090909090907</v>
      </c>
      <c r="X54" s="77">
        <f t="shared" si="9"/>
        <v>65.814309764309769</v>
      </c>
      <c r="Y54" s="77">
        <f t="shared" si="9"/>
        <v>8.299999999999999E-2</v>
      </c>
      <c r="Z54" s="77">
        <f t="shared" si="9"/>
        <v>0.12405329153605016</v>
      </c>
      <c r="AA54" s="77">
        <f t="shared" si="9"/>
        <v>3.6836363636363645</v>
      </c>
      <c r="AB54" s="77">
        <f t="shared" si="9"/>
        <v>0.63843939393939386</v>
      </c>
      <c r="AC54" s="77">
        <f t="shared" si="9"/>
        <v>0.25690909090909092</v>
      </c>
      <c r="AD54" s="77">
        <f t="shared" si="9"/>
        <v>12.97878787878788</v>
      </c>
      <c r="AE54" s="77">
        <f t="shared" si="9"/>
        <v>5.6040909090909095</v>
      </c>
      <c r="AF54" s="77">
        <f t="shared" si="9"/>
        <v>1.6680134680134682</v>
      </c>
    </row>
    <row r="55" spans="1:32" s="91" customFormat="1">
      <c r="A55" s="192"/>
      <c r="B55" s="78" t="s">
        <v>216</v>
      </c>
      <c r="C55" s="90" t="s">
        <v>217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</row>
    <row r="56" spans="1:32" s="71" customFormat="1" ht="15.95">
      <c r="A56" s="192"/>
      <c r="B56" s="67" t="s">
        <v>218</v>
      </c>
      <c r="C56" s="92" t="s">
        <v>90</v>
      </c>
      <c r="D56" s="93">
        <v>4</v>
      </c>
      <c r="E56" s="70">
        <f>[1]Hoja1!D53*$D$56/100</f>
        <v>8.9423333333333304</v>
      </c>
      <c r="F56" s="70">
        <f>[1]Hoja1!E53*$D$56/100</f>
        <v>0.63300000000000001</v>
      </c>
      <c r="G56" s="70">
        <f>[1]Hoja1!F53*$D$56/100</f>
        <v>0.70899999999999996</v>
      </c>
      <c r="H56" s="70">
        <f>[1]Hoja1!G53*$D$56/100</f>
        <v>0.24453333333333332</v>
      </c>
      <c r="I56" s="70">
        <f>[1]Hoja1!H53*$D$56/100</f>
        <v>0.30006666666666659</v>
      </c>
      <c r="J56" s="70">
        <f>[1]Hoja1!I53*$D$56/100</f>
        <v>9.6399999999999986E-2</v>
      </c>
      <c r="K56" s="70">
        <f>[1]Hoja1!J53*$D$56/100</f>
        <v>13.853333333333332</v>
      </c>
      <c r="L56" s="70">
        <f>[1]Hoja1!K53*$D$56/100</f>
        <v>7.3333333333333341E-3</v>
      </c>
      <c r="M56" s="70">
        <f>[1]Hoja1!L53*$D$56/100</f>
        <v>0</v>
      </c>
      <c r="N56" s="70">
        <f>[1]Hoja1!M53*$D$56/100</f>
        <v>0.6333333333333333</v>
      </c>
      <c r="O56" s="70">
        <f>[1]Hoja1!N53*$D$56/100</f>
        <v>5.9966666666666661</v>
      </c>
      <c r="P56" s="70">
        <f>[1]Hoja1!O53*$D$56/100</f>
        <v>0.21366666666666664</v>
      </c>
      <c r="Q56" s="70">
        <f>[1]Hoja1!P53*$D$56/100</f>
        <v>3.5933333333333333</v>
      </c>
      <c r="R56" s="70">
        <f>[1]Hoja1!Q53*$D$56/100</f>
        <v>9.5399999999999991</v>
      </c>
      <c r="S56" s="70">
        <f>[1]Hoja1!R53*$D$56/100</f>
        <v>0.47666666666666663</v>
      </c>
      <c r="T56" s="70">
        <f>[1]Hoja1!S53*$D$56/100</f>
        <v>7.9133333333333333E-2</v>
      </c>
      <c r="U56" s="70">
        <f>[1]Hoja1!T53*$D$56/100</f>
        <v>6.6E-3</v>
      </c>
      <c r="V56" s="70">
        <f>[1]Hoja1!U53*$D$56/100</f>
        <v>2.1333333333333334E-3</v>
      </c>
      <c r="W56" s="70">
        <f>[1]Hoja1!V53*$D$56/100</f>
        <v>0.77333333333333332</v>
      </c>
      <c r="X56" s="70">
        <f>[1]Hoja1!W53*$D$56/100</f>
        <v>0.23333333333333331</v>
      </c>
      <c r="Y56" s="70">
        <f>[1]Hoja1!X53*$D$56/100</f>
        <v>8.8666666666666668E-3</v>
      </c>
      <c r="Z56" s="70">
        <f>[1]Hoja1!Y53*$D$56/100</f>
        <v>1.8266666666666667E-2</v>
      </c>
      <c r="AA56" s="70">
        <f>[1]Hoja1!Z53*$D$56/100</f>
        <v>0.15333333333333335</v>
      </c>
      <c r="AB56" s="70">
        <f>[1]Hoja1!AA53*$D$56/100</f>
        <v>5.7200000000000001E-2</v>
      </c>
      <c r="AC56" s="70">
        <f>[1]Hoja1!AB53*$D$56/100</f>
        <v>8.3000000000000001E-3</v>
      </c>
      <c r="AD56" s="70">
        <f>[1]Hoja1!AC53*$D$56/100</f>
        <v>0.2533333333333333</v>
      </c>
      <c r="AE56" s="70">
        <f>[1]Hoja1!AD53*$D$56/100</f>
        <v>0.14189999999999997</v>
      </c>
      <c r="AF56" s="70">
        <f>[1]Hoja1!AE53*$D$56/100</f>
        <v>0.32</v>
      </c>
    </row>
    <row r="57" spans="1:32" s="71" customFormat="1" ht="15.95">
      <c r="A57" s="192"/>
      <c r="B57" s="67" t="s">
        <v>219</v>
      </c>
      <c r="C57" s="92" t="s">
        <v>94</v>
      </c>
      <c r="D57" s="93">
        <v>0</v>
      </c>
      <c r="E57" s="70">
        <f>[1]Hoja1!D54*$D$57/100</f>
        <v>0</v>
      </c>
      <c r="F57" s="70">
        <f>[1]Hoja1!E54*$D$57/100</f>
        <v>0</v>
      </c>
      <c r="G57" s="70">
        <f>[1]Hoja1!F54*$D$57/100</f>
        <v>0</v>
      </c>
      <c r="H57" s="70">
        <f>[1]Hoja1!G54*$D$57/100</f>
        <v>0</v>
      </c>
      <c r="I57" s="70">
        <f>[1]Hoja1!H54*$D$57/100</f>
        <v>0</v>
      </c>
      <c r="J57" s="70">
        <f>[1]Hoja1!I54*$D$57/100</f>
        <v>0</v>
      </c>
      <c r="K57" s="70">
        <f>[1]Hoja1!J54*$D$57/100</f>
        <v>0</v>
      </c>
      <c r="L57" s="70">
        <f>[1]Hoja1!K54*$D$57/100</f>
        <v>0</v>
      </c>
      <c r="M57" s="70">
        <f>[1]Hoja1!L54*$D$57/100</f>
        <v>0</v>
      </c>
      <c r="N57" s="70">
        <f>[1]Hoja1!M54*$D$57/100</f>
        <v>0</v>
      </c>
      <c r="O57" s="70">
        <f>[1]Hoja1!N54*$D$57/100</f>
        <v>0</v>
      </c>
      <c r="P57" s="70">
        <f>[1]Hoja1!O54*$D$57/100</f>
        <v>0</v>
      </c>
      <c r="Q57" s="70">
        <f>[1]Hoja1!P54*$D$57/100</f>
        <v>0</v>
      </c>
      <c r="R57" s="70">
        <f>[1]Hoja1!Q54*$D$57/100</f>
        <v>0</v>
      </c>
      <c r="S57" s="70">
        <f>[1]Hoja1!R54*$D$57/100</f>
        <v>0</v>
      </c>
      <c r="T57" s="70">
        <f>[1]Hoja1!S54*$D$57/100</f>
        <v>0</v>
      </c>
      <c r="U57" s="70">
        <f>[1]Hoja1!T54*$D$57/100</f>
        <v>0</v>
      </c>
      <c r="V57" s="70">
        <f>[1]Hoja1!U54*$D$57/100</f>
        <v>0</v>
      </c>
      <c r="W57" s="70">
        <f>[1]Hoja1!V54*$D$57/100</f>
        <v>0</v>
      </c>
      <c r="X57" s="70">
        <f>[1]Hoja1!W54*$D$57/100</f>
        <v>0</v>
      </c>
      <c r="Y57" s="70">
        <f>[1]Hoja1!X54*$D$57/100</f>
        <v>0</v>
      </c>
      <c r="Z57" s="70">
        <f>[1]Hoja1!Y54*$D$57/100</f>
        <v>0</v>
      </c>
      <c r="AA57" s="70">
        <f>[1]Hoja1!Z54*$D$57/100</f>
        <v>0</v>
      </c>
      <c r="AB57" s="70">
        <f>[1]Hoja1!AA54*$D$57/100</f>
        <v>0</v>
      </c>
      <c r="AC57" s="70">
        <f>[1]Hoja1!AB54*$D$57/100</f>
        <v>0</v>
      </c>
      <c r="AD57" s="70">
        <f>[1]Hoja1!AC54*$D$57/100</f>
        <v>0</v>
      </c>
      <c r="AE57" s="70">
        <f>[1]Hoja1!AD54*$D$57/100</f>
        <v>0</v>
      </c>
      <c r="AF57" s="70">
        <f>[1]Hoja1!AE54*$D$57/100</f>
        <v>0</v>
      </c>
    </row>
    <row r="58" spans="1:32" s="71" customFormat="1" ht="15.95">
      <c r="A58" s="192"/>
      <c r="B58" s="67" t="s">
        <v>220</v>
      </c>
      <c r="C58" s="92" t="s">
        <v>97</v>
      </c>
      <c r="D58" s="93">
        <v>3</v>
      </c>
      <c r="E58" s="70">
        <f>[1]Hoja1!D55*$D$58/100</f>
        <v>4.7479999999999993</v>
      </c>
      <c r="F58" s="70">
        <f>[1]Hoja1!E55*$D$58/100</f>
        <v>0.57999999999999996</v>
      </c>
      <c r="G58" s="70">
        <f>[1]Hoja1!F55*$D$58/100</f>
        <v>0.26400000000000001</v>
      </c>
      <c r="H58" s="70">
        <f>[1]Hoja1!G55*$D$58/100</f>
        <v>7.4299999999999991E-2</v>
      </c>
      <c r="I58" s="70">
        <f>[1]Hoja1!H55*$D$58/100</f>
        <v>8.48E-2</v>
      </c>
      <c r="J58" s="70">
        <f>[1]Hoja1!I55*$D$58/100</f>
        <v>6.8000000000000005E-2</v>
      </c>
      <c r="K58" s="70">
        <f>[1]Hoja1!J55*$D$58/100</f>
        <v>3.5</v>
      </c>
      <c r="L58" s="70">
        <f>[1]Hoja1!K55*$D$58/100</f>
        <v>1.2999999999999998E-2</v>
      </c>
      <c r="M58" s="70">
        <f>[1]Hoja1!L55*$D$58/100</f>
        <v>0</v>
      </c>
      <c r="N58" s="70">
        <f>[1]Hoja1!M55*$D$58/100</f>
        <v>0.31</v>
      </c>
      <c r="O58" s="70">
        <f>[1]Hoja1!N55*$D$58/100</f>
        <v>4.51</v>
      </c>
      <c r="P58" s="70">
        <f>[1]Hoja1!O55*$D$58/100</f>
        <v>0.10800000000000001</v>
      </c>
      <c r="Q58" s="70">
        <f>[1]Hoja1!P55*$D$58/100</f>
        <v>2.23</v>
      </c>
      <c r="R58" s="70">
        <f>[1]Hoja1!Q55*$D$58/100</f>
        <v>5.88</v>
      </c>
      <c r="S58" s="70">
        <f>[1]Hoja1!R55*$D$58/100</f>
        <v>0.51</v>
      </c>
      <c r="T58" s="70">
        <f>[1]Hoja1!S55*$D$58/100</f>
        <v>0.1202</v>
      </c>
      <c r="U58" s="70">
        <f>[1]Hoja1!T55*$D$58/100</f>
        <v>5.4999999999999997E-3</v>
      </c>
      <c r="V58" s="70">
        <f>[1]Hoja1!U55*$D$58/100</f>
        <v>1.8E-3</v>
      </c>
      <c r="W58" s="70">
        <f>[1]Hoja1!V55*$D$58/100</f>
        <v>2.4700000000000002</v>
      </c>
      <c r="X58" s="70">
        <f>[1]Hoja1!W55*$D$58/100</f>
        <v>1.1000000000000001</v>
      </c>
      <c r="Y58" s="70">
        <f>[1]Hoja1!X55*$D$58/100</f>
        <v>2.3E-3</v>
      </c>
      <c r="Z58" s="70">
        <f>[1]Hoja1!Y55*$D$58/100</f>
        <v>1.1099999999999999E-2</v>
      </c>
      <c r="AA58" s="70">
        <f>[1]Hoja1!Z55*$D$58/100</f>
        <v>0.14190000000000003</v>
      </c>
      <c r="AB58" s="70">
        <f>[1]Hoja1!AA55*$D$58/100</f>
        <v>4.2099999999999999E-2</v>
      </c>
      <c r="AC58" s="70">
        <f>[1]Hoja1!AB55*$D$58/100</f>
        <v>6.7999999999999996E-3</v>
      </c>
      <c r="AD58" s="70">
        <f>[1]Hoja1!AC55*$D$58/100</f>
        <v>1.242</v>
      </c>
      <c r="AE58" s="70">
        <f>[1]Hoja1!AD55*$D$58/100</f>
        <v>9.8800000000000013E-2</v>
      </c>
      <c r="AF58" s="70">
        <f>[1]Hoja1!AE55*$D$58/100</f>
        <v>0.06</v>
      </c>
    </row>
    <row r="59" spans="1:32" s="71" customFormat="1" ht="15.95">
      <c r="A59" s="192"/>
      <c r="B59" s="67" t="s">
        <v>221</v>
      </c>
      <c r="C59" s="92" t="s">
        <v>101</v>
      </c>
      <c r="D59" s="93">
        <v>0</v>
      </c>
      <c r="E59" s="70">
        <f>[1]Hoja1!D56*$D$59/100</f>
        <v>0</v>
      </c>
      <c r="F59" s="70">
        <f>[1]Hoja1!E56*$D$59/100</f>
        <v>0</v>
      </c>
      <c r="G59" s="70">
        <f>[1]Hoja1!F56*$D$59/100</f>
        <v>0</v>
      </c>
      <c r="H59" s="70">
        <f>[1]Hoja1!G56*$D$59/100</f>
        <v>0</v>
      </c>
      <c r="I59" s="70">
        <f>[1]Hoja1!H56*$D$59/100</f>
        <v>0</v>
      </c>
      <c r="J59" s="70">
        <f>[1]Hoja1!I56*$D$59/100</f>
        <v>0</v>
      </c>
      <c r="K59" s="70">
        <f>[1]Hoja1!J56*$D$59/100</f>
        <v>0</v>
      </c>
      <c r="L59" s="70">
        <f>[1]Hoja1!K56*$D$59/100</f>
        <v>0</v>
      </c>
      <c r="M59" s="70">
        <f>[1]Hoja1!L56*$D$59/100</f>
        <v>0</v>
      </c>
      <c r="N59" s="70">
        <f>[1]Hoja1!M56*$D$59/100</f>
        <v>0</v>
      </c>
      <c r="O59" s="70">
        <f>[1]Hoja1!N56*$D$59/100</f>
        <v>0</v>
      </c>
      <c r="P59" s="70">
        <f>[1]Hoja1!O56*$D$59/100</f>
        <v>0</v>
      </c>
      <c r="Q59" s="70">
        <f>[1]Hoja1!P56*$D$59/100</f>
        <v>0</v>
      </c>
      <c r="R59" s="70">
        <f>[1]Hoja1!Q56*$D$59/100</f>
        <v>0</v>
      </c>
      <c r="S59" s="70">
        <f>[1]Hoja1!R56*$D$59/100</f>
        <v>0</v>
      </c>
      <c r="T59" s="70">
        <f>[1]Hoja1!S56*$D$59/100</f>
        <v>0</v>
      </c>
      <c r="U59" s="70">
        <f>[1]Hoja1!T56*$D$59/100</f>
        <v>0</v>
      </c>
      <c r="V59" s="70">
        <f>[1]Hoja1!U56*$D$59/100</f>
        <v>0</v>
      </c>
      <c r="W59" s="70">
        <f>[1]Hoja1!V56*$D$59/100</f>
        <v>0</v>
      </c>
      <c r="X59" s="70">
        <f>[1]Hoja1!W56*$D$59/100</f>
        <v>0</v>
      </c>
      <c r="Y59" s="70">
        <f>[1]Hoja1!X56*$D$59/100</f>
        <v>0</v>
      </c>
      <c r="Z59" s="70">
        <f>[1]Hoja1!Y56*$D$59/100</f>
        <v>0</v>
      </c>
      <c r="AA59" s="70">
        <f>[1]Hoja1!Z56*$D$59/100</f>
        <v>0</v>
      </c>
      <c r="AB59" s="70">
        <f>[1]Hoja1!AA56*$D$59/100</f>
        <v>0</v>
      </c>
      <c r="AC59" s="70">
        <f>[1]Hoja1!AB56*$D$59/100</f>
        <v>0</v>
      </c>
      <c r="AD59" s="70">
        <f>[1]Hoja1!AC56*$D$59/100</f>
        <v>0</v>
      </c>
      <c r="AE59" s="70">
        <f>[1]Hoja1!AD56*$D$59/100</f>
        <v>0</v>
      </c>
      <c r="AF59" s="70">
        <f>[1]Hoja1!AE56*$D$59/100</f>
        <v>0</v>
      </c>
    </row>
    <row r="60" spans="1:32" s="72" customFormat="1" ht="15.95">
      <c r="A60" s="192"/>
      <c r="B60" s="55"/>
      <c r="C60" s="75" t="s">
        <v>190</v>
      </c>
      <c r="D60" s="77">
        <f>SUM(D56:D59)</f>
        <v>7</v>
      </c>
      <c r="E60" s="77">
        <f t="shared" ref="E60:AF60" si="10">SUM(E56:E59)</f>
        <v>13.69033333333333</v>
      </c>
      <c r="F60" s="77">
        <f t="shared" si="10"/>
        <v>1.2130000000000001</v>
      </c>
      <c r="G60" s="77">
        <f t="shared" si="10"/>
        <v>0.97299999999999998</v>
      </c>
      <c r="H60" s="77">
        <f t="shared" si="10"/>
        <v>0.3188333333333333</v>
      </c>
      <c r="I60" s="77">
        <f t="shared" si="10"/>
        <v>0.38486666666666658</v>
      </c>
      <c r="J60" s="77">
        <f t="shared" si="10"/>
        <v>0.16439999999999999</v>
      </c>
      <c r="K60" s="77">
        <f t="shared" si="10"/>
        <v>17.353333333333332</v>
      </c>
      <c r="L60" s="77">
        <f t="shared" si="10"/>
        <v>2.0333333333333332E-2</v>
      </c>
      <c r="M60" s="77">
        <f t="shared" si="10"/>
        <v>0</v>
      </c>
      <c r="N60" s="77">
        <f t="shared" si="10"/>
        <v>0.94333333333333336</v>
      </c>
      <c r="O60" s="77">
        <f t="shared" si="10"/>
        <v>10.506666666666666</v>
      </c>
      <c r="P60" s="77">
        <f t="shared" si="10"/>
        <v>0.32166666666666666</v>
      </c>
      <c r="Q60" s="77">
        <f t="shared" si="10"/>
        <v>5.8233333333333333</v>
      </c>
      <c r="R60" s="77">
        <f t="shared" si="10"/>
        <v>15.419999999999998</v>
      </c>
      <c r="S60" s="77">
        <f t="shared" si="10"/>
        <v>0.98666666666666658</v>
      </c>
      <c r="T60" s="77">
        <f t="shared" si="10"/>
        <v>0.19933333333333333</v>
      </c>
      <c r="U60" s="77">
        <f t="shared" si="10"/>
        <v>1.21E-2</v>
      </c>
      <c r="V60" s="77">
        <f t="shared" si="10"/>
        <v>3.9333333333333338E-3</v>
      </c>
      <c r="W60" s="77">
        <f t="shared" si="10"/>
        <v>3.2433333333333336</v>
      </c>
      <c r="X60" s="77">
        <f t="shared" si="10"/>
        <v>1.3333333333333335</v>
      </c>
      <c r="Y60" s="77">
        <f t="shared" si="10"/>
        <v>1.1166666666666667E-2</v>
      </c>
      <c r="Z60" s="77">
        <f t="shared" si="10"/>
        <v>2.9366666666666666E-2</v>
      </c>
      <c r="AA60" s="77">
        <f t="shared" si="10"/>
        <v>0.29523333333333335</v>
      </c>
      <c r="AB60" s="77">
        <f t="shared" si="10"/>
        <v>9.9299999999999999E-2</v>
      </c>
      <c r="AC60" s="77">
        <f t="shared" si="10"/>
        <v>1.5099999999999999E-2</v>
      </c>
      <c r="AD60" s="77">
        <f t="shared" si="10"/>
        <v>1.4953333333333334</v>
      </c>
      <c r="AE60" s="77">
        <f t="shared" si="10"/>
        <v>0.24069999999999997</v>
      </c>
      <c r="AF60" s="77">
        <f t="shared" si="10"/>
        <v>0.38</v>
      </c>
    </row>
    <row r="61" spans="1:32" s="91" customFormat="1">
      <c r="A61" s="192"/>
      <c r="B61" s="78" t="s">
        <v>222</v>
      </c>
      <c r="C61" s="84" t="s">
        <v>112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</row>
    <row r="62" spans="1:32" s="71" customFormat="1" ht="15.95">
      <c r="A62" s="192"/>
      <c r="B62" s="67" t="s">
        <v>222</v>
      </c>
      <c r="C62" s="68" t="s">
        <v>113</v>
      </c>
      <c r="D62" s="69">
        <v>25</v>
      </c>
      <c r="E62" s="70">
        <f>[1]Hoja1!D59*$D$62/100</f>
        <v>41.385000000000012</v>
      </c>
      <c r="F62" s="70">
        <f>[1]Hoja1!E59*$D$62/100</f>
        <v>3.3</v>
      </c>
      <c r="G62" s="70">
        <f>[1]Hoja1!F59*$D$62/100</f>
        <v>3.0049999999999999</v>
      </c>
      <c r="H62" s="70">
        <f>[1]Hoja1!G59*$D$62/100</f>
        <v>0.87850000000000006</v>
      </c>
      <c r="I62" s="70">
        <f>[1]Hoja1!H59*$D$62/100</f>
        <v>1.2490000000000001</v>
      </c>
      <c r="J62" s="70">
        <f>[1]Hoja1!I59*$D$62/100</f>
        <v>0.36149999999999999</v>
      </c>
      <c r="K62" s="70">
        <f>[1]Hoja1!J59*$D$62/100</f>
        <v>196.9</v>
      </c>
      <c r="L62" s="70">
        <f>[1]Hoja1!K59*$D$62/100</f>
        <v>0.28500000000000003</v>
      </c>
      <c r="M62" s="70">
        <f>[1]Hoja1!L59*$D$62/100</f>
        <v>0</v>
      </c>
      <c r="N62" s="70">
        <f>[1]Hoja1!M59*$D$62/100</f>
        <v>16.8</v>
      </c>
      <c r="O62" s="70">
        <f>[1]Hoja1!N59*$D$62/100</f>
        <v>50.1</v>
      </c>
      <c r="P62" s="70">
        <f>[1]Hoja1!O59*$D$62/100</f>
        <v>0.83499999999999996</v>
      </c>
      <c r="Q62" s="70">
        <f>[1]Hoja1!P59*$D$62/100</f>
        <v>35.1</v>
      </c>
      <c r="R62" s="70">
        <f>[1]Hoja1!Q59*$D$62/100</f>
        <v>41.35</v>
      </c>
      <c r="S62" s="70">
        <f>[1]Hoja1!R59*$D$62/100</f>
        <v>3.45</v>
      </c>
      <c r="T62" s="70">
        <f>[1]Hoja1!S59*$D$62/100</f>
        <v>0.34450000000000003</v>
      </c>
      <c r="U62" s="70">
        <f>[1]Hoja1!T59*$D$62/100</f>
        <v>1.2500000000000001E-2</v>
      </c>
      <c r="V62" s="70">
        <f>[1]Hoja1!U59*$D$62/100</f>
        <v>9.0000000000000011E-3</v>
      </c>
      <c r="W62" s="70">
        <f>[1]Hoja1!V59*$D$62/100</f>
        <v>204.85</v>
      </c>
      <c r="X62" s="70">
        <f>[1]Hoja1!W59*$D$62/100</f>
        <v>61.5</v>
      </c>
      <c r="Y62" s="70">
        <f>[1]Hoja1!X59*$D$62/100</f>
        <v>3.0499999999999999E-2</v>
      </c>
      <c r="Z62" s="70">
        <f>[1]Hoja1!Y59*$D$62/100</f>
        <v>0.1275</v>
      </c>
      <c r="AA62" s="70">
        <f>[1]Hoja1!Z59*$D$62/100</f>
        <v>3.4999999999999996E-2</v>
      </c>
      <c r="AB62" s="70">
        <f>[1]Hoja1!AA59*$D$62/100</f>
        <v>0.42650000000000005</v>
      </c>
      <c r="AC62" s="70">
        <f>[1]Hoja1!AB59*$D$62/100</f>
        <v>4.5499999999999999E-2</v>
      </c>
      <c r="AD62" s="70">
        <f>[1]Hoja1!AC59*$D$62/100</f>
        <v>17</v>
      </c>
      <c r="AE62" s="70">
        <f>[1]Hoja1!AD59*$D$62/100</f>
        <v>0.73799999999999999</v>
      </c>
      <c r="AF62" s="70">
        <f>[1]Hoja1!AE59*$D$62/100</f>
        <v>0</v>
      </c>
    </row>
    <row r="63" spans="1:32" s="72" customFormat="1">
      <c r="A63" s="192"/>
      <c r="B63" s="193" t="s">
        <v>192</v>
      </c>
      <c r="C63" s="193"/>
      <c r="D63" s="77">
        <f>D60+D54+D50+D45+D62</f>
        <v>147</v>
      </c>
      <c r="E63" s="77">
        <f t="shared" ref="E63:AF63" si="11">E60+E54+E50+E45+E62</f>
        <v>207.96729953379952</v>
      </c>
      <c r="F63" s="77">
        <f t="shared" si="11"/>
        <v>27.304679953379956</v>
      </c>
      <c r="G63" s="77">
        <f t="shared" si="11"/>
        <v>10.59363006993007</v>
      </c>
      <c r="H63" s="77">
        <f t="shared" si="11"/>
        <v>2.8685747086247089</v>
      </c>
      <c r="I63" s="77">
        <f t="shared" si="11"/>
        <v>4.3085222610722615</v>
      </c>
      <c r="J63" s="77">
        <f t="shared" si="11"/>
        <v>1.7335935897435899</v>
      </c>
      <c r="K63" s="77">
        <f t="shared" si="11"/>
        <v>293.31099067599064</v>
      </c>
      <c r="L63" s="77">
        <f t="shared" si="11"/>
        <v>0.84739393939393948</v>
      </c>
      <c r="M63" s="77">
        <f t="shared" si="11"/>
        <v>0</v>
      </c>
      <c r="N63" s="77">
        <f t="shared" si="11"/>
        <v>53.424906759906762</v>
      </c>
      <c r="O63" s="77">
        <f t="shared" si="11"/>
        <v>327.50076923076921</v>
      </c>
      <c r="P63" s="77">
        <f t="shared" si="11"/>
        <v>3.087677622377623</v>
      </c>
      <c r="Q63" s="77">
        <f t="shared" si="11"/>
        <v>147.74003496503497</v>
      </c>
      <c r="R63" s="77">
        <f t="shared" si="11"/>
        <v>447.19069930069935</v>
      </c>
      <c r="S63" s="77">
        <f t="shared" si="11"/>
        <v>40.804498834498837</v>
      </c>
      <c r="T63" s="77">
        <f t="shared" si="11"/>
        <v>4.3198761072261069</v>
      </c>
      <c r="U63" s="77">
        <f t="shared" si="11"/>
        <v>0.37681177156177159</v>
      </c>
      <c r="V63" s="77">
        <f t="shared" si="11"/>
        <v>0.19599393939393941</v>
      </c>
      <c r="W63" s="77">
        <f t="shared" si="11"/>
        <v>478.60501165501159</v>
      </c>
      <c r="X63" s="77">
        <f t="shared" si="11"/>
        <v>131.60354053354052</v>
      </c>
      <c r="Y63" s="77">
        <f t="shared" si="11"/>
        <v>0.23744102564102565</v>
      </c>
      <c r="Z63" s="77">
        <f t="shared" si="11"/>
        <v>0.328899445382204</v>
      </c>
      <c r="AA63" s="77">
        <f t="shared" si="11"/>
        <v>5.0552543123543137</v>
      </c>
      <c r="AB63" s="77">
        <f t="shared" si="11"/>
        <v>1.335391958041958</v>
      </c>
      <c r="AC63" s="77">
        <f t="shared" si="11"/>
        <v>0.39467960372960376</v>
      </c>
      <c r="AD63" s="77">
        <f t="shared" si="11"/>
        <v>32.767710955710953</v>
      </c>
      <c r="AE63" s="77">
        <f t="shared" si="11"/>
        <v>6.6946652680652683</v>
      </c>
      <c r="AF63" s="77">
        <f t="shared" si="11"/>
        <v>2.3953211603211604</v>
      </c>
    </row>
    <row r="64" spans="1:32" s="91" customFormat="1" ht="15" customHeight="1">
      <c r="A64" s="192" t="s">
        <v>223</v>
      </c>
      <c r="B64" s="78"/>
      <c r="C64" s="90" t="s">
        <v>224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</row>
    <row r="65" spans="1:33" s="91" customFormat="1" ht="15.95">
      <c r="A65" s="192"/>
      <c r="B65" s="67" t="s">
        <v>115</v>
      </c>
      <c r="C65" s="68" t="s">
        <v>114</v>
      </c>
      <c r="D65" s="69">
        <v>60</v>
      </c>
      <c r="E65" s="70">
        <f>[1]Hoja1!D61*$D$65/100</f>
        <v>212.56956521739133</v>
      </c>
      <c r="F65" s="70">
        <f>[1]Hoja1!E61*$D$65/100</f>
        <v>13.914782608695653</v>
      </c>
      <c r="G65" s="70">
        <f>[1]Hoja1!F61*$D$65/100</f>
        <v>1.9382608695652173</v>
      </c>
      <c r="H65" s="70">
        <f>[1]Hoja1!G61*$D$65/100</f>
        <v>0.37482352941176467</v>
      </c>
      <c r="I65" s="70">
        <f>[1]Hoja1!H61*$D$65/100</f>
        <v>0.46023529411764708</v>
      </c>
      <c r="J65" s="70">
        <f>[1]Hoja1!I61*$D$65/100</f>
        <v>1.2441176470588236</v>
      </c>
      <c r="K65" s="70">
        <f>[1]Hoja1!J61*$D$65/100</f>
        <v>0</v>
      </c>
      <c r="L65" s="70">
        <f>[1]Hoja1!K61*$D$65/100</f>
        <v>33.404347826086955</v>
      </c>
      <c r="M65" s="70">
        <f>[1]Hoja1!L61*$D$65/100</f>
        <v>10.578260869565218</v>
      </c>
      <c r="N65" s="70">
        <f>[1]Hoja1!M61*$D$65/100</f>
        <v>73.2</v>
      </c>
      <c r="O65" s="70">
        <f>[1]Hoja1!N61*$D$65/100</f>
        <v>236.50434782608696</v>
      </c>
      <c r="P65" s="70">
        <f>[1]Hoja1!O61*$D$65/100</f>
        <v>3.99913043478261</v>
      </c>
      <c r="Q65" s="70">
        <f>[1]Hoja1!P61*$D$65/100</f>
        <v>7.6090909090909085</v>
      </c>
      <c r="R65" s="70">
        <f>[1]Hoja1!Q61*$D$65/100</f>
        <v>763.01739130434783</v>
      </c>
      <c r="S65" s="70">
        <f>[1]Hoja1!R61*$D$65/100</f>
        <v>97.121739130434776</v>
      </c>
      <c r="T65" s="70">
        <f>[1]Hoja1!S61*$D$65/100</f>
        <v>1.8537391304347823</v>
      </c>
      <c r="U65" s="70">
        <f>[1]Hoja1!T61*$D$65/100</f>
        <v>0.72917647058823531</v>
      </c>
      <c r="V65" s="70">
        <f>[1]Hoja1!U61*$D$65/100</f>
        <v>0.88552941176470568</v>
      </c>
      <c r="W65" s="70">
        <f>[1]Hoja1!V61*$D$65/100</f>
        <v>33</v>
      </c>
      <c r="X65" s="70">
        <f>[1]Hoja1!W61*$D$65/100</f>
        <v>2.9217391304347826</v>
      </c>
      <c r="Y65" s="70">
        <f>[1]Hoja1!X61*$D$65/100</f>
        <v>0.34147826086956523</v>
      </c>
      <c r="Z65" s="70">
        <f>[1]Hoja1!Y61*$D$65/100</f>
        <v>0.13721739130434785</v>
      </c>
      <c r="AA65" s="70">
        <f>[1]Hoja1!Z61*$D$65/100</f>
        <v>1.2339130434782608</v>
      </c>
      <c r="AB65" s="70">
        <f>[1]Hoja1!AA61*$D$65/100</f>
        <v>0.68047058823529416</v>
      </c>
      <c r="AC65" s="70">
        <f>[1]Hoja1!AB61*$D$65/100</f>
        <v>0.22270588235294117</v>
      </c>
      <c r="AD65" s="70">
        <f>[1]Hoja1!AC61*$D$65/100</f>
        <v>249.10909090909092</v>
      </c>
      <c r="AE65" s="70">
        <f>[1]Hoja1!AD61*$D$65/100</f>
        <v>0</v>
      </c>
      <c r="AF65" s="70">
        <f>[1]Hoja1!AE61*$D$65/100</f>
        <v>1.5130434782608697</v>
      </c>
      <c r="AG65" s="71"/>
    </row>
    <row r="66" spans="1:33" s="71" customFormat="1" ht="15.95">
      <c r="A66" s="192"/>
      <c r="B66" s="67" t="s">
        <v>116</v>
      </c>
      <c r="C66" s="68" t="s">
        <v>117</v>
      </c>
      <c r="D66" s="69">
        <v>0</v>
      </c>
      <c r="E66" s="70">
        <f>[1]Hoja1!D62*$D$66/100</f>
        <v>0</v>
      </c>
      <c r="F66" s="70">
        <f>[1]Hoja1!E62*$D$66/100</f>
        <v>0</v>
      </c>
      <c r="G66" s="70">
        <f>[1]Hoja1!F62*$D$66/100</f>
        <v>0</v>
      </c>
      <c r="H66" s="70">
        <f>[1]Hoja1!G62*$D$66/100</f>
        <v>0</v>
      </c>
      <c r="I66" s="70">
        <f>[1]Hoja1!H62*$D$66/100</f>
        <v>0</v>
      </c>
      <c r="J66" s="70">
        <f>[1]Hoja1!I62*$D$66/100</f>
        <v>0</v>
      </c>
      <c r="K66" s="70">
        <f>[1]Hoja1!J62*$D$66/100</f>
        <v>0</v>
      </c>
      <c r="L66" s="70">
        <f>[1]Hoja1!K62*$D$66/100</f>
        <v>0</v>
      </c>
      <c r="M66" s="70">
        <f>[1]Hoja1!L62*$D$66/100</f>
        <v>0</v>
      </c>
      <c r="N66" s="70">
        <f>[1]Hoja1!M62*$D$66/100</f>
        <v>0</v>
      </c>
      <c r="O66" s="70">
        <f>[1]Hoja1!N62*$D$66/100</f>
        <v>0</v>
      </c>
      <c r="P66" s="70">
        <f>[1]Hoja1!O62*$D$66/100</f>
        <v>0</v>
      </c>
      <c r="Q66" s="70">
        <f>[1]Hoja1!P62*$D$66/100</f>
        <v>0</v>
      </c>
      <c r="R66" s="70">
        <f>[1]Hoja1!Q62*$D$66/100</f>
        <v>0</v>
      </c>
      <c r="S66" s="70">
        <f>[1]Hoja1!R62*$D$66/100</f>
        <v>0</v>
      </c>
      <c r="T66" s="70">
        <f>[1]Hoja1!S62*$D$66/100</f>
        <v>0</v>
      </c>
      <c r="U66" s="70">
        <f>[1]Hoja1!T62*$D$66/100</f>
        <v>0</v>
      </c>
      <c r="V66" s="70">
        <f>[1]Hoja1!U62*$D$66/100</f>
        <v>0</v>
      </c>
      <c r="W66" s="70">
        <f>[1]Hoja1!V62*$D$66/100</f>
        <v>0</v>
      </c>
      <c r="X66" s="70">
        <f>[1]Hoja1!W62*$D$66/100</f>
        <v>0</v>
      </c>
      <c r="Y66" s="70">
        <f>[1]Hoja1!X62*$D$66/100</f>
        <v>0</v>
      </c>
      <c r="Z66" s="70">
        <f>[1]Hoja1!Y62*$D$66/100</f>
        <v>0</v>
      </c>
      <c r="AA66" s="70">
        <f>[1]Hoja1!Z62*$D$66/100</f>
        <v>0</v>
      </c>
      <c r="AB66" s="70">
        <f>[1]Hoja1!AA62*$D$66/100</f>
        <v>0</v>
      </c>
      <c r="AC66" s="70">
        <f>[1]Hoja1!AB62*$D$66/100</f>
        <v>0</v>
      </c>
      <c r="AD66" s="70">
        <f>[1]Hoja1!AC62*$D$66/100</f>
        <v>0</v>
      </c>
      <c r="AE66" s="70">
        <f>[1]Hoja1!AD62*$D$66/100</f>
        <v>0</v>
      </c>
      <c r="AF66" s="70">
        <f>[1]Hoja1!AE62*$D$66/100</f>
        <v>0</v>
      </c>
    </row>
    <row r="67" spans="1:33" s="72" customFormat="1" ht="15.95">
      <c r="A67" s="192"/>
      <c r="B67" s="55"/>
      <c r="C67" s="75" t="s">
        <v>190</v>
      </c>
      <c r="D67" s="77">
        <f>SUM(D65:D66)</f>
        <v>60</v>
      </c>
      <c r="E67" s="77">
        <f t="shared" ref="E67:AF67" si="12">SUM(E65:E66)</f>
        <v>212.56956521739133</v>
      </c>
      <c r="F67" s="77">
        <f t="shared" si="12"/>
        <v>13.914782608695653</v>
      </c>
      <c r="G67" s="77">
        <f t="shared" si="12"/>
        <v>1.9382608695652173</v>
      </c>
      <c r="H67" s="77">
        <f t="shared" si="12"/>
        <v>0.37482352941176467</v>
      </c>
      <c r="I67" s="77">
        <f t="shared" si="12"/>
        <v>0.46023529411764708</v>
      </c>
      <c r="J67" s="77">
        <f t="shared" si="12"/>
        <v>1.2441176470588236</v>
      </c>
      <c r="K67" s="77">
        <f t="shared" si="12"/>
        <v>0</v>
      </c>
      <c r="L67" s="77">
        <f t="shared" si="12"/>
        <v>33.404347826086955</v>
      </c>
      <c r="M67" s="77">
        <f t="shared" si="12"/>
        <v>10.578260869565218</v>
      </c>
      <c r="N67" s="77">
        <f t="shared" si="12"/>
        <v>73.2</v>
      </c>
      <c r="O67" s="77">
        <f t="shared" si="12"/>
        <v>236.50434782608696</v>
      </c>
      <c r="P67" s="77">
        <f t="shared" si="12"/>
        <v>3.99913043478261</v>
      </c>
      <c r="Q67" s="77">
        <f t="shared" si="12"/>
        <v>7.6090909090909085</v>
      </c>
      <c r="R67" s="77">
        <f t="shared" si="12"/>
        <v>763.01739130434783</v>
      </c>
      <c r="S67" s="77">
        <f t="shared" si="12"/>
        <v>97.121739130434776</v>
      </c>
      <c r="T67" s="77">
        <f t="shared" si="12"/>
        <v>1.8537391304347823</v>
      </c>
      <c r="U67" s="77">
        <f t="shared" si="12"/>
        <v>0.72917647058823531</v>
      </c>
      <c r="V67" s="77">
        <f t="shared" si="12"/>
        <v>0.88552941176470568</v>
      </c>
      <c r="W67" s="77">
        <f t="shared" si="12"/>
        <v>33</v>
      </c>
      <c r="X67" s="77">
        <f t="shared" si="12"/>
        <v>2.9217391304347826</v>
      </c>
      <c r="Y67" s="77">
        <f t="shared" si="12"/>
        <v>0.34147826086956523</v>
      </c>
      <c r="Z67" s="77">
        <f t="shared" si="12"/>
        <v>0.13721739130434785</v>
      </c>
      <c r="AA67" s="77">
        <f t="shared" si="12"/>
        <v>1.2339130434782608</v>
      </c>
      <c r="AB67" s="77">
        <f t="shared" si="12"/>
        <v>0.68047058823529416</v>
      </c>
      <c r="AC67" s="77">
        <f t="shared" si="12"/>
        <v>0.22270588235294117</v>
      </c>
      <c r="AD67" s="77">
        <f t="shared" si="12"/>
        <v>249.10909090909092</v>
      </c>
      <c r="AE67" s="77">
        <f t="shared" si="12"/>
        <v>0</v>
      </c>
      <c r="AF67" s="77">
        <f t="shared" si="12"/>
        <v>1.5130434782608697</v>
      </c>
    </row>
    <row r="68" spans="1:33" s="91" customFormat="1">
      <c r="A68" s="192"/>
      <c r="B68" s="78" t="s">
        <v>116</v>
      </c>
      <c r="C68" s="84" t="s">
        <v>118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</row>
    <row r="69" spans="1:33" s="71" customFormat="1" ht="15.95">
      <c r="A69" s="192"/>
      <c r="B69" s="67" t="s">
        <v>225</v>
      </c>
      <c r="C69" s="68" t="s">
        <v>120</v>
      </c>
      <c r="D69" s="69">
        <v>25</v>
      </c>
      <c r="E69" s="89">
        <f>[1]Hoja1!D65*$D$69/100</f>
        <v>149.36470588235292</v>
      </c>
      <c r="F69" s="89">
        <f>[1]Hoja1!E65*$D$69/100</f>
        <v>4.1147058823529425</v>
      </c>
      <c r="G69" s="89">
        <f>[1]Hoja1!F65*$D$69/100</f>
        <v>11.847058823529412</v>
      </c>
      <c r="H69" s="89">
        <f>[1]Hoja1!G65*$D$69/100</f>
        <v>2.0248437499999996</v>
      </c>
      <c r="I69" s="89">
        <f>[1]Hoja1!H65*$D$69/100</f>
        <v>6.7571874999999997</v>
      </c>
      <c r="J69" s="89">
        <f>[1]Hoja1!I65*$D$69/100</f>
        <v>2.6360937499999992</v>
      </c>
      <c r="K69" s="89">
        <f>[1]Hoja1!J65*$D$69/100</f>
        <v>1.5624999999999999E-8</v>
      </c>
      <c r="L69" s="89">
        <f>[1]Hoja1!K65*$D$69/100</f>
        <v>6.5720588235294111</v>
      </c>
      <c r="M69" s="89">
        <f>[1]Hoja1!L65*$D$69/100</f>
        <v>2.2171875000000001</v>
      </c>
      <c r="N69" s="89">
        <f>[1]Hoja1!M65*$D$69/100</f>
        <v>30.426470588235293</v>
      </c>
      <c r="O69" s="89">
        <f>[1]Hoja1!N65*$D$69/100</f>
        <v>94.71875</v>
      </c>
      <c r="P69" s="89">
        <f>[1]Hoja1!O65*$D$69/100</f>
        <v>0.87500000000000011</v>
      </c>
      <c r="Q69" s="89">
        <f>[1]Hoja1!P65*$D$69/100</f>
        <v>3.1617647058823533</v>
      </c>
      <c r="R69" s="89">
        <f>[1]Hoja1!Q65*$D$69/100</f>
        <v>159.9264705882353</v>
      </c>
      <c r="S69" s="89">
        <f>[1]Hoja1!R65*$D$69/100</f>
        <v>45.823529411764703</v>
      </c>
      <c r="T69" s="89">
        <f>[1]Hoja1!S65*$D$69/100</f>
        <v>0.71921875000000013</v>
      </c>
      <c r="U69" s="89">
        <f>[1]Hoja1!T65*$D$69/100</f>
        <v>0.25578125000000002</v>
      </c>
      <c r="V69" s="89">
        <f>[1]Hoja1!U65*$D$69/100</f>
        <v>0.42921874999999998</v>
      </c>
      <c r="W69" s="89">
        <f>[1]Hoja1!V65*$D$69/100</f>
        <v>8.5</v>
      </c>
      <c r="X69" s="89">
        <f>[1]Hoja1!W65*$D$69/100</f>
        <v>0.84375</v>
      </c>
      <c r="Y69" s="89">
        <f>[1]Hoja1!X65*$D$69/100</f>
        <v>9.3437500000000007E-2</v>
      </c>
      <c r="Z69" s="89">
        <f>[1]Hoja1!Y65*$D$69/100</f>
        <v>6.8125000000000005E-2</v>
      </c>
      <c r="AA69" s="89">
        <f>[1]Hoja1!Z65*$D$69/100</f>
        <v>0.85156250000000011</v>
      </c>
      <c r="AB69" s="89">
        <f>[1]Hoja1!AA65*$D$69/100</f>
        <v>0.19140625000000003</v>
      </c>
      <c r="AC69" s="89">
        <f>[1]Hoja1!AB65*$D$69/100</f>
        <v>7.0468749999999997E-2</v>
      </c>
      <c r="AD69" s="89">
        <f>[1]Hoja1!AC65*$D$69/100</f>
        <v>17.625</v>
      </c>
      <c r="AE69" s="89">
        <f>[1]Hoja1!AD65*$D$69/100</f>
        <v>1.4705882352941176E-8</v>
      </c>
      <c r="AF69" s="89">
        <f>[1]Hoja1!AE65*$D$69/100</f>
        <v>0.796875</v>
      </c>
    </row>
    <row r="70" spans="1:33" s="71" customFormat="1" ht="15.95">
      <c r="A70" s="192"/>
      <c r="B70" s="67" t="s">
        <v>226</v>
      </c>
      <c r="C70" s="68" t="s">
        <v>122</v>
      </c>
      <c r="D70" s="69">
        <v>25</v>
      </c>
      <c r="E70" s="89">
        <f>[1]Hoja1!D66*$D$70/100</f>
        <v>147.89545454545456</v>
      </c>
      <c r="F70" s="89">
        <f>[1]Hoja1!E66*$D$70/100</f>
        <v>5.4931818181818191</v>
      </c>
      <c r="G70" s="89">
        <f>[1]Hoja1!F66*$D$70/100</f>
        <v>11.540909090909089</v>
      </c>
      <c r="H70" s="89">
        <f>[1]Hoja1!G66*$D$70/100</f>
        <v>1.6315909090909093</v>
      </c>
      <c r="I70" s="89">
        <f>[1]Hoja1!H66*$D$70/100</f>
        <v>3.2084090909090905</v>
      </c>
      <c r="J70" s="89">
        <f>[1]Hoja1!I66*$D$70/100</f>
        <v>6.1895454545454536</v>
      </c>
      <c r="K70" s="89">
        <f>[1]Hoja1!J66*$D$70/100</f>
        <v>0</v>
      </c>
      <c r="L70" s="89">
        <f>[1]Hoja1!K66*$D$70/100</f>
        <v>5.5136363636363646</v>
      </c>
      <c r="M70" s="89">
        <f>[1]Hoja1!L66*$D$70/100</f>
        <v>2.8295454545454546</v>
      </c>
      <c r="N70" s="89">
        <f>[1]Hoja1!M66*$D$70/100</f>
        <v>64.295454545454547</v>
      </c>
      <c r="O70" s="89">
        <f>[1]Hoja1!N66*$D$70/100</f>
        <v>202.72727272727272</v>
      </c>
      <c r="P70" s="89">
        <f>[1]Hoja1!O66*$D$70/100</f>
        <v>2.3613636363636363</v>
      </c>
      <c r="Q70" s="89">
        <f>[1]Hoja1!P66*$D$70/100</f>
        <v>6.3409090909090908</v>
      </c>
      <c r="R70" s="89">
        <f>[1]Hoja1!Q66*$D$70/100</f>
        <v>157.36363636363637</v>
      </c>
      <c r="S70" s="89">
        <f>[1]Hoja1!R66*$D$70/100</f>
        <v>95.045454545454547</v>
      </c>
      <c r="T70" s="89">
        <f>[1]Hoja1!S66*$D$70/100</f>
        <v>1.8204545454545453</v>
      </c>
      <c r="U70" s="89">
        <f>[1]Hoja1!T66*$D$70/100</f>
        <v>0.43863636363636366</v>
      </c>
      <c r="V70" s="89">
        <f>[1]Hoja1!U66*$D$70/100</f>
        <v>0.56568181818181817</v>
      </c>
      <c r="W70" s="89">
        <f>[1]Hoja1!V66*$D$70/100</f>
        <v>22.954545454545453</v>
      </c>
      <c r="X70" s="89">
        <f>[1]Hoja1!W66*$D$70/100</f>
        <v>2.3181818181818183</v>
      </c>
      <c r="Y70" s="89">
        <f>[1]Hoja1!X66*$D$70/100</f>
        <v>0.17863636363636362</v>
      </c>
      <c r="Z70" s="89">
        <f>[1]Hoja1!Y66*$D$70/100</f>
        <v>6.6590909090909089E-2</v>
      </c>
      <c r="AA70" s="89">
        <f>[1]Hoja1!Z66*$D$70/100</f>
        <v>0.94090909090909103</v>
      </c>
      <c r="AB70" s="89">
        <f>[1]Hoja1!AA66*$D$70/100</f>
        <v>0.49636363636363645</v>
      </c>
      <c r="AC70" s="89">
        <f>[1]Hoja1!AB66*$D$70/100</f>
        <v>0.13545454545454547</v>
      </c>
      <c r="AD70" s="89">
        <f>[1]Hoja1!AC66*$D$70/100</f>
        <v>33.227272727272727</v>
      </c>
      <c r="AE70" s="89">
        <f>[1]Hoja1!AD66*$D$70/100</f>
        <v>0</v>
      </c>
      <c r="AF70" s="89">
        <f>[1]Hoja1!AE66*$D$70/100</f>
        <v>0.15909090909090909</v>
      </c>
    </row>
    <row r="71" spans="1:33" s="72" customFormat="1" ht="15.95">
      <c r="A71" s="192"/>
      <c r="B71" s="55"/>
      <c r="C71" s="75" t="s">
        <v>190</v>
      </c>
      <c r="D71" s="77">
        <f>SUM(D69:D70)</f>
        <v>50</v>
      </c>
      <c r="E71" s="77">
        <f t="shared" ref="E71:AF71" si="13">SUM(E69:E70)</f>
        <v>297.26016042780748</v>
      </c>
      <c r="F71" s="77">
        <f t="shared" si="13"/>
        <v>9.6078877005347607</v>
      </c>
      <c r="G71" s="77">
        <f t="shared" si="13"/>
        <v>23.387967914438502</v>
      </c>
      <c r="H71" s="77">
        <f t="shared" si="13"/>
        <v>3.6564346590909089</v>
      </c>
      <c r="I71" s="77">
        <f t="shared" si="13"/>
        <v>9.9655965909090902</v>
      </c>
      <c r="J71" s="77">
        <f t="shared" si="13"/>
        <v>8.8256392045454533</v>
      </c>
      <c r="K71" s="77">
        <f t="shared" si="13"/>
        <v>1.5624999999999999E-8</v>
      </c>
      <c r="L71" s="77">
        <f t="shared" si="13"/>
        <v>12.085695187165776</v>
      </c>
      <c r="M71" s="77">
        <f t="shared" si="13"/>
        <v>5.0467329545454547</v>
      </c>
      <c r="N71" s="77">
        <f t="shared" si="13"/>
        <v>94.721925133689837</v>
      </c>
      <c r="O71" s="77">
        <f t="shared" si="13"/>
        <v>297.44602272727275</v>
      </c>
      <c r="P71" s="77">
        <f t="shared" si="13"/>
        <v>3.2363636363636363</v>
      </c>
      <c r="Q71" s="77">
        <f t="shared" si="13"/>
        <v>9.502673796791445</v>
      </c>
      <c r="R71" s="77">
        <f t="shared" si="13"/>
        <v>317.29010695187168</v>
      </c>
      <c r="S71" s="77">
        <f t="shared" si="13"/>
        <v>140.86898395721926</v>
      </c>
      <c r="T71" s="77">
        <f t="shared" si="13"/>
        <v>2.5396732954545453</v>
      </c>
      <c r="U71" s="77">
        <f t="shared" si="13"/>
        <v>0.69441761363636367</v>
      </c>
      <c r="V71" s="77">
        <f t="shared" si="13"/>
        <v>0.99490056818181816</v>
      </c>
      <c r="W71" s="77">
        <f t="shared" si="13"/>
        <v>31.454545454545453</v>
      </c>
      <c r="X71" s="77">
        <f t="shared" si="13"/>
        <v>3.1619318181818183</v>
      </c>
      <c r="Y71" s="77">
        <f t="shared" si="13"/>
        <v>0.27207386363636366</v>
      </c>
      <c r="Z71" s="77">
        <f t="shared" si="13"/>
        <v>0.13471590909090908</v>
      </c>
      <c r="AA71" s="77">
        <f t="shared" si="13"/>
        <v>1.7924715909090911</v>
      </c>
      <c r="AB71" s="77">
        <f t="shared" si="13"/>
        <v>0.68776988636363645</v>
      </c>
      <c r="AC71" s="77">
        <f t="shared" si="13"/>
        <v>0.20592329545454546</v>
      </c>
      <c r="AD71" s="77">
        <f t="shared" si="13"/>
        <v>50.852272727272727</v>
      </c>
      <c r="AE71" s="77">
        <f t="shared" si="13"/>
        <v>1.4705882352941176E-8</v>
      </c>
      <c r="AF71" s="77">
        <f t="shared" si="13"/>
        <v>0.95596590909090906</v>
      </c>
    </row>
    <row r="72" spans="1:33" s="72" customFormat="1" ht="15" customHeight="1">
      <c r="A72" s="198"/>
      <c r="B72" s="193" t="s">
        <v>192</v>
      </c>
      <c r="C72" s="193"/>
      <c r="D72" s="77">
        <f>D67+D71</f>
        <v>110</v>
      </c>
      <c r="E72" s="77">
        <f t="shared" ref="E72:AF72" si="14">E67+E71</f>
        <v>509.82972564519878</v>
      </c>
      <c r="F72" s="77">
        <f t="shared" si="14"/>
        <v>23.522670309230413</v>
      </c>
      <c r="G72" s="77">
        <f t="shared" si="14"/>
        <v>25.326228784003717</v>
      </c>
      <c r="H72" s="77">
        <f t="shared" si="14"/>
        <v>4.0312581885026733</v>
      </c>
      <c r="I72" s="77">
        <f t="shared" si="14"/>
        <v>10.425831885026737</v>
      </c>
      <c r="J72" s="77">
        <f t="shared" si="14"/>
        <v>10.069756851604277</v>
      </c>
      <c r="K72" s="77">
        <f t="shared" si="14"/>
        <v>1.5624999999999999E-8</v>
      </c>
      <c r="L72" s="77">
        <f t="shared" si="14"/>
        <v>45.49004301325273</v>
      </c>
      <c r="M72" s="77">
        <f t="shared" si="14"/>
        <v>15.624993824110673</v>
      </c>
      <c r="N72" s="77">
        <f t="shared" si="14"/>
        <v>167.92192513368985</v>
      </c>
      <c r="O72" s="77">
        <f t="shared" si="14"/>
        <v>533.95037055335968</v>
      </c>
      <c r="P72" s="77">
        <f t="shared" si="14"/>
        <v>7.2354940711462463</v>
      </c>
      <c r="Q72" s="77">
        <f t="shared" si="14"/>
        <v>17.111764705882354</v>
      </c>
      <c r="R72" s="77">
        <f t="shared" si="14"/>
        <v>1080.3074982562196</v>
      </c>
      <c r="S72" s="77">
        <f t="shared" si="14"/>
        <v>237.99072308765403</v>
      </c>
      <c r="T72" s="77">
        <f t="shared" si="14"/>
        <v>4.3934124258893279</v>
      </c>
      <c r="U72" s="77">
        <f t="shared" si="14"/>
        <v>1.4235940842245989</v>
      </c>
      <c r="V72" s="77">
        <f t="shared" si="14"/>
        <v>1.8804299799465238</v>
      </c>
      <c r="W72" s="77">
        <f t="shared" si="14"/>
        <v>64.454545454545453</v>
      </c>
      <c r="X72" s="77">
        <f t="shared" si="14"/>
        <v>6.083670948616601</v>
      </c>
      <c r="Y72" s="77">
        <f t="shared" si="14"/>
        <v>0.61355212450592889</v>
      </c>
      <c r="Z72" s="77">
        <f t="shared" si="14"/>
        <v>0.27193330039525693</v>
      </c>
      <c r="AA72" s="77">
        <f t="shared" si="14"/>
        <v>3.0263846343873517</v>
      </c>
      <c r="AB72" s="77">
        <f t="shared" si="14"/>
        <v>1.3682404745989305</v>
      </c>
      <c r="AC72" s="77">
        <f t="shared" si="14"/>
        <v>0.42862917780748666</v>
      </c>
      <c r="AD72" s="77">
        <f t="shared" si="14"/>
        <v>299.96136363636367</v>
      </c>
      <c r="AE72" s="77">
        <f t="shared" si="14"/>
        <v>1.4705882352941176E-8</v>
      </c>
      <c r="AF72" s="77">
        <f t="shared" si="14"/>
        <v>2.4690093873517789</v>
      </c>
    </row>
    <row r="73" spans="1:33" s="91" customFormat="1" ht="15.75" customHeight="1">
      <c r="A73" s="199" t="s">
        <v>123</v>
      </c>
      <c r="B73" s="78"/>
      <c r="C73" s="84" t="s">
        <v>124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3" s="91" customFormat="1" ht="15.75" customHeight="1">
      <c r="A74" s="192"/>
      <c r="B74" s="53" t="s">
        <v>227</v>
      </c>
      <c r="C74" s="62" t="s">
        <v>125</v>
      </c>
      <c r="D74" s="94">
        <v>15</v>
      </c>
      <c r="E74" s="94">
        <f>[1]Hoja1!D69*$D$74/100</f>
        <v>135</v>
      </c>
      <c r="F74" s="94">
        <f>[1]Hoja1!E69*$D$74/100</f>
        <v>0</v>
      </c>
      <c r="G74" s="94">
        <f>[1]Hoja1!F69*$D$74/100</f>
        <v>15</v>
      </c>
      <c r="H74" s="94">
        <f>[1]Hoja1!G69*$D$74/100</f>
        <v>1.4939999999999998</v>
      </c>
      <c r="I74" s="94">
        <f>[1]Hoja1!H69*$D$74/100</f>
        <v>5.7198000000000002</v>
      </c>
      <c r="J74" s="94">
        <f>[1]Hoja1!I69*$D$74/100</f>
        <v>7.1106000000000007</v>
      </c>
      <c r="K74" s="94">
        <f>[1]Hoja1!J69*$D$74/100</f>
        <v>0</v>
      </c>
      <c r="L74" s="94">
        <f>[1]Hoja1!K69*$D$74/100</f>
        <v>0</v>
      </c>
      <c r="M74" s="94">
        <f>[1]Hoja1!L69*$D$74/100</f>
        <v>0</v>
      </c>
      <c r="N74" s="94">
        <f>[1]Hoja1!M69*$D$74/100</f>
        <v>0</v>
      </c>
      <c r="O74" s="94">
        <f>[1]Hoja1!N69*$D$74/100</f>
        <v>0.03</v>
      </c>
      <c r="P74" s="94">
        <f>[1]Hoja1!O69*$D$74/100</f>
        <v>1.2E-2</v>
      </c>
      <c r="Q74" s="94">
        <f>[1]Hoja1!P69*$D$74/100</f>
        <v>0</v>
      </c>
      <c r="R74" s="94">
        <f>[1]Hoja1!Q69*$D$74/100</f>
        <v>0</v>
      </c>
      <c r="S74" s="94">
        <f>[1]Hoja1!R69*$D$74/100</f>
        <v>0</v>
      </c>
      <c r="T74" s="94">
        <f>[1]Hoja1!S69*$D$74/100</f>
        <v>1.8E-3</v>
      </c>
      <c r="U74" s="94">
        <f>[1]Hoja1!T69*$D$74/100</f>
        <v>0</v>
      </c>
      <c r="V74" s="94">
        <f>[1]Hoja1!U69*$D$74/100</f>
        <v>0</v>
      </c>
      <c r="W74" s="94">
        <f>[1]Hoja1!V69*$D$74/100</f>
        <v>0</v>
      </c>
      <c r="X74" s="94">
        <f>[1]Hoja1!W69*$D$74/100</f>
        <v>0</v>
      </c>
      <c r="Y74" s="94">
        <f>[1]Hoja1!X69*$D$74/100</f>
        <v>0</v>
      </c>
      <c r="Z74" s="94">
        <f>[1]Hoja1!Y69*$D$74/100</f>
        <v>0</v>
      </c>
      <c r="AA74" s="94">
        <f>[1]Hoja1!Z69*$D$74/100</f>
        <v>0</v>
      </c>
      <c r="AB74" s="94">
        <f>[1]Hoja1!AA69*$D$74/100</f>
        <v>0</v>
      </c>
      <c r="AC74" s="94">
        <f>[1]Hoja1!AB69*$D$74/100</f>
        <v>0</v>
      </c>
      <c r="AD74" s="94">
        <f>[1]Hoja1!AC69*$D$74/100</f>
        <v>0</v>
      </c>
      <c r="AE74" s="94">
        <f>[1]Hoja1!AD69*$D$74/100</f>
        <v>0</v>
      </c>
      <c r="AF74" s="94">
        <f>[1]Hoja1!AE69*$D$74/100</f>
        <v>0</v>
      </c>
      <c r="AG74" s="62"/>
    </row>
    <row r="75" spans="1:33">
      <c r="A75" s="192"/>
      <c r="B75" s="53" t="s">
        <v>75</v>
      </c>
      <c r="C75" s="62" t="s">
        <v>127</v>
      </c>
      <c r="D75" s="94">
        <v>4</v>
      </c>
      <c r="E75" s="94">
        <f>[1]Hoja1!D70*$D$75/100</f>
        <v>22.57</v>
      </c>
      <c r="F75" s="94">
        <f>[1]Hoja1!E70*$D$75/100</f>
        <v>0.19299999999999998</v>
      </c>
      <c r="G75" s="94">
        <f>[1]Hoja1!F70*$D$75/100</f>
        <v>2.4129999999999998</v>
      </c>
      <c r="H75" s="94">
        <f>[1]Hoja1!G70*$D$75/100</f>
        <v>1.2970000000000002</v>
      </c>
      <c r="I75" s="94">
        <f>[1]Hoja1!H70*$D$75/100</f>
        <v>0.83899999999999997</v>
      </c>
      <c r="J75" s="94">
        <f>[1]Hoja1!I70*$D$75/100</f>
        <v>0.158</v>
      </c>
      <c r="K75" s="94">
        <f>[1]Hoja1!J70*$D$75/100</f>
        <v>4.74</v>
      </c>
      <c r="L75" s="94">
        <f>[1]Hoja1!K70*$D$75/100</f>
        <v>2.1000000000000001E-2</v>
      </c>
      <c r="M75" s="94">
        <f>[1]Hoja1!L70*$D$75/100</f>
        <v>0</v>
      </c>
      <c r="N75" s="94">
        <f>[1]Hoja1!M70*$D$75/100</f>
        <v>4.84</v>
      </c>
      <c r="O75" s="94">
        <f>[1]Hoja1!N70*$D$75/100</f>
        <v>8.7100000000000009</v>
      </c>
      <c r="P75" s="94">
        <f>[1]Hoja1!O70*$D$75/100</f>
        <v>4.0000000000000001E-3</v>
      </c>
      <c r="Q75" s="94">
        <f>[1]Hoja1!P70*$D$75/100</f>
        <v>14.41</v>
      </c>
      <c r="R75" s="94">
        <f>[1]Hoja1!Q70*$D$75/100</f>
        <v>10.54</v>
      </c>
      <c r="S75" s="94">
        <f>[1]Hoja1!R70*$D$75/100</f>
        <v>1.94</v>
      </c>
      <c r="T75" s="94">
        <f>[1]Hoja1!S70*$D$75/100</f>
        <v>0.02</v>
      </c>
      <c r="U75" s="94">
        <f>[1]Hoja1!T70*$D$75/100</f>
        <v>0</v>
      </c>
      <c r="V75" s="94">
        <f>[1]Hoja1!U70*$D$75/100</f>
        <v>0</v>
      </c>
      <c r="W75" s="94">
        <f>[1]Hoja1!V70*$D$75/100</f>
        <v>0</v>
      </c>
      <c r="X75" s="94">
        <f>[1]Hoja1!W70*$D$75/100</f>
        <v>17.7</v>
      </c>
      <c r="Y75" s="94">
        <f>[1]Hoja1!X70*$D$75/100</f>
        <v>5.0000000000000001E-4</v>
      </c>
      <c r="Z75" s="94">
        <f>[1]Hoja1!Y70*$D$75/100</f>
        <v>5.5000000000000005E-3</v>
      </c>
      <c r="AA75" s="94">
        <f>[1]Hoja1!Z70*$D$75/100</f>
        <v>2E-3</v>
      </c>
      <c r="AB75" s="94">
        <f>[1]Hoja1!AA70*$D$75/100</f>
        <v>0</v>
      </c>
      <c r="AC75" s="94">
        <f>[1]Hoja1!AB70*$D$75/100</f>
        <v>0</v>
      </c>
      <c r="AD75" s="94">
        <f>[1]Hoja1!AC70*$D$75/100</f>
        <v>0.18</v>
      </c>
      <c r="AE75" s="94">
        <f>[1]Hoja1!AD70*$D$75/100</f>
        <v>8.8000000000000005E-3</v>
      </c>
      <c r="AF75" s="94">
        <f>[1]Hoja1!AE70*$D$75/100</f>
        <v>0.01</v>
      </c>
    </row>
    <row r="76" spans="1:33" ht="15.95">
      <c r="A76" s="192"/>
      <c r="B76" s="95"/>
      <c r="C76" s="75" t="s">
        <v>190</v>
      </c>
      <c r="D76" s="96">
        <f>SUM(D74:D75)</f>
        <v>19</v>
      </c>
      <c r="E76" s="96">
        <f t="shared" ref="E76:AF76" si="15">SUM(E74:E75)</f>
        <v>157.57</v>
      </c>
      <c r="F76" s="96">
        <f t="shared" si="15"/>
        <v>0.19299999999999998</v>
      </c>
      <c r="G76" s="96">
        <f t="shared" si="15"/>
        <v>17.413</v>
      </c>
      <c r="H76" s="96">
        <f t="shared" si="15"/>
        <v>2.7909999999999999</v>
      </c>
      <c r="I76" s="96">
        <f t="shared" si="15"/>
        <v>6.5587999999999997</v>
      </c>
      <c r="J76" s="96">
        <f t="shared" si="15"/>
        <v>7.2686000000000011</v>
      </c>
      <c r="K76" s="96">
        <f t="shared" si="15"/>
        <v>4.74</v>
      </c>
      <c r="L76" s="96">
        <f t="shared" si="15"/>
        <v>2.1000000000000001E-2</v>
      </c>
      <c r="M76" s="96">
        <f t="shared" si="15"/>
        <v>0</v>
      </c>
      <c r="N76" s="96">
        <f t="shared" si="15"/>
        <v>4.84</v>
      </c>
      <c r="O76" s="96">
        <f t="shared" si="15"/>
        <v>8.74</v>
      </c>
      <c r="P76" s="96">
        <f t="shared" si="15"/>
        <v>1.6E-2</v>
      </c>
      <c r="Q76" s="96">
        <f t="shared" si="15"/>
        <v>14.41</v>
      </c>
      <c r="R76" s="96">
        <f t="shared" si="15"/>
        <v>10.54</v>
      </c>
      <c r="S76" s="96">
        <f t="shared" si="15"/>
        <v>1.94</v>
      </c>
      <c r="T76" s="96">
        <f t="shared" si="15"/>
        <v>2.18E-2</v>
      </c>
      <c r="U76" s="96">
        <f t="shared" si="15"/>
        <v>0</v>
      </c>
      <c r="V76" s="96">
        <f t="shared" si="15"/>
        <v>0</v>
      </c>
      <c r="W76" s="96">
        <f t="shared" si="15"/>
        <v>0</v>
      </c>
      <c r="X76" s="96">
        <f t="shared" si="15"/>
        <v>17.7</v>
      </c>
      <c r="Y76" s="96">
        <f t="shared" si="15"/>
        <v>5.0000000000000001E-4</v>
      </c>
      <c r="Z76" s="96">
        <f t="shared" si="15"/>
        <v>5.5000000000000005E-3</v>
      </c>
      <c r="AA76" s="96">
        <f t="shared" si="15"/>
        <v>2E-3</v>
      </c>
      <c r="AB76" s="96">
        <f t="shared" si="15"/>
        <v>0</v>
      </c>
      <c r="AC76" s="96">
        <f t="shared" si="15"/>
        <v>0</v>
      </c>
      <c r="AD76" s="96">
        <f t="shared" si="15"/>
        <v>0.18</v>
      </c>
      <c r="AE76" s="96">
        <f t="shared" si="15"/>
        <v>8.8000000000000005E-3</v>
      </c>
      <c r="AF76" s="96">
        <f t="shared" si="15"/>
        <v>0.01</v>
      </c>
    </row>
    <row r="77" spans="1:33" s="91" customFormat="1">
      <c r="A77" s="192"/>
      <c r="B77" s="78"/>
      <c r="C77" s="84" t="s">
        <v>128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3" s="71" customFormat="1" ht="15" customHeight="1">
      <c r="A78" s="192"/>
      <c r="B78" s="67" t="s">
        <v>126</v>
      </c>
      <c r="C78" s="68" t="s">
        <v>129</v>
      </c>
      <c r="D78" s="69">
        <v>46</v>
      </c>
      <c r="E78" s="70">
        <f>[1]Hoja1!D73*$D$78/100</f>
        <v>168.64750000000001</v>
      </c>
      <c r="F78" s="70">
        <f>[1]Hoja1!E73*$D$78/100</f>
        <v>9.2000000000000012E-2</v>
      </c>
      <c r="G78" s="70">
        <f>[1]Hoja1!F73*$D$78/100</f>
        <v>1.1500000000000002E-2</v>
      </c>
      <c r="H78" s="70">
        <f>[1]Hoja1!G73*$D$78/100</f>
        <v>2.3000000000000003E-2</v>
      </c>
      <c r="I78" s="70">
        <f>[1]Hoja1!H73*$D$78/100</f>
        <v>3.4499999999999996E-2</v>
      </c>
      <c r="J78" s="70">
        <f>[1]Hoja1!I73*$D$78/100</f>
        <v>5.7500000000000002E-2</v>
      </c>
      <c r="K78" s="70">
        <f>[1]Hoja1!J73*$D$78/100</f>
        <v>0</v>
      </c>
      <c r="L78" s="70">
        <f>[1]Hoja1!K73*$D$78/100</f>
        <v>42.044000000000004</v>
      </c>
      <c r="M78" s="70">
        <f>[1]Hoja1!L73*$D$78/100</f>
        <v>2.3000000000000003E-2</v>
      </c>
      <c r="N78" s="70">
        <f>[1]Hoja1!M73*$D$78/100</f>
        <v>19.78</v>
      </c>
      <c r="O78" s="70">
        <f>[1]Hoja1!N73*$D$78/100</f>
        <v>10.119999999999999</v>
      </c>
      <c r="P78" s="70">
        <f>[1]Hoja1!O73*$D$78/100</f>
        <v>0.55199999999999994</v>
      </c>
      <c r="Q78" s="70">
        <f>[1]Hoja1!P73*$D$78/100</f>
        <v>9.5449999999999999</v>
      </c>
      <c r="R78" s="70">
        <f>[1]Hoja1!Q73*$D$78/100</f>
        <v>85.79</v>
      </c>
      <c r="S78" s="70">
        <f>[1]Hoja1!R73*$D$78/100</f>
        <v>6.9</v>
      </c>
      <c r="T78" s="70">
        <f>[1]Hoja1!S73*$D$78/100</f>
        <v>7.014999999999999E-2</v>
      </c>
      <c r="U78" s="70">
        <f>[1]Hoja1!T73*$D$78/100</f>
        <v>7.8199999999999992E-2</v>
      </c>
      <c r="V78" s="70">
        <f>[1]Hoja1!U73*$D$78/100</f>
        <v>8.3949999999999997E-2</v>
      </c>
      <c r="W78" s="70">
        <f>[1]Hoja1!V73*$D$78/100</f>
        <v>0</v>
      </c>
      <c r="X78" s="70">
        <f>[1]Hoja1!W73*$D$78/100</f>
        <v>0</v>
      </c>
      <c r="Y78" s="70">
        <f>[1]Hoja1!X73*$D$78/100</f>
        <v>3.4499999999999999E-3</v>
      </c>
      <c r="Z78" s="70">
        <f>[1]Hoja1!Y73*$D$78/100</f>
        <v>1.61E-2</v>
      </c>
      <c r="AA78" s="70">
        <f>[1]Hoja1!Z73*$D$78/100</f>
        <v>5.7500000000000002E-2</v>
      </c>
      <c r="AB78" s="70">
        <f>[1]Hoja1!AA73*$D$78/100</f>
        <v>0.10579999999999998</v>
      </c>
      <c r="AC78" s="70">
        <f>[1]Hoja1!AB73*$D$78/100</f>
        <v>9.1999999999999998E-3</v>
      </c>
      <c r="AD78" s="70">
        <f>[1]Hoja1!AC73*$D$78/100</f>
        <v>0.46</v>
      </c>
      <c r="AE78" s="70">
        <f>[1]Hoja1!AD73*$D$78/100</f>
        <v>0</v>
      </c>
      <c r="AF78" s="70">
        <f>[1]Hoja1!AE73*$D$78/100</f>
        <v>0.46</v>
      </c>
    </row>
    <row r="79" spans="1:33" s="71" customFormat="1" ht="15" customHeight="1">
      <c r="A79" s="192"/>
      <c r="B79" s="55"/>
      <c r="C79" s="75" t="s">
        <v>190</v>
      </c>
      <c r="D79" s="77">
        <f t="shared" ref="D79:AF79" si="16">SUM(D78)</f>
        <v>46</v>
      </c>
      <c r="E79" s="77">
        <f t="shared" si="16"/>
        <v>168.64750000000001</v>
      </c>
      <c r="F79" s="77">
        <f t="shared" si="16"/>
        <v>9.2000000000000012E-2</v>
      </c>
      <c r="G79" s="77">
        <f t="shared" si="16"/>
        <v>1.1500000000000002E-2</v>
      </c>
      <c r="H79" s="77">
        <f t="shared" si="16"/>
        <v>2.3000000000000003E-2</v>
      </c>
      <c r="I79" s="77">
        <f t="shared" si="16"/>
        <v>3.4499999999999996E-2</v>
      </c>
      <c r="J79" s="77">
        <f t="shared" si="16"/>
        <v>5.7500000000000002E-2</v>
      </c>
      <c r="K79" s="77">
        <f t="shared" si="16"/>
        <v>0</v>
      </c>
      <c r="L79" s="77">
        <f t="shared" si="16"/>
        <v>42.044000000000004</v>
      </c>
      <c r="M79" s="77">
        <f t="shared" si="16"/>
        <v>2.3000000000000003E-2</v>
      </c>
      <c r="N79" s="77">
        <f t="shared" si="16"/>
        <v>19.78</v>
      </c>
      <c r="O79" s="77">
        <f t="shared" si="16"/>
        <v>10.119999999999999</v>
      </c>
      <c r="P79" s="77">
        <f t="shared" si="16"/>
        <v>0.55199999999999994</v>
      </c>
      <c r="Q79" s="77">
        <f t="shared" si="16"/>
        <v>9.5449999999999999</v>
      </c>
      <c r="R79" s="77">
        <f t="shared" si="16"/>
        <v>85.79</v>
      </c>
      <c r="S79" s="77">
        <f t="shared" si="16"/>
        <v>6.9</v>
      </c>
      <c r="T79" s="77">
        <f t="shared" si="16"/>
        <v>7.014999999999999E-2</v>
      </c>
      <c r="U79" s="77">
        <f t="shared" si="16"/>
        <v>7.8199999999999992E-2</v>
      </c>
      <c r="V79" s="77">
        <f t="shared" si="16"/>
        <v>8.3949999999999997E-2</v>
      </c>
      <c r="W79" s="77">
        <f t="shared" si="16"/>
        <v>0</v>
      </c>
      <c r="X79" s="77">
        <f t="shared" si="16"/>
        <v>0</v>
      </c>
      <c r="Y79" s="77">
        <f t="shared" si="16"/>
        <v>3.4499999999999999E-3</v>
      </c>
      <c r="Z79" s="77">
        <f t="shared" si="16"/>
        <v>1.61E-2</v>
      </c>
      <c r="AA79" s="77">
        <f t="shared" si="16"/>
        <v>5.7500000000000002E-2</v>
      </c>
      <c r="AB79" s="77">
        <f t="shared" si="16"/>
        <v>0.10579999999999998</v>
      </c>
      <c r="AC79" s="77">
        <f t="shared" si="16"/>
        <v>9.1999999999999998E-3</v>
      </c>
      <c r="AD79" s="77">
        <f t="shared" si="16"/>
        <v>0.46</v>
      </c>
      <c r="AE79" s="77">
        <f t="shared" si="16"/>
        <v>0</v>
      </c>
      <c r="AF79" s="77">
        <f t="shared" si="16"/>
        <v>0.46</v>
      </c>
    </row>
    <row r="80" spans="1:33" s="91" customFormat="1" ht="15.75" customHeight="1">
      <c r="A80" s="192"/>
      <c r="B80" s="78" t="s">
        <v>81</v>
      </c>
      <c r="C80" s="28" t="s">
        <v>130</v>
      </c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</row>
    <row r="81" spans="1:32" ht="15.95">
      <c r="A81" s="192"/>
      <c r="B81" s="155" t="s">
        <v>228</v>
      </c>
      <c r="C81" s="68" t="s">
        <v>132</v>
      </c>
      <c r="D81" s="68">
        <v>5</v>
      </c>
      <c r="E81" s="97">
        <f>[1]Hoja1!D75*$D$81/100</f>
        <v>0.1</v>
      </c>
      <c r="F81" s="97">
        <f>[1]Hoja1!E75*$D$81/100</f>
        <v>5.0000000000000001E-3</v>
      </c>
      <c r="G81" s="97">
        <f>[1]Hoja1!F75*$D$81/100</f>
        <v>0</v>
      </c>
      <c r="H81" s="97">
        <f>[1]Hoja1!G75*$D$81/100</f>
        <v>0</v>
      </c>
      <c r="I81" s="97">
        <f>[1]Hoja1!H75*$D$81/100</f>
        <v>0</v>
      </c>
      <c r="J81" s="97">
        <f>[1]Hoja1!I75*$D$81/100</f>
        <v>0</v>
      </c>
      <c r="K81" s="97">
        <f>[1]Hoja1!J75*$D$81/100</f>
        <v>0</v>
      </c>
      <c r="L81" s="97">
        <f>[1]Hoja1!K75*$D$81/100</f>
        <v>0.02</v>
      </c>
      <c r="M81" s="97">
        <f>[1]Hoja1!L75*$D$81/100</f>
        <v>0</v>
      </c>
      <c r="N81" s="97">
        <f>[1]Hoja1!M75*$D$81/100</f>
        <v>0.1</v>
      </c>
      <c r="O81" s="97">
        <f>[1]Hoja1!N75*$D$81/100</f>
        <v>0.05</v>
      </c>
      <c r="P81" s="97">
        <f>[1]Hoja1!O75*$D$81/100</f>
        <v>5.0000000000000001E-3</v>
      </c>
      <c r="Q81" s="97">
        <f>[1]Hoja1!P75*$D$81/100</f>
        <v>0.1</v>
      </c>
      <c r="R81" s="97">
        <f>[1]Hoja1!Q75*$D$81/100</f>
        <v>2.7</v>
      </c>
      <c r="S81" s="97">
        <f>[1]Hoja1!R75*$D$81/100</f>
        <v>0.25</v>
      </c>
      <c r="T81" s="97">
        <f>[1]Hoja1!S75*$D$81/100</f>
        <v>1E-3</v>
      </c>
      <c r="U81" s="97">
        <f>[1]Hoja1!T75*$D$81/100</f>
        <v>5.0000000000000001E-4</v>
      </c>
      <c r="V81" s="97">
        <f>[1]Hoja1!U75*$D$81/100</f>
        <v>1.5E-3</v>
      </c>
      <c r="W81" s="97">
        <f>[1]Hoja1!V75*$D$81/100</f>
        <v>0</v>
      </c>
      <c r="X81" s="97">
        <f>[1]Hoja1!W75*$D$81/100</f>
        <v>0</v>
      </c>
      <c r="Y81" s="97">
        <f>[1]Hoja1!X75*$D$81/100</f>
        <v>0</v>
      </c>
      <c r="Z81" s="97">
        <f>[1]Hoja1!Y75*$D$81/100</f>
        <v>0</v>
      </c>
      <c r="AA81" s="97">
        <f>[1]Hoja1!Z75*$D$81/100</f>
        <v>0.01</v>
      </c>
      <c r="AB81" s="97">
        <f>[1]Hoja1!AA75*$D$81/100</f>
        <v>0</v>
      </c>
      <c r="AC81" s="97">
        <f>[1]Hoja1!AB75*$D$81/100</f>
        <v>0</v>
      </c>
      <c r="AD81" s="97">
        <f>[1]Hoja1!AC75*$D$81/100</f>
        <v>0</v>
      </c>
      <c r="AE81" s="97">
        <f>[1]Hoja1!AD75*$D$81/100</f>
        <v>0</v>
      </c>
      <c r="AF81" s="97">
        <f>[1]Hoja1!AE75*$D$81/100</f>
        <v>0</v>
      </c>
    </row>
    <row r="82" spans="1:32" ht="15.95">
      <c r="A82" s="192"/>
      <c r="B82" s="155" t="s">
        <v>229</v>
      </c>
      <c r="C82" s="68" t="s">
        <v>134</v>
      </c>
      <c r="D82" s="68">
        <v>0</v>
      </c>
      <c r="E82" s="97">
        <f>[1]Hoja1!D76*$D$82/100</f>
        <v>0</v>
      </c>
      <c r="F82" s="97">
        <f>[1]Hoja1!E76*$D$82/100</f>
        <v>0</v>
      </c>
      <c r="G82" s="97">
        <f>[1]Hoja1!F76*$D$82/100</f>
        <v>0</v>
      </c>
      <c r="H82" s="97">
        <f>[1]Hoja1!G76*$D$82/100</f>
        <v>0</v>
      </c>
      <c r="I82" s="97">
        <f>[1]Hoja1!H76*$D$82/100</f>
        <v>0</v>
      </c>
      <c r="J82" s="97">
        <f>[1]Hoja1!I76*$D$82/100</f>
        <v>0</v>
      </c>
      <c r="K82" s="97">
        <f>[1]Hoja1!J76*$D$82/100</f>
        <v>0</v>
      </c>
      <c r="L82" s="97">
        <f>[1]Hoja1!K76*$D$82/100</f>
        <v>0</v>
      </c>
      <c r="M82" s="97">
        <f>[1]Hoja1!L76*$D$82/100</f>
        <v>0</v>
      </c>
      <c r="N82" s="97">
        <f>[1]Hoja1!M76*$D$82/100</f>
        <v>0</v>
      </c>
      <c r="O82" s="97">
        <f>[1]Hoja1!N76*$D$82/100</f>
        <v>0</v>
      </c>
      <c r="P82" s="97">
        <f>[1]Hoja1!O76*$D$82/100</f>
        <v>0</v>
      </c>
      <c r="Q82" s="97">
        <f>[1]Hoja1!P76*$D$82/100</f>
        <v>0</v>
      </c>
      <c r="R82" s="97">
        <f>[1]Hoja1!Q76*$D$82/100</f>
        <v>0</v>
      </c>
      <c r="S82" s="97">
        <f>[1]Hoja1!R76*$D$82/100</f>
        <v>0</v>
      </c>
      <c r="T82" s="97">
        <f>[1]Hoja1!S76*$D$82/100</f>
        <v>0</v>
      </c>
      <c r="U82" s="97">
        <f>[1]Hoja1!T76*$D$82/100</f>
        <v>0</v>
      </c>
      <c r="V82" s="97">
        <f>[1]Hoja1!U76*$D$82/100</f>
        <v>0</v>
      </c>
      <c r="W82" s="97">
        <f>[1]Hoja1!V76*$D$82/100</f>
        <v>0</v>
      </c>
      <c r="X82" s="97">
        <f>[1]Hoja1!W76*$D$82/100</f>
        <v>0</v>
      </c>
      <c r="Y82" s="97">
        <f>[1]Hoja1!X76*$D$82/100</f>
        <v>0</v>
      </c>
      <c r="Z82" s="97">
        <f>[1]Hoja1!Y76*$D$82/100</f>
        <v>0</v>
      </c>
      <c r="AA82" s="97">
        <f>[1]Hoja1!Z76*$D$82/100</f>
        <v>0</v>
      </c>
      <c r="AB82" s="97">
        <f>[1]Hoja1!AA76*$D$82/100</f>
        <v>0</v>
      </c>
      <c r="AC82" s="97">
        <f>[1]Hoja1!AB76*$D$82/100</f>
        <v>0</v>
      </c>
      <c r="AD82" s="97">
        <f>[1]Hoja1!AC76*$D$82/100</f>
        <v>0</v>
      </c>
      <c r="AE82" s="97">
        <f>[1]Hoja1!AD76*$D$82/100</f>
        <v>0</v>
      </c>
      <c r="AF82" s="97">
        <f>[1]Hoja1!AE76*$D$82/100</f>
        <v>0</v>
      </c>
    </row>
    <row r="83" spans="1:32" ht="15.95">
      <c r="A83" s="192"/>
      <c r="B83" s="155" t="s">
        <v>230</v>
      </c>
      <c r="C83" s="68" t="s">
        <v>136</v>
      </c>
      <c r="D83" s="68">
        <v>5</v>
      </c>
      <c r="E83" s="97">
        <f>[1]Hoja1!D77*$D$83/100</f>
        <v>32.604999999999997</v>
      </c>
      <c r="F83" s="97">
        <f>[1]Hoja1!E77*$D$83/100</f>
        <v>0.51500000000000001</v>
      </c>
      <c r="G83" s="97">
        <f>[1]Hoja1!F77*$D$83/100</f>
        <v>2.7650000000000001</v>
      </c>
      <c r="H83" s="97">
        <f>[1]Hoja1!G77*$D$83/100</f>
        <v>1.63</v>
      </c>
      <c r="I83" s="97">
        <f>[1]Hoja1!H77*$D$83/100</f>
        <v>0.92300000000000015</v>
      </c>
      <c r="J83" s="97">
        <f>[1]Hoja1!I77*$D$83/100</f>
        <v>8.8000000000000009E-2</v>
      </c>
      <c r="K83" s="97">
        <f>[1]Hoja1!J77*$D$83/100</f>
        <v>0</v>
      </c>
      <c r="L83" s="97">
        <f>[1]Hoja1!K77*$D$83/100</f>
        <v>1.415</v>
      </c>
      <c r="M83" s="97">
        <f>[1]Hoja1!L77*$D$83/100</f>
        <v>0.77</v>
      </c>
      <c r="N83" s="97">
        <f>[1]Hoja1!M77*$D$83/100</f>
        <v>3.7</v>
      </c>
      <c r="O83" s="97">
        <f>[1]Hoja1!N77*$D$83/100</f>
        <v>20.85</v>
      </c>
      <c r="P83" s="97">
        <f>[1]Hoja1!O77*$D$83/100</f>
        <v>0.315</v>
      </c>
      <c r="Q83" s="97">
        <f>[1]Hoja1!P77*$D$83/100</f>
        <v>0.7</v>
      </c>
      <c r="R83" s="97">
        <f>[1]Hoja1!Q77*$D$83/100</f>
        <v>41.65</v>
      </c>
      <c r="S83" s="97">
        <f>[1]Hoja1!R77*$D$83/100</f>
        <v>15.5</v>
      </c>
      <c r="T83" s="97">
        <f>[1]Hoja1!S77*$D$83/100</f>
        <v>0.20049999999999998</v>
      </c>
      <c r="U83" s="97">
        <f>[1]Hoja1!T77*$D$83/100</f>
        <v>0.1085</v>
      </c>
      <c r="V83" s="97">
        <f>[1]Hoja1!U77*$D$83/100</f>
        <v>9.6000000000000002E-2</v>
      </c>
      <c r="W83" s="97">
        <f>[1]Hoja1!V77*$D$83/100</f>
        <v>4.9000000000000004</v>
      </c>
      <c r="X83" s="97">
        <f>[1]Hoja1!W77*$D$83/100</f>
        <v>0.5</v>
      </c>
      <c r="Y83" s="97">
        <f>[1]Hoja1!X77*$D$83/100</f>
        <v>4.0000000000000001E-3</v>
      </c>
      <c r="Z83" s="97">
        <f>[1]Hoja1!Y77*$D$83/100</f>
        <v>8.5000000000000006E-3</v>
      </c>
      <c r="AA83" s="97">
        <f>[1]Hoja1!Z77*$D$83/100</f>
        <v>5.5E-2</v>
      </c>
      <c r="AB83" s="97">
        <f>[1]Hoja1!AA77*$D$83/100</f>
        <v>0.01</v>
      </c>
      <c r="AC83" s="97">
        <f>[1]Hoja1!AB77*$D$83/100</f>
        <v>5.0000000000000001E-3</v>
      </c>
      <c r="AD83" s="97">
        <f>[1]Hoja1!AC77*$D$83/100</f>
        <v>0.35</v>
      </c>
      <c r="AE83" s="97">
        <f>[1]Hoja1!AD77*$D$83/100</f>
        <v>0</v>
      </c>
      <c r="AF83" s="97">
        <f>[1]Hoja1!AE77*$D$83/100</f>
        <v>0</v>
      </c>
    </row>
    <row r="84" spans="1:32" ht="15.95">
      <c r="A84" s="192"/>
      <c r="B84" s="155" t="s">
        <v>231</v>
      </c>
      <c r="C84" s="68" t="s">
        <v>138</v>
      </c>
      <c r="D84" s="68">
        <v>5</v>
      </c>
      <c r="E84" s="97">
        <f>[1]Hoja1!D78*$D$84/100</f>
        <v>0.06</v>
      </c>
      <c r="F84" s="97">
        <f>[1]Hoja1!E78*$D$84/100</f>
        <v>0</v>
      </c>
      <c r="G84" s="97">
        <f>[1]Hoja1!F78*$D$84/100</f>
        <v>0</v>
      </c>
      <c r="H84" s="97">
        <f>[1]Hoja1!G78*$D$84/100</f>
        <v>0</v>
      </c>
      <c r="I84" s="97">
        <f>[1]Hoja1!H78*$D$84/100</f>
        <v>0</v>
      </c>
      <c r="J84" s="97">
        <f>[1]Hoja1!I78*$D$84/100</f>
        <v>0</v>
      </c>
      <c r="K84" s="97">
        <f>[1]Hoja1!J78*$D$84/100</f>
        <v>0</v>
      </c>
      <c r="L84" s="97">
        <f>[1]Hoja1!K78*$D$84/100</f>
        <v>1.4999999999999999E-2</v>
      </c>
      <c r="M84" s="97">
        <f>[1]Hoja1!L78*$D$84/100</f>
        <v>0</v>
      </c>
      <c r="N84" s="97">
        <f>[1]Hoja1!M78*$D$84/100</f>
        <v>0</v>
      </c>
      <c r="O84" s="97">
        <f>[1]Hoja1!N78*$D$84/100</f>
        <v>0.05</v>
      </c>
      <c r="P84" s="97">
        <f>[1]Hoja1!O78*$D$84/100</f>
        <v>0</v>
      </c>
      <c r="Q84" s="97">
        <f>[1]Hoja1!P78*$D$84/100</f>
        <v>0.15</v>
      </c>
      <c r="R84" s="97">
        <f>[1]Hoja1!Q78*$D$84/100</f>
        <v>1.85</v>
      </c>
      <c r="S84" s="97">
        <f>[1]Hoja1!R78*$D$84/100</f>
        <v>0.15</v>
      </c>
      <c r="T84" s="97">
        <f>[1]Hoja1!S78*$D$84/100</f>
        <v>1E-3</v>
      </c>
      <c r="U84" s="97">
        <f>[1]Hoja1!T78*$D$84/100</f>
        <v>5.0000000000000001E-4</v>
      </c>
      <c r="V84" s="97">
        <f>[1]Hoja1!U78*$D$84/100</f>
        <v>1.1000000000000001E-2</v>
      </c>
      <c r="W84" s="97">
        <f>[1]Hoja1!V78*$D$84/100</f>
        <v>0</v>
      </c>
      <c r="X84" s="97">
        <f>[1]Hoja1!W78*$D$84/100</f>
        <v>0</v>
      </c>
      <c r="Y84" s="97">
        <f>[1]Hoja1!X78*$D$84/100</f>
        <v>0</v>
      </c>
      <c r="Z84" s="97">
        <f>[1]Hoja1!Y78*$D$84/100</f>
        <v>5.0000000000000001E-4</v>
      </c>
      <c r="AA84" s="97">
        <f>[1]Hoja1!Z78*$D$84/100</f>
        <v>0</v>
      </c>
      <c r="AB84" s="97">
        <f>[1]Hoja1!AA78*$D$84/100</f>
        <v>5.0000000000000001E-4</v>
      </c>
      <c r="AC84" s="97">
        <f>[1]Hoja1!AB78*$D$84/100</f>
        <v>0</v>
      </c>
      <c r="AD84" s="97">
        <f>[1]Hoja1!AC78*$D$84/100</f>
        <v>0.25</v>
      </c>
      <c r="AE84" s="97">
        <f>[1]Hoja1!AD78*$D$84/100</f>
        <v>0</v>
      </c>
      <c r="AF84" s="97">
        <f>[1]Hoja1!AE78*$D$84/100</f>
        <v>0</v>
      </c>
    </row>
    <row r="85" spans="1:32" s="72" customFormat="1" ht="15.95">
      <c r="A85" s="192"/>
      <c r="B85" s="153"/>
      <c r="C85" s="98" t="s">
        <v>190</v>
      </c>
      <c r="D85" s="99">
        <f t="shared" ref="D85" si="17">SUM(D81:D84)</f>
        <v>15</v>
      </c>
      <c r="E85" s="99">
        <f t="shared" ref="E85:AF85" si="18">SUM(E81:E84)</f>
        <v>32.765000000000001</v>
      </c>
      <c r="F85" s="99">
        <f t="shared" si="18"/>
        <v>0.52</v>
      </c>
      <c r="G85" s="99">
        <f t="shared" si="18"/>
        <v>2.7650000000000001</v>
      </c>
      <c r="H85" s="99">
        <f t="shared" si="18"/>
        <v>1.63</v>
      </c>
      <c r="I85" s="99">
        <f t="shared" si="18"/>
        <v>0.92300000000000015</v>
      </c>
      <c r="J85" s="99">
        <f t="shared" si="18"/>
        <v>8.8000000000000009E-2</v>
      </c>
      <c r="K85" s="99">
        <f t="shared" si="18"/>
        <v>0</v>
      </c>
      <c r="L85" s="99">
        <f t="shared" si="18"/>
        <v>1.45</v>
      </c>
      <c r="M85" s="99">
        <f t="shared" si="18"/>
        <v>0.77</v>
      </c>
      <c r="N85" s="99">
        <f t="shared" si="18"/>
        <v>3.8000000000000003</v>
      </c>
      <c r="O85" s="99">
        <f t="shared" si="18"/>
        <v>20.950000000000003</v>
      </c>
      <c r="P85" s="99">
        <f t="shared" si="18"/>
        <v>0.32</v>
      </c>
      <c r="Q85" s="99">
        <f t="shared" si="18"/>
        <v>0.95</v>
      </c>
      <c r="R85" s="99">
        <f t="shared" si="18"/>
        <v>46.2</v>
      </c>
      <c r="S85" s="99">
        <f t="shared" si="18"/>
        <v>15.9</v>
      </c>
      <c r="T85" s="99">
        <f t="shared" si="18"/>
        <v>0.20249999999999999</v>
      </c>
      <c r="U85" s="99">
        <f t="shared" si="18"/>
        <v>0.1095</v>
      </c>
      <c r="V85" s="99">
        <f t="shared" si="18"/>
        <v>0.1085</v>
      </c>
      <c r="W85" s="99">
        <f t="shared" si="18"/>
        <v>4.9000000000000004</v>
      </c>
      <c r="X85" s="99">
        <f t="shared" si="18"/>
        <v>0.5</v>
      </c>
      <c r="Y85" s="99">
        <f t="shared" si="18"/>
        <v>4.0000000000000001E-3</v>
      </c>
      <c r="Z85" s="99">
        <f t="shared" si="18"/>
        <v>9.0000000000000011E-3</v>
      </c>
      <c r="AA85" s="99">
        <f t="shared" si="18"/>
        <v>6.5000000000000002E-2</v>
      </c>
      <c r="AB85" s="99">
        <f t="shared" si="18"/>
        <v>1.0500000000000001E-2</v>
      </c>
      <c r="AC85" s="99">
        <f t="shared" si="18"/>
        <v>5.0000000000000001E-3</v>
      </c>
      <c r="AD85" s="99">
        <f t="shared" si="18"/>
        <v>0.6</v>
      </c>
      <c r="AE85" s="99">
        <f t="shared" si="18"/>
        <v>0</v>
      </c>
      <c r="AF85" s="99">
        <f t="shared" si="18"/>
        <v>0</v>
      </c>
    </row>
    <row r="86" spans="1:32" ht="15.95">
      <c r="A86" s="192"/>
      <c r="B86" s="100" t="s">
        <v>83</v>
      </c>
      <c r="C86" s="101" t="s">
        <v>139</v>
      </c>
      <c r="D86" s="102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</row>
    <row r="87" spans="1:32" ht="15.95">
      <c r="A87" s="192"/>
      <c r="B87" s="155" t="s">
        <v>232</v>
      </c>
      <c r="C87" s="1" t="s">
        <v>233</v>
      </c>
      <c r="D87" s="68">
        <v>8</v>
      </c>
      <c r="E87" s="97">
        <f>[1]Hoja1!D80*$D$87/100</f>
        <v>16.257714285714286</v>
      </c>
      <c r="F87" s="97">
        <f>[1]Hoja1!E80*$D$87/100</f>
        <v>0.48142857142857148</v>
      </c>
      <c r="G87" s="97">
        <f>[1]Hoja1!F80*$D$87/100</f>
        <v>0.43371428571428572</v>
      </c>
      <c r="H87" s="97">
        <f>[1]Hoja1!G80*$D$87/100</f>
        <v>0.16508571428571428</v>
      </c>
      <c r="I87" s="97">
        <f>[1]Hoja1!H80*$D$87/100</f>
        <v>9.6114285714285722E-2</v>
      </c>
      <c r="J87" s="97">
        <f>[1]Hoja1!I80*$D$87/100</f>
        <v>9.2342857142857171E-2</v>
      </c>
      <c r="K87" s="97">
        <f>[1]Hoja1!J80*$D$87/100</f>
        <v>0</v>
      </c>
      <c r="L87" s="97">
        <f>[1]Hoja1!K80*$D$87/100</f>
        <v>2.6071428571428568</v>
      </c>
      <c r="M87" s="97">
        <f>[1]Hoja1!L80*$D$87/100</f>
        <v>1.3320000000000001</v>
      </c>
      <c r="N87" s="97">
        <f>[1]Hoja1!M80*$D$87/100</f>
        <v>39.785714285714285</v>
      </c>
      <c r="O87" s="97">
        <f>[1]Hoja1!N80*$D$87/100</f>
        <v>10.797142857142857</v>
      </c>
      <c r="P87" s="97">
        <f>[1]Hoja1!O80*$D$87/100</f>
        <v>1.3077142857142858</v>
      </c>
      <c r="Q87" s="97">
        <f>[1]Hoja1!P80*$D$87/100</f>
        <v>1.5514285714285714</v>
      </c>
      <c r="R87" s="97">
        <f>[1]Hoja1!Q80*$D$87/100</f>
        <v>56.974285714285713</v>
      </c>
      <c r="S87" s="97">
        <f>[1]Hoja1!R80*$D$87/100</f>
        <v>10.097142857142856</v>
      </c>
      <c r="T87" s="97">
        <f>[1]Hoja1!S80*$D$87/100</f>
        <v>0.15860000000000002</v>
      </c>
      <c r="U87" s="97">
        <f>[1]Hoja1!T80*$D$87/100</f>
        <v>3.6028571428571424E-2</v>
      </c>
      <c r="V87" s="97">
        <f>[1]Hoja1!U80*$D$87/100</f>
        <v>0.18762857142857139</v>
      </c>
      <c r="W87" s="97">
        <f>[1]Hoja1!V80*$D$87/100</f>
        <v>366.93142857142857</v>
      </c>
      <c r="X87" s="97">
        <f>[1]Hoja1!W80*$D$87/100</f>
        <v>36.688571428571429</v>
      </c>
      <c r="Y87" s="97">
        <f>[1]Hoja1!X80*$D$87/100</f>
        <v>1.4771428571428571E-2</v>
      </c>
      <c r="Z87" s="97">
        <f>[1]Hoja1!Y80*$D$87/100</f>
        <v>1.8799999999999997E-2</v>
      </c>
      <c r="AA87" s="97">
        <f>[1]Hoja1!Z80*$D$87/100</f>
        <v>0.19514285714285717</v>
      </c>
      <c r="AB87" s="97">
        <f>[1]Hoja1!AA80*$D$87/100</f>
        <v>3.4028571428571436E-2</v>
      </c>
      <c r="AC87" s="97">
        <f>[1]Hoja1!AB80*$D$87/100</f>
        <v>3.6371428571428575E-2</v>
      </c>
      <c r="AD87" s="97">
        <f>[1]Hoja1!AC80*$D$87/100</f>
        <v>6.871428571428571</v>
      </c>
      <c r="AE87" s="97">
        <f>[1]Hoja1!AD80*$D$87/100</f>
        <v>0</v>
      </c>
      <c r="AF87" s="97">
        <f>[1]Hoja1!AE80*$D$87/100</f>
        <v>4.3614814814814817</v>
      </c>
    </row>
    <row r="88" spans="1:32" ht="15.95">
      <c r="A88" s="192"/>
      <c r="B88" s="155" t="s">
        <v>234</v>
      </c>
      <c r="C88" s="1" t="s">
        <v>140</v>
      </c>
      <c r="D88" s="68">
        <v>3</v>
      </c>
      <c r="E88" s="97">
        <f>[1]Hoja1!D81*$D$88/100</f>
        <v>0</v>
      </c>
      <c r="F88" s="97">
        <f>[1]Hoja1!E81*$D$88/100</f>
        <v>0</v>
      </c>
      <c r="G88" s="97">
        <f>[1]Hoja1!F81*$D$88/100</f>
        <v>0</v>
      </c>
      <c r="H88" s="97">
        <f>[1]Hoja1!G81*$D$88/100</f>
        <v>0</v>
      </c>
      <c r="I88" s="97">
        <f>[1]Hoja1!H81*$D$88/100</f>
        <v>0</v>
      </c>
      <c r="J88" s="97">
        <f>[1]Hoja1!I81*$D$88/100</f>
        <v>0</v>
      </c>
      <c r="K88" s="97">
        <f>[1]Hoja1!J81*$D$88/100</f>
        <v>0</v>
      </c>
      <c r="L88" s="97">
        <f>[1]Hoja1!K81*$D$88/100</f>
        <v>0</v>
      </c>
      <c r="M88" s="97">
        <f>[1]Hoja1!L81*$D$88/100</f>
        <v>0</v>
      </c>
      <c r="N88" s="97">
        <f>[1]Hoja1!M81*$D$88/100</f>
        <v>0.72</v>
      </c>
      <c r="O88" s="97">
        <f>[1]Hoja1!N81*$D$88/100</f>
        <v>0</v>
      </c>
      <c r="P88" s="97">
        <f>[1]Hoja1!O81*$D$88/100</f>
        <v>8.9999999999999993E-3</v>
      </c>
      <c r="Q88" s="97">
        <f>[1]Hoja1!P81*$D$88/100</f>
        <v>1162.74</v>
      </c>
      <c r="R88" s="97">
        <f>[1]Hoja1!Q81*$D$88/100</f>
        <v>0.24</v>
      </c>
      <c r="S88" s="97">
        <f>[1]Hoja1!R81*$D$88/100</f>
        <v>0.03</v>
      </c>
      <c r="T88" s="97">
        <f>[1]Hoja1!S81*$D$88/100</f>
        <v>3.0000000000000005E-3</v>
      </c>
      <c r="U88" s="97">
        <f>[1]Hoja1!T81*$D$88/100</f>
        <v>8.9999999999999998E-4</v>
      </c>
      <c r="V88" s="97">
        <f>[1]Hoja1!U81*$D$88/100</f>
        <v>3.0000000000000005E-3</v>
      </c>
      <c r="W88" s="97">
        <f>[1]Hoja1!V81*$D$88/100</f>
        <v>0</v>
      </c>
      <c r="X88" s="97">
        <f>[1]Hoja1!W81*$D$88/100</f>
        <v>0</v>
      </c>
      <c r="Y88" s="97">
        <f>[1]Hoja1!X81*$D$88/100</f>
        <v>0</v>
      </c>
      <c r="Z88" s="97">
        <f>[1]Hoja1!Y81*$D$88/100</f>
        <v>0</v>
      </c>
      <c r="AA88" s="97">
        <f>[1]Hoja1!Z81*$D$88/100</f>
        <v>0</v>
      </c>
      <c r="AB88" s="97">
        <f>[1]Hoja1!AA81*$D$88/100</f>
        <v>0</v>
      </c>
      <c r="AC88" s="97">
        <f>[1]Hoja1!AB81*$D$88/100</f>
        <v>0</v>
      </c>
      <c r="AD88" s="97">
        <f>[1]Hoja1!AC81*$D$88/100</f>
        <v>0</v>
      </c>
      <c r="AE88" s="97">
        <f>[1]Hoja1!AD81*$D$88/100</f>
        <v>0</v>
      </c>
      <c r="AF88" s="97">
        <f>[1]Hoja1!AE81*$D$88/100</f>
        <v>0</v>
      </c>
    </row>
    <row r="89" spans="1:32" s="91" customFormat="1" ht="15.95">
      <c r="A89" s="192"/>
      <c r="B89" s="154"/>
      <c r="C89" s="75" t="s">
        <v>190</v>
      </c>
      <c r="D89" s="104">
        <f>SUM(D87:D88)</f>
        <v>11</v>
      </c>
      <c r="E89" s="104">
        <f t="shared" ref="E89:AF89" si="19">SUM(E87:E88)</f>
        <v>16.257714285714286</v>
      </c>
      <c r="F89" s="104">
        <f t="shared" si="19"/>
        <v>0.48142857142857148</v>
      </c>
      <c r="G89" s="104">
        <f t="shared" si="19"/>
        <v>0.43371428571428572</v>
      </c>
      <c r="H89" s="104">
        <f t="shared" si="19"/>
        <v>0.16508571428571428</v>
      </c>
      <c r="I89" s="104">
        <f t="shared" si="19"/>
        <v>9.6114285714285722E-2</v>
      </c>
      <c r="J89" s="104">
        <f t="shared" si="19"/>
        <v>9.2342857142857171E-2</v>
      </c>
      <c r="K89" s="104">
        <f t="shared" si="19"/>
        <v>0</v>
      </c>
      <c r="L89" s="104">
        <f t="shared" si="19"/>
        <v>2.6071428571428568</v>
      </c>
      <c r="M89" s="104">
        <f t="shared" si="19"/>
        <v>1.3320000000000001</v>
      </c>
      <c r="N89" s="104">
        <f t="shared" si="19"/>
        <v>40.505714285714284</v>
      </c>
      <c r="O89" s="104">
        <f t="shared" si="19"/>
        <v>10.797142857142857</v>
      </c>
      <c r="P89" s="104">
        <f t="shared" si="19"/>
        <v>1.3167142857142857</v>
      </c>
      <c r="Q89" s="104">
        <f t="shared" si="19"/>
        <v>1164.2914285714285</v>
      </c>
      <c r="R89" s="104">
        <f t="shared" si="19"/>
        <v>57.214285714285715</v>
      </c>
      <c r="S89" s="104">
        <f t="shared" si="19"/>
        <v>10.127142857142855</v>
      </c>
      <c r="T89" s="104">
        <f t="shared" si="19"/>
        <v>0.16160000000000002</v>
      </c>
      <c r="U89" s="104">
        <f t="shared" si="19"/>
        <v>3.6928571428571422E-2</v>
      </c>
      <c r="V89" s="104">
        <f t="shared" si="19"/>
        <v>0.1906285714285714</v>
      </c>
      <c r="W89" s="104">
        <f t="shared" si="19"/>
        <v>366.93142857142857</v>
      </c>
      <c r="X89" s="104">
        <f t="shared" si="19"/>
        <v>36.688571428571429</v>
      </c>
      <c r="Y89" s="104">
        <f t="shared" si="19"/>
        <v>1.4771428571428571E-2</v>
      </c>
      <c r="Z89" s="104">
        <f t="shared" si="19"/>
        <v>1.8799999999999997E-2</v>
      </c>
      <c r="AA89" s="104">
        <f t="shared" si="19"/>
        <v>0.19514285714285717</v>
      </c>
      <c r="AB89" s="104">
        <f t="shared" si="19"/>
        <v>3.4028571428571436E-2</v>
      </c>
      <c r="AC89" s="104">
        <f t="shared" si="19"/>
        <v>3.6371428571428575E-2</v>
      </c>
      <c r="AD89" s="104">
        <f t="shared" si="19"/>
        <v>6.871428571428571</v>
      </c>
      <c r="AE89" s="104">
        <f t="shared" si="19"/>
        <v>0</v>
      </c>
      <c r="AF89" s="104">
        <f t="shared" si="19"/>
        <v>4.3614814814814817</v>
      </c>
    </row>
    <row r="90" spans="1:32" s="91" customFormat="1">
      <c r="A90" s="198"/>
      <c r="B90" s="200" t="s">
        <v>192</v>
      </c>
      <c r="C90" s="200"/>
      <c r="D90" s="99">
        <f>D89+D85+D79+D76</f>
        <v>91</v>
      </c>
      <c r="E90" s="99">
        <f>E89+E85+E79+E76</f>
        <v>375.24021428571427</v>
      </c>
      <c r="F90" s="99">
        <f t="shared" ref="F90:AF90" si="20">F89+F85+F79+F76</f>
        <v>1.2864285714285717</v>
      </c>
      <c r="G90" s="99">
        <f t="shared" si="20"/>
        <v>20.623214285714287</v>
      </c>
      <c r="H90" s="99">
        <f t="shared" si="20"/>
        <v>4.6090857142857136</v>
      </c>
      <c r="I90" s="99">
        <f t="shared" si="20"/>
        <v>7.6124142857142854</v>
      </c>
      <c r="J90" s="99">
        <f t="shared" si="20"/>
        <v>7.5064428571428579</v>
      </c>
      <c r="K90" s="99">
        <f t="shared" si="20"/>
        <v>4.74</v>
      </c>
      <c r="L90" s="99">
        <f t="shared" si="20"/>
        <v>46.122142857142862</v>
      </c>
      <c r="M90" s="99">
        <f t="shared" si="20"/>
        <v>2.1250000000000004</v>
      </c>
      <c r="N90" s="99">
        <f t="shared" si="20"/>
        <v>68.925714285714292</v>
      </c>
      <c r="O90" s="99">
        <f t="shared" si="20"/>
        <v>50.607142857142861</v>
      </c>
      <c r="P90" s="99">
        <f t="shared" si="20"/>
        <v>2.2047142857142856</v>
      </c>
      <c r="Q90" s="99">
        <f t="shared" si="20"/>
        <v>1189.1964285714287</v>
      </c>
      <c r="R90" s="99">
        <f t="shared" si="20"/>
        <v>199.74428571428572</v>
      </c>
      <c r="S90" s="99">
        <f t="shared" si="20"/>
        <v>34.867142857142852</v>
      </c>
      <c r="T90" s="99">
        <f t="shared" si="20"/>
        <v>0.45604999999999996</v>
      </c>
      <c r="U90" s="99">
        <f t="shared" si="20"/>
        <v>0.2246285714285714</v>
      </c>
      <c r="V90" s="99">
        <f t="shared" si="20"/>
        <v>0.38307857142857138</v>
      </c>
      <c r="W90" s="99">
        <f t="shared" si="20"/>
        <v>371.83142857142855</v>
      </c>
      <c r="X90" s="99">
        <f t="shared" si="20"/>
        <v>54.888571428571424</v>
      </c>
      <c r="Y90" s="99">
        <f t="shared" si="20"/>
        <v>2.2721428571428573E-2</v>
      </c>
      <c r="Z90" s="99">
        <f t="shared" si="20"/>
        <v>4.9399999999999993E-2</v>
      </c>
      <c r="AA90" s="99">
        <f t="shared" si="20"/>
        <v>0.31964285714285717</v>
      </c>
      <c r="AB90" s="99">
        <f t="shared" si="20"/>
        <v>0.15032857142857142</v>
      </c>
      <c r="AC90" s="99">
        <f t="shared" si="20"/>
        <v>5.0571428571428573E-2</v>
      </c>
      <c r="AD90" s="99">
        <f t="shared" si="20"/>
        <v>8.1114285714285703</v>
      </c>
      <c r="AE90" s="99">
        <f t="shared" si="20"/>
        <v>8.8000000000000005E-3</v>
      </c>
      <c r="AF90" s="99">
        <f t="shared" si="20"/>
        <v>4.8314814814814815</v>
      </c>
    </row>
    <row r="91" spans="1:32" s="107" customFormat="1" ht="17.100000000000001">
      <c r="A91" s="105"/>
      <c r="B91" s="194" t="s">
        <v>235</v>
      </c>
      <c r="C91" s="194"/>
      <c r="D91" s="106">
        <f>D90+D72+D63+D39+D30++D19</f>
        <v>1323</v>
      </c>
      <c r="E91" s="106">
        <f t="shared" ref="E91:AF91" si="21">E90+E72+E63+E39+E30++E19</f>
        <v>2339.2374633497166</v>
      </c>
      <c r="F91" s="106">
        <f t="shared" si="21"/>
        <v>83.966061304901416</v>
      </c>
      <c r="G91" s="106">
        <f t="shared" si="21"/>
        <v>76.769400878575809</v>
      </c>
      <c r="H91" s="106">
        <f t="shared" si="21"/>
        <v>19.631668092657751</v>
      </c>
      <c r="I91" s="106">
        <f t="shared" si="21"/>
        <v>28.687313786820706</v>
      </c>
      <c r="J91" s="106">
        <f t="shared" si="21"/>
        <v>21.673870353712609</v>
      </c>
      <c r="K91" s="106">
        <f t="shared" si="21"/>
        <v>329.89599069161568</v>
      </c>
      <c r="L91" s="106">
        <f>L90+L72+L63+L39+L30+L19</f>
        <v>323.74994369479339</v>
      </c>
      <c r="M91" s="106">
        <f t="shared" si="21"/>
        <v>45.773374250447617</v>
      </c>
      <c r="N91" s="106">
        <f t="shared" si="21"/>
        <v>759.81707440945229</v>
      </c>
      <c r="O91" s="106">
        <f t="shared" si="21"/>
        <v>1639.1353035092925</v>
      </c>
      <c r="P91" s="106">
        <f t="shared" si="21"/>
        <v>23.004236791097529</v>
      </c>
      <c r="Q91" s="106">
        <f t="shared" si="21"/>
        <v>1741.2486015683662</v>
      </c>
      <c r="R91" s="106">
        <f t="shared" si="21"/>
        <v>5002.9770609037168</v>
      </c>
      <c r="S91" s="106">
        <f t="shared" si="21"/>
        <v>592.11915555714529</v>
      </c>
      <c r="T91" s="106">
        <f t="shared" si="21"/>
        <v>13.75657832991994</v>
      </c>
      <c r="U91" s="106">
        <f t="shared" si="21"/>
        <v>3.5010887356873539</v>
      </c>
      <c r="V91" s="106">
        <f t="shared" si="21"/>
        <v>6.696031428591076</v>
      </c>
      <c r="W91" s="106">
        <f t="shared" si="21"/>
        <v>9869.6201628929211</v>
      </c>
      <c r="X91" s="106">
        <f t="shared" si="21"/>
        <v>1125.6968867983303</v>
      </c>
      <c r="Y91" s="106">
        <f t="shared" si="21"/>
        <v>1.9613835253273297</v>
      </c>
      <c r="Z91" s="106">
        <f t="shared" si="21"/>
        <v>1.6263047976145129</v>
      </c>
      <c r="AA91" s="106">
        <f t="shared" si="21"/>
        <v>20.8020581830609</v>
      </c>
      <c r="AB91" s="106">
        <f t="shared" si="21"/>
        <v>7.2022160874969572</v>
      </c>
      <c r="AC91" s="106">
        <f t="shared" si="21"/>
        <v>2.6934610459393546</v>
      </c>
      <c r="AD91" s="106">
        <f t="shared" si="21"/>
        <v>723.88373887223884</v>
      </c>
      <c r="AE91" s="106">
        <f t="shared" si="21"/>
        <v>7.1474736161044845</v>
      </c>
      <c r="AF91" s="106">
        <f t="shared" si="21"/>
        <v>226.88941140694558</v>
      </c>
    </row>
    <row r="92" spans="1:32" s="91" customFormat="1">
      <c r="A92" s="108"/>
      <c r="B92" s="195" t="s">
        <v>236</v>
      </c>
      <c r="C92" s="195"/>
      <c r="D92" s="109"/>
      <c r="E92" s="110"/>
      <c r="F92" s="110"/>
      <c r="G92" s="110"/>
      <c r="H92" s="110"/>
      <c r="I92" s="110"/>
      <c r="J92" s="110"/>
      <c r="K92" s="110"/>
      <c r="L92" s="110"/>
      <c r="M92" s="111"/>
      <c r="N92" s="112">
        <f>+'[11]Tabla Resumen'!$D$14</f>
        <v>886.96294849232663</v>
      </c>
      <c r="O92" s="112"/>
      <c r="P92" s="112">
        <f>+'[11]Tabla Resumen'!$D$16</f>
        <v>9.3114387510376648</v>
      </c>
      <c r="Q92" s="112">
        <f>+'[11]Tabla Resumen'!$D$15</f>
        <v>1383.9559355365295</v>
      </c>
      <c r="R92" s="112"/>
      <c r="S92" s="112"/>
      <c r="T92" s="112">
        <f>+'[11]Tabla Resumen'!$D$17</f>
        <v>7.9666613675186211</v>
      </c>
      <c r="U92" s="112"/>
      <c r="V92" s="112"/>
      <c r="W92" s="112"/>
      <c r="X92" s="112">
        <f>+'[11]Tabla Resumen'!$D$5</f>
        <v>514.44048444151713</v>
      </c>
      <c r="Y92" s="113">
        <f>+'[11]Tabla Resumen'!$D$7</f>
        <v>0.87442330838245363</v>
      </c>
      <c r="Z92" s="113">
        <f>+'[11]Tabla Resumen'!$D$8</f>
        <v>0.91859153003528504</v>
      </c>
      <c r="AA92" s="113">
        <f>+'[11]Tabla Resumen'!$D$9</f>
        <v>10.614616966805217</v>
      </c>
      <c r="AB92" s="112"/>
      <c r="AC92" s="112">
        <f>+'[11]Tabla Resumen'!$D$10</f>
        <v>1.1025093512720281</v>
      </c>
      <c r="AD92" s="112">
        <f>+'[11]Tabla Resumen'!$D$11</f>
        <v>297.23925174768209</v>
      </c>
      <c r="AE92" s="112">
        <f>+'[11]Tabla Resumen'!$D$12</f>
        <v>1.8376056017258473</v>
      </c>
      <c r="AF92" s="112">
        <f>+'[11]Tabla Resumen'!$D$6</f>
        <v>59.011018808550659</v>
      </c>
    </row>
    <row r="93" spans="1:32" s="91" customFormat="1">
      <c r="A93" s="108"/>
      <c r="B93" s="196" t="s">
        <v>237</v>
      </c>
      <c r="C93" s="196"/>
      <c r="D93" s="114"/>
      <c r="E93" s="115"/>
      <c r="F93" s="115"/>
      <c r="G93" s="116"/>
      <c r="H93" s="116"/>
      <c r="I93" s="116"/>
      <c r="J93" s="116"/>
      <c r="K93" s="116"/>
      <c r="L93" s="116"/>
      <c r="M93" s="117"/>
      <c r="N93" s="118">
        <f>N91/N92*100</f>
        <v>85.66502983027658</v>
      </c>
      <c r="O93" s="119"/>
      <c r="P93" s="118">
        <f>P91/P92*100</f>
        <v>247.05351563993204</v>
      </c>
      <c r="Q93" s="137">
        <f>Q91/Q92*100</f>
        <v>125.81676604416758</v>
      </c>
      <c r="R93" s="119"/>
      <c r="S93" s="119"/>
      <c r="T93" s="118">
        <f>T91/T92*100</f>
        <v>172.67683029691403</v>
      </c>
      <c r="U93" s="119"/>
      <c r="V93" s="119"/>
      <c r="W93" s="119"/>
      <c r="X93" s="137">
        <f>X91/X92*100</f>
        <v>218.81965374875202</v>
      </c>
      <c r="Y93" s="137">
        <f>Y91/Y92*100</f>
        <v>224.30595187994044</v>
      </c>
      <c r="Z93" s="118">
        <f>Z91/Z92*100</f>
        <v>177.04330428041754</v>
      </c>
      <c r="AA93" s="118">
        <f>AA91/AA92*100</f>
        <v>195.97558958664803</v>
      </c>
      <c r="AB93" s="119"/>
      <c r="AC93" s="137">
        <f>AC91/AC92*100</f>
        <v>244.30278462779066</v>
      </c>
      <c r="AD93" s="137">
        <f>AD91/AD92*100</f>
        <v>243.53571562840668</v>
      </c>
      <c r="AE93" s="137">
        <f>AE91/AE92*100</f>
        <v>388.95580256131683</v>
      </c>
      <c r="AF93" s="137">
        <f>AF91/AF92*100</f>
        <v>384.48651792141141</v>
      </c>
    </row>
    <row r="94" spans="1:32" s="91" customFormat="1">
      <c r="A94" s="108"/>
      <c r="B94" s="195" t="s">
        <v>238</v>
      </c>
      <c r="C94" s="195"/>
      <c r="D94" s="114"/>
      <c r="E94" s="116"/>
      <c r="F94" s="120"/>
      <c r="G94" s="120"/>
      <c r="H94" s="120"/>
      <c r="I94" s="120"/>
      <c r="J94" s="120"/>
      <c r="K94" s="120"/>
      <c r="L94" s="120"/>
      <c r="M94" s="121"/>
      <c r="N94" s="112">
        <f>+'[11]Tabla Resumen'!$H$14</f>
        <v>1077.0060563221898</v>
      </c>
      <c r="O94" s="112"/>
      <c r="P94" s="112">
        <f>+'[11]Tabla Resumen'!$H$16</f>
        <v>16.438176488189907</v>
      </c>
      <c r="Q94" s="112"/>
      <c r="R94" s="112"/>
      <c r="S94" s="112"/>
      <c r="T94" s="112">
        <f>+'[11]Tabla Resumen'!$H$17</f>
        <v>9.4790172397950165</v>
      </c>
      <c r="U94" s="122"/>
      <c r="V94" s="122"/>
      <c r="W94" s="122"/>
      <c r="X94" s="122">
        <f>+'[11]Tabla Resumen'!$H$5</f>
        <v>730.10408503483325</v>
      </c>
      <c r="Y94" s="123">
        <f>+'[11]Tabla Resumen'!$H$7</f>
        <v>1.0476301683025697</v>
      </c>
      <c r="Z94" s="124">
        <f>+'[11]Tabla Resumen'!$H$8</f>
        <v>1.0867494185395212</v>
      </c>
      <c r="AA94" s="124">
        <f>+'[11]Tabla Resumen'!$H$9</f>
        <v>13.778717619881444</v>
      </c>
      <c r="AB94" s="122"/>
      <c r="AC94" s="122">
        <f>+'[11]Tabla Resumen'!$H$10</f>
        <v>1.3075473463455902</v>
      </c>
      <c r="AD94" s="122">
        <f>+'[11]Tabla Resumen'!$H$11</f>
        <v>367.2291700107632</v>
      </c>
      <c r="AE94" s="122">
        <f>+'[11]Tabla Resumen'!$H$12</f>
        <v>2.1971174222236498</v>
      </c>
      <c r="AF94" s="122">
        <f>+'[11]Tabla Resumen'!$H$6</f>
        <v>71.224084700691321</v>
      </c>
    </row>
    <row r="95" spans="1:32" s="129" customFormat="1">
      <c r="A95" s="125"/>
      <c r="B95" s="187" t="s">
        <v>239</v>
      </c>
      <c r="C95" s="187"/>
      <c r="D95" s="126"/>
      <c r="E95" s="127"/>
      <c r="F95" s="127"/>
      <c r="G95" s="127"/>
      <c r="H95" s="127"/>
      <c r="I95" s="127"/>
      <c r="J95" s="127"/>
      <c r="K95" s="127"/>
      <c r="L95" s="127"/>
      <c r="M95" s="128"/>
      <c r="N95" s="118">
        <f>N91/N94*100</f>
        <v>70.549006660567059</v>
      </c>
      <c r="O95" s="118"/>
      <c r="P95" s="118">
        <f>P91/P94*100</f>
        <v>139.94397010900232</v>
      </c>
      <c r="Q95" s="118"/>
      <c r="R95" s="118"/>
      <c r="S95" s="118"/>
      <c r="T95" s="118">
        <f>T91/T94*100</f>
        <v>145.12663055582146</v>
      </c>
      <c r="U95" s="118"/>
      <c r="V95" s="118"/>
      <c r="W95" s="118"/>
      <c r="X95" s="118">
        <f>X91/X94*100</f>
        <v>154.18306921877081</v>
      </c>
      <c r="Y95" s="118">
        <f>Y91/Y94*100</f>
        <v>187.22098548434084</v>
      </c>
      <c r="Z95" s="118">
        <f>Z91/Z94*100</f>
        <v>149.64855465946309</v>
      </c>
      <c r="AA95" s="118">
        <f>AA91/AA94*100</f>
        <v>150.97238187859668</v>
      </c>
      <c r="AB95" s="118"/>
      <c r="AC95" s="118">
        <f>AC91/AC94*100</f>
        <v>205.99338551427579</v>
      </c>
      <c r="AD95" s="118">
        <f>AD91/AD94*100</f>
        <v>197.12043540850047</v>
      </c>
      <c r="AE95" s="118">
        <f>AE91/AE94*100</f>
        <v>325.31140774764322</v>
      </c>
      <c r="AF95" s="118">
        <f>AF91/AF94*100</f>
        <v>318.55714588739858</v>
      </c>
    </row>
    <row r="96" spans="1:32">
      <c r="A96" s="108"/>
      <c r="B96" s="195" t="s">
        <v>240</v>
      </c>
      <c r="C96" s="195"/>
      <c r="D96" s="130"/>
      <c r="E96" s="131">
        <f>+[3]Insular!$G$26</f>
        <v>2291.3301531579627</v>
      </c>
      <c r="F96" s="132">
        <f>+[4]Proteina!$F$13</f>
        <v>85.9248807434236</v>
      </c>
      <c r="G96" s="132">
        <f>+[4]Grasas.!$F$12</f>
        <v>70.012865790937752</v>
      </c>
      <c r="H96" s="132">
        <f>+[4]Grasas.!$H$12</f>
        <v>22.913301531579627</v>
      </c>
      <c r="I96" s="132">
        <f>+[4]Grasas.!$L$12</f>
        <v>28.0051463163751</v>
      </c>
      <c r="J96" s="132">
        <f>+[4]Grasas.!$J$12</f>
        <v>19.094417942983021</v>
      </c>
      <c r="K96" s="132">
        <v>299</v>
      </c>
      <c r="L96" s="132">
        <f>+[4]Carbohidratos!$F$13</f>
        <v>329.37870951645715</v>
      </c>
      <c r="M96" s="133">
        <v>25</v>
      </c>
      <c r="N96" s="134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</row>
    <row r="97" spans="1:32" s="92" customFormat="1">
      <c r="A97" s="125"/>
      <c r="B97" s="187" t="s">
        <v>241</v>
      </c>
      <c r="C97" s="187"/>
      <c r="D97" s="136"/>
      <c r="E97" s="137">
        <f>E91/E96*100</f>
        <v>102.09080782731057</v>
      </c>
      <c r="F97" s="137">
        <f t="shared" ref="F97:M97" si="22">F91/F96*100</f>
        <v>97.720311716962016</v>
      </c>
      <c r="G97" s="137">
        <f t="shared" si="22"/>
        <v>109.6504192641013</v>
      </c>
      <c r="H97" s="137">
        <f t="shared" si="22"/>
        <v>85.678041925127829</v>
      </c>
      <c r="I97" s="137">
        <f t="shared" si="22"/>
        <v>102.43586468979358</v>
      </c>
      <c r="J97" s="137">
        <f t="shared" si="22"/>
        <v>113.50893448772293</v>
      </c>
      <c r="K97" s="137">
        <f>K91/K96*100</f>
        <v>110.33310725472096</v>
      </c>
      <c r="L97" s="137">
        <f>L91/L96*100</f>
        <v>98.291096036557107</v>
      </c>
      <c r="M97" s="137">
        <f t="shared" si="22"/>
        <v>183.09349700179047</v>
      </c>
      <c r="N97" s="138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spans="1:32">
      <c r="A98" s="140"/>
      <c r="B98" s="141"/>
      <c r="C98" s="142"/>
      <c r="D98" s="143"/>
      <c r="E98" s="143"/>
      <c r="F98" s="143"/>
      <c r="G98" s="143"/>
    </row>
    <row r="99" spans="1:32" ht="28.5" customHeight="1">
      <c r="C99" s="144" t="s">
        <v>242</v>
      </c>
      <c r="D99" s="145" t="s">
        <v>243</v>
      </c>
      <c r="E99" s="145" t="s">
        <v>244</v>
      </c>
      <c r="F99" s="204" t="s">
        <v>245</v>
      </c>
      <c r="G99" s="204"/>
    </row>
    <row r="100" spans="1:32">
      <c r="C100" s="53" t="s">
        <v>144</v>
      </c>
      <c r="D100" s="146">
        <f>F91*4</f>
        <v>335.86424521960566</v>
      </c>
      <c r="E100" s="146">
        <f>D100/E91*100</f>
        <v>14.35785167097394</v>
      </c>
      <c r="F100" s="205" t="s">
        <v>246</v>
      </c>
      <c r="G100" s="205"/>
      <c r="H100" s="147"/>
    </row>
    <row r="101" spans="1:32">
      <c r="C101" s="53" t="s">
        <v>145</v>
      </c>
      <c r="D101" s="146">
        <f>G91*9</f>
        <v>690.92460790718224</v>
      </c>
      <c r="E101" s="146">
        <f>D101/E91*100</f>
        <v>29.536317656173278</v>
      </c>
      <c r="F101" s="205" t="s">
        <v>247</v>
      </c>
      <c r="G101" s="205"/>
    </row>
    <row r="102" spans="1:32">
      <c r="C102" s="53" t="s">
        <v>147</v>
      </c>
      <c r="D102" s="146">
        <f>L91*4</f>
        <v>1294.9997747791735</v>
      </c>
      <c r="E102" s="146">
        <f>D102/E91*100</f>
        <v>55.359910871330406</v>
      </c>
      <c r="F102" s="205" t="s">
        <v>248</v>
      </c>
      <c r="G102" s="205"/>
    </row>
    <row r="103" spans="1:32" s="91" customFormat="1">
      <c r="A103" s="158"/>
      <c r="B103" s="158"/>
      <c r="C103" s="158"/>
      <c r="D103" s="159">
        <f>SUM(D100:D102)</f>
        <v>2321.7886279059612</v>
      </c>
      <c r="E103" s="159">
        <f>SUM(E100:E102)</f>
        <v>99.254080198477624</v>
      </c>
      <c r="F103" s="201"/>
      <c r="G103" s="201"/>
    </row>
    <row r="104" spans="1:32">
      <c r="C104" s="148" t="s">
        <v>249</v>
      </c>
      <c r="D104" s="149">
        <f>L79*4</f>
        <v>168.17600000000002</v>
      </c>
      <c r="E104" s="149">
        <f>D104/E91*100</f>
        <v>7.1893513435432554</v>
      </c>
      <c r="F104" s="202" t="s">
        <v>250</v>
      </c>
      <c r="G104" s="202"/>
    </row>
    <row r="105" spans="1:32">
      <c r="C105" s="150" t="s">
        <v>251</v>
      </c>
      <c r="D105" s="151">
        <f>H91*9</f>
        <v>176.68501283391976</v>
      </c>
      <c r="E105" s="151">
        <f>D105/E91*100</f>
        <v>7.553102906487835</v>
      </c>
      <c r="F105" s="203" t="s">
        <v>250</v>
      </c>
      <c r="G105" s="203"/>
    </row>
  </sheetData>
  <mergeCells count="25">
    <mergeCell ref="A5:A19"/>
    <mergeCell ref="B19:C19"/>
    <mergeCell ref="A20:A30"/>
    <mergeCell ref="B30:C30"/>
    <mergeCell ref="B94:C94"/>
    <mergeCell ref="A31:A39"/>
    <mergeCell ref="A40:A63"/>
    <mergeCell ref="B63:C63"/>
    <mergeCell ref="A64:A72"/>
    <mergeCell ref="B72:C72"/>
    <mergeCell ref="A73:A90"/>
    <mergeCell ref="B90:C90"/>
    <mergeCell ref="B91:C91"/>
    <mergeCell ref="B92:C92"/>
    <mergeCell ref="B93:C93"/>
    <mergeCell ref="B95:C95"/>
    <mergeCell ref="B96:C96"/>
    <mergeCell ref="B97:C97"/>
    <mergeCell ref="F104:G104"/>
    <mergeCell ref="F105:G105"/>
    <mergeCell ref="F99:G99"/>
    <mergeCell ref="F100:G100"/>
    <mergeCell ref="F101:G101"/>
    <mergeCell ref="F102:G102"/>
    <mergeCell ref="F103:G103"/>
  </mergeCells>
  <conditionalFormatting sqref="E97:M97">
    <cfRule type="cellIs" dxfId="143" priority="22" operator="between">
      <formula>90</formula>
      <formula>110</formula>
    </cfRule>
    <cfRule type="cellIs" dxfId="142" priority="21" operator="lessThan">
      <formula>90</formula>
    </cfRule>
    <cfRule type="cellIs" dxfId="141" priority="20" operator="greaterThan">
      <formula>110</formula>
    </cfRule>
  </conditionalFormatting>
  <conditionalFormatting sqref="N93">
    <cfRule type="cellIs" dxfId="140" priority="16" operator="between">
      <formula>90</formula>
      <formula>110</formula>
    </cfRule>
    <cfRule type="cellIs" dxfId="139" priority="15" operator="greaterThan">
      <formula>110</formula>
    </cfRule>
    <cfRule type="cellIs" dxfId="138" priority="14" operator="lessThan">
      <formula>90</formula>
    </cfRule>
  </conditionalFormatting>
  <conditionalFormatting sqref="N95 P95 T95 X95:AA95 AC95:AF95">
    <cfRule type="cellIs" dxfId="137" priority="24" operator="between">
      <formula>90</formula>
      <formula>110</formula>
    </cfRule>
    <cfRule type="cellIs" dxfId="136" priority="23" operator="lessThan">
      <formula>90</formula>
    </cfRule>
  </conditionalFormatting>
  <conditionalFormatting sqref="P95">
    <cfRule type="cellIs" dxfId="135" priority="18" operator="greaterThan">
      <formula>110</formula>
    </cfRule>
  </conditionalFormatting>
  <conditionalFormatting sqref="P93:Q93">
    <cfRule type="cellIs" dxfId="134" priority="2" operator="greaterThan">
      <formula>110</formula>
    </cfRule>
    <cfRule type="cellIs" dxfId="133" priority="3" operator="lessThan">
      <formula>90</formula>
    </cfRule>
    <cfRule type="cellIs" dxfId="132" priority="4" operator="between">
      <formula>90</formula>
      <formula>110</formula>
    </cfRule>
  </conditionalFormatting>
  <conditionalFormatting sqref="Q91">
    <cfRule type="cellIs" dxfId="131" priority="1" operator="greaterThan">
      <formula>2000</formula>
    </cfRule>
  </conditionalFormatting>
  <conditionalFormatting sqref="T93">
    <cfRule type="cellIs" dxfId="130" priority="12" operator="greaterThan">
      <formula>110</formula>
    </cfRule>
    <cfRule type="cellIs" dxfId="129" priority="11" operator="lessThan">
      <formula>90</formula>
    </cfRule>
    <cfRule type="cellIs" dxfId="128" priority="13" operator="between">
      <formula>90</formula>
      <formula>110</formula>
    </cfRule>
  </conditionalFormatting>
  <conditionalFormatting sqref="T95">
    <cfRule type="cellIs" dxfId="127" priority="17" operator="greaterThan">
      <formula>110</formula>
    </cfRule>
  </conditionalFormatting>
  <conditionalFormatting sqref="X93:AA93">
    <cfRule type="cellIs" dxfId="126" priority="10" operator="between">
      <formula>90</formula>
      <formula>110</formula>
    </cfRule>
    <cfRule type="cellIs" dxfId="125" priority="9" operator="greaterThan">
      <formula>110</formula>
    </cfRule>
    <cfRule type="cellIs" dxfId="124" priority="8" operator="lessThan">
      <formula>90</formula>
    </cfRule>
  </conditionalFormatting>
  <conditionalFormatting sqref="X95:AA95 AC95:AF95">
    <cfRule type="cellIs" dxfId="123" priority="19" operator="greaterThan">
      <formula>110</formula>
    </cfRule>
  </conditionalFormatting>
  <conditionalFormatting sqref="AC93:AF93">
    <cfRule type="cellIs" dxfId="122" priority="7" operator="between">
      <formula>90</formula>
      <formula>110</formula>
    </cfRule>
    <cfRule type="cellIs" dxfId="121" priority="6" operator="greaterThan">
      <formula>110</formula>
    </cfRule>
    <cfRule type="cellIs" dxfId="120" priority="5" operator="lessThan">
      <formula>90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H105"/>
  <sheetViews>
    <sheetView zoomScaleNormal="100" workbookViewId="0">
      <pane xSplit="3" ySplit="4" topLeftCell="D5" activePane="bottomRight" state="frozen"/>
      <selection pane="bottomRight" activeCell="D53" sqref="D53"/>
      <selection pane="bottomLeft" activeCell="A5" sqref="A5"/>
      <selection pane="topRight" activeCell="D1" sqref="D1"/>
    </sheetView>
  </sheetViews>
  <sheetFormatPr defaultColWidth="11.42578125" defaultRowHeight="15"/>
  <cols>
    <col min="1" max="1" width="6.7109375" style="53" customWidth="1"/>
    <col min="2" max="2" width="6.85546875" style="53" customWidth="1"/>
    <col min="3" max="3" width="29.42578125" style="62" bestFit="1" customWidth="1"/>
    <col min="4" max="4" width="13.85546875" style="62" customWidth="1"/>
    <col min="5" max="5" width="11" style="62" customWidth="1"/>
    <col min="6" max="22" width="9.42578125" style="62" customWidth="1"/>
    <col min="23" max="23" width="10.28515625" style="62" customWidth="1"/>
    <col min="24" max="32" width="9.42578125" style="62" customWidth="1"/>
    <col min="33" max="16384" width="11.42578125" style="62"/>
  </cols>
  <sheetData>
    <row r="2" spans="1:34">
      <c r="B2" s="152" t="s">
        <v>259</v>
      </c>
    </row>
    <row r="4" spans="1:34" ht="92.1">
      <c r="B4" s="54" t="s">
        <v>0</v>
      </c>
      <c r="C4" s="55" t="s">
        <v>1</v>
      </c>
      <c r="D4" s="55" t="s">
        <v>188</v>
      </c>
      <c r="E4" s="56" t="s">
        <v>2</v>
      </c>
      <c r="F4" s="57" t="s">
        <v>3</v>
      </c>
      <c r="G4" s="57" t="s">
        <v>4</v>
      </c>
      <c r="H4" s="58" t="s">
        <v>5</v>
      </c>
      <c r="I4" s="58" t="s">
        <v>6</v>
      </c>
      <c r="J4" s="58" t="s">
        <v>7</v>
      </c>
      <c r="K4" s="56" t="s">
        <v>8</v>
      </c>
      <c r="L4" s="57" t="s">
        <v>9</v>
      </c>
      <c r="M4" s="59" t="s">
        <v>10</v>
      </c>
      <c r="N4" s="56" t="s">
        <v>11</v>
      </c>
      <c r="O4" s="60" t="s">
        <v>12</v>
      </c>
      <c r="P4" s="57" t="s">
        <v>13</v>
      </c>
      <c r="Q4" s="57" t="s">
        <v>14</v>
      </c>
      <c r="R4" s="60" t="s">
        <v>15</v>
      </c>
      <c r="S4" s="60" t="s">
        <v>16</v>
      </c>
      <c r="T4" s="58" t="s">
        <v>17</v>
      </c>
      <c r="U4" s="61" t="s">
        <v>18</v>
      </c>
      <c r="V4" s="61" t="s">
        <v>19</v>
      </c>
      <c r="W4" s="60" t="s">
        <v>20</v>
      </c>
      <c r="X4" s="56" t="s">
        <v>21</v>
      </c>
      <c r="Y4" s="58" t="s">
        <v>22</v>
      </c>
      <c r="Z4" s="58" t="s">
        <v>23</v>
      </c>
      <c r="AA4" s="57" t="s">
        <v>24</v>
      </c>
      <c r="AB4" s="61" t="s">
        <v>25</v>
      </c>
      <c r="AC4" s="58" t="s">
        <v>26</v>
      </c>
      <c r="AD4" s="56" t="s">
        <v>189</v>
      </c>
      <c r="AE4" s="58" t="s">
        <v>28</v>
      </c>
      <c r="AF4" s="56" t="s">
        <v>29</v>
      </c>
    </row>
    <row r="5" spans="1:34" ht="15" customHeight="1">
      <c r="A5" s="188" t="s">
        <v>30</v>
      </c>
      <c r="B5" s="63" t="s">
        <v>31</v>
      </c>
      <c r="C5" s="63" t="s">
        <v>32</v>
      </c>
      <c r="D5" s="63"/>
      <c r="E5" s="64"/>
      <c r="F5" s="65"/>
      <c r="G5" s="65"/>
      <c r="H5" s="66"/>
      <c r="I5" s="66"/>
      <c r="J5" s="66"/>
      <c r="K5" s="64"/>
      <c r="L5" s="65"/>
      <c r="M5" s="65"/>
      <c r="N5" s="64"/>
      <c r="O5" s="64"/>
      <c r="P5" s="65"/>
      <c r="Q5" s="64"/>
      <c r="R5" s="64"/>
      <c r="S5" s="64"/>
      <c r="T5" s="66"/>
      <c r="U5" s="66"/>
      <c r="V5" s="66"/>
      <c r="W5" s="64"/>
      <c r="X5" s="64"/>
      <c r="Y5" s="66"/>
      <c r="Z5" s="66"/>
      <c r="AA5" s="65"/>
      <c r="AB5" s="66"/>
      <c r="AC5" s="66"/>
      <c r="AD5" s="64"/>
      <c r="AE5" s="66"/>
      <c r="AF5" s="64"/>
    </row>
    <row r="6" spans="1:34" s="72" customFormat="1" ht="15.95">
      <c r="A6" s="189"/>
      <c r="B6" s="67" t="s">
        <v>31</v>
      </c>
      <c r="C6" s="68" t="s">
        <v>33</v>
      </c>
      <c r="D6" s="69">
        <v>40</v>
      </c>
      <c r="E6" s="70">
        <f>[1]Hoja1!D4*$D$6/100</f>
        <v>142.75200000000001</v>
      </c>
      <c r="F6" s="70">
        <f>[1]Hoja1!E4*$D$6/100</f>
        <v>2.8160000000000003</v>
      </c>
      <c r="G6" s="70">
        <f>[1]Hoja1!F4*$D$6/100</f>
        <v>0.38400000000000006</v>
      </c>
      <c r="H6" s="70">
        <f>[1]Hoja1!G4*$D$6/100</f>
        <v>8.72E-2</v>
      </c>
      <c r="I6" s="70">
        <f>[1]Hoja1!H4*$D$6/100</f>
        <v>0.12719999999999998</v>
      </c>
      <c r="J6" s="70">
        <f>[1]Hoja1!I4*$D$6/100</f>
        <v>0.1208</v>
      </c>
      <c r="K6" s="70">
        <f>[1]Hoja1!J4*$D$6/100</f>
        <v>0</v>
      </c>
      <c r="L6" s="70">
        <f>[1]Hoja1!K4*$D$6/100</f>
        <v>32.007999999999996</v>
      </c>
      <c r="M6" s="70">
        <f>[1]Hoja1!L4*$D$6/100</f>
        <v>0.752</v>
      </c>
      <c r="N6" s="70">
        <f>[1]Hoja1!M4*$D$6/100</f>
        <v>10.32</v>
      </c>
      <c r="O6" s="70">
        <f>[1]Hoja1!N4*$D$6/100</f>
        <v>54.72</v>
      </c>
      <c r="P6" s="70">
        <f>[1]Hoja1!O4*$D$6/100</f>
        <v>1.1840000000000002</v>
      </c>
      <c r="Q6" s="70">
        <f>[1]Hoja1!P4*$D$6/100</f>
        <v>1.36</v>
      </c>
      <c r="R6" s="70">
        <f>[1]Hoja1!Q4*$D$6/100</f>
        <v>46.24</v>
      </c>
      <c r="S6" s="70">
        <f>[1]Hoja1!R4*$D$6/100</f>
        <v>20.48</v>
      </c>
      <c r="T6" s="70">
        <f>[1]Hoja1!S4*$D$6/100</f>
        <v>0.50080000000000002</v>
      </c>
      <c r="U6" s="70">
        <f>[1]Hoja1!T4*$D$6/100</f>
        <v>6.8800000000000014E-2</v>
      </c>
      <c r="V6" s="70">
        <f>[1]Hoja1!U4*$D$6/100</f>
        <v>0.59519999999999995</v>
      </c>
      <c r="W6" s="70">
        <f>[1]Hoja1!V4*$D$6/100</f>
        <v>0</v>
      </c>
      <c r="X6" s="70">
        <f>[1]Hoja1!W4*$D$6/100</f>
        <v>0</v>
      </c>
      <c r="Y6" s="70">
        <f>[1]Hoja1!X4*$D$6/100</f>
        <v>0.18240000000000001</v>
      </c>
      <c r="Z6" s="70">
        <f>[1]Hoja1!Y4*$D$6/100</f>
        <v>2.1600000000000001E-2</v>
      </c>
      <c r="AA6" s="70">
        <f>[1]Hoja1!Z4*$D$6/100</f>
        <v>1.6079999999999999</v>
      </c>
      <c r="AB6" s="70">
        <f>[1]Hoja1!AA4*$D$6/100</f>
        <v>0.45840000000000003</v>
      </c>
      <c r="AC6" s="70">
        <f>[1]Hoja1!AB4*$D$6/100</f>
        <v>9.6000000000000002E-2</v>
      </c>
      <c r="AD6" s="70">
        <f>[1]Hoja1!AC4*$D$6/100</f>
        <v>91.12</v>
      </c>
      <c r="AE6" s="70">
        <f>[1]Hoja1!AD4*$D$6/100</f>
        <v>0</v>
      </c>
      <c r="AF6" s="70">
        <f>[1]Hoja1!AE4*$D$6/100</f>
        <v>0</v>
      </c>
      <c r="AG6" s="71"/>
      <c r="AH6" s="71"/>
    </row>
    <row r="7" spans="1:34" s="72" customFormat="1" ht="15.95">
      <c r="A7" s="189"/>
      <c r="B7" s="67" t="s">
        <v>34</v>
      </c>
      <c r="C7" s="68" t="s">
        <v>35</v>
      </c>
      <c r="D7" s="69">
        <v>0</v>
      </c>
      <c r="E7" s="70">
        <f>[1]Hoja1!D5*$D$7/100</f>
        <v>0</v>
      </c>
      <c r="F7" s="70">
        <f>[1]Hoja1!E5*$D$7/100</f>
        <v>0</v>
      </c>
      <c r="G7" s="70">
        <f>[1]Hoja1!F5*$D$7/100</f>
        <v>0</v>
      </c>
      <c r="H7" s="70">
        <f>[1]Hoja1!G5*$D$7/100</f>
        <v>0</v>
      </c>
      <c r="I7" s="70">
        <f>[1]Hoja1!H5*$D$7/100</f>
        <v>0</v>
      </c>
      <c r="J7" s="70">
        <f>[1]Hoja1!I5*$D$7/100</f>
        <v>0</v>
      </c>
      <c r="K7" s="70">
        <f>[1]Hoja1!J5*$D$7/100</f>
        <v>0</v>
      </c>
      <c r="L7" s="70">
        <f>[1]Hoja1!K5*$D$7/100</f>
        <v>0</v>
      </c>
      <c r="M7" s="70">
        <f>[1]Hoja1!L5*$D$7/100</f>
        <v>0</v>
      </c>
      <c r="N7" s="70">
        <f>[1]Hoja1!M5*$D$7/100</f>
        <v>0</v>
      </c>
      <c r="O7" s="70">
        <f>[1]Hoja1!N5*$D$7/100</f>
        <v>0</v>
      </c>
      <c r="P7" s="70">
        <f>[1]Hoja1!O5*$D$7/100</f>
        <v>0</v>
      </c>
      <c r="Q7" s="70">
        <f>[1]Hoja1!P5*$D$7/100</f>
        <v>0</v>
      </c>
      <c r="R7" s="70">
        <f>[1]Hoja1!Q5*$D$7/100</f>
        <v>0</v>
      </c>
      <c r="S7" s="70">
        <f>[1]Hoja1!R5*$D$7/100</f>
        <v>0</v>
      </c>
      <c r="T7" s="70">
        <f>[1]Hoja1!S5*$D$7/100</f>
        <v>0</v>
      </c>
      <c r="U7" s="70">
        <f>[1]Hoja1!T5*$D$7/100</f>
        <v>0</v>
      </c>
      <c r="V7" s="70">
        <f>[1]Hoja1!U5*$D$7/100</f>
        <v>0</v>
      </c>
      <c r="W7" s="70">
        <f>[1]Hoja1!V5*$D$7/100</f>
        <v>0</v>
      </c>
      <c r="X7" s="70">
        <f>[1]Hoja1!W5*$D$7/100</f>
        <v>0</v>
      </c>
      <c r="Y7" s="70">
        <f>[1]Hoja1!X5*$D$7/100</f>
        <v>0</v>
      </c>
      <c r="Z7" s="70">
        <f>[1]Hoja1!Y5*$D$7/100</f>
        <v>0</v>
      </c>
      <c r="AA7" s="70">
        <f>[1]Hoja1!Z5*$D$7/100</f>
        <v>0</v>
      </c>
      <c r="AB7" s="70">
        <f>[1]Hoja1!AA5*$D$7/100</f>
        <v>0</v>
      </c>
      <c r="AC7" s="70">
        <f>[1]Hoja1!AB5*$D$7/100</f>
        <v>0</v>
      </c>
      <c r="AD7" s="70">
        <f>[1]Hoja1!AC5*$D$7/100</f>
        <v>0</v>
      </c>
      <c r="AE7" s="70">
        <f>[1]Hoja1!AD5*$D$7/100</f>
        <v>0</v>
      </c>
      <c r="AF7" s="70">
        <f>[1]Hoja1!AE5*$D$7/100</f>
        <v>0</v>
      </c>
      <c r="AG7" s="71"/>
      <c r="AH7" s="71"/>
    </row>
    <row r="8" spans="1:34" s="72" customFormat="1" ht="15.95">
      <c r="A8" s="189"/>
      <c r="B8" s="67" t="s">
        <v>36</v>
      </c>
      <c r="C8" s="68" t="s">
        <v>37</v>
      </c>
      <c r="D8" s="69">
        <v>20</v>
      </c>
      <c r="E8" s="70">
        <f>[1]Hoja1!D6*$D$8/100</f>
        <v>71.793846153846147</v>
      </c>
      <c r="F8" s="70">
        <f>[1]Hoja1!E6*$D$8/100</f>
        <v>1.8869230769230767</v>
      </c>
      <c r="G8" s="70">
        <f>[1]Hoja1!F6*$D$8/100</f>
        <v>0.41307692307692312</v>
      </c>
      <c r="H8" s="70">
        <f>[1]Hoja1!G6*$D$8/100</f>
        <v>5.6640000000000017E-2</v>
      </c>
      <c r="I8" s="70">
        <f>[1]Hoja1!H6*$D$8/100</f>
        <v>7.5999999999999984E-2</v>
      </c>
      <c r="J8" s="70">
        <f>[1]Hoja1!I6*$D$8/100</f>
        <v>0.16120000000000001</v>
      </c>
      <c r="K8" s="70">
        <f>[1]Hoja1!J6*$D$8/100</f>
        <v>0</v>
      </c>
      <c r="L8" s="70">
        <f>[1]Hoja1!K6*$D$8/100</f>
        <v>15.111538461538462</v>
      </c>
      <c r="M8" s="70">
        <f>[1]Hoja1!L6*$D$8/100</f>
        <v>1.3200000000000005</v>
      </c>
      <c r="N8" s="70">
        <f>[1]Hoja1!M6*$D$8/100</f>
        <v>6.407692307692308</v>
      </c>
      <c r="O8" s="70">
        <f>[1]Hoja1!N6*$D$8/100</f>
        <v>41.253846153846155</v>
      </c>
      <c r="P8" s="70">
        <f>[1]Hoja1!O6*$D$8/100</f>
        <v>0.63846153846153852</v>
      </c>
      <c r="Q8" s="70">
        <f>[1]Hoja1!P6*$D$8/100</f>
        <v>1.1769230769230772</v>
      </c>
      <c r="R8" s="70">
        <f>[1]Hoja1!Q6*$D$8/100</f>
        <v>44.738461538461536</v>
      </c>
      <c r="S8" s="70">
        <f>[1]Hoja1!R6*$D$8/100</f>
        <v>13.646153846153846</v>
      </c>
      <c r="T8" s="70">
        <f>[1]Hoja1!S6*$D$8/100</f>
        <v>0.29007692307692312</v>
      </c>
      <c r="U8" s="70">
        <f>[1]Hoja1!T6*$D$8/100</f>
        <v>4.1250000000000016E-2</v>
      </c>
      <c r="V8" s="70">
        <f>[1]Hoja1!U6*$D$8/100</f>
        <v>0.27008333333333334</v>
      </c>
      <c r="W8" s="70">
        <f>[1]Hoja1!V6*$D$8/100</f>
        <v>11.683333333333332</v>
      </c>
      <c r="X8" s="70">
        <f>[1]Hoja1!W6*$D$8/100</f>
        <v>1.1200000000000001</v>
      </c>
      <c r="Y8" s="70">
        <f>[1]Hoja1!X6*$D$8/100</f>
        <v>8.5439999999999988E-2</v>
      </c>
      <c r="Z8" s="70">
        <f>[1]Hoja1!Y6*$D$8/100</f>
        <v>3.8240000000000003E-2</v>
      </c>
      <c r="AA8" s="70">
        <f>[1]Hoja1!Z6*$D$8/100</f>
        <v>0.71200000000000008</v>
      </c>
      <c r="AB8" s="70">
        <f>[1]Hoja1!AA6*$D$8/100</f>
        <v>0.11033333333333334</v>
      </c>
      <c r="AC8" s="70">
        <f>[1]Hoja1!AB6*$D$8/100</f>
        <v>4.883333333333334E-2</v>
      </c>
      <c r="AD8" s="70">
        <f>[1]Hoja1!AC6*$D$8/100</f>
        <v>21.368000000000002</v>
      </c>
      <c r="AE8" s="70">
        <f>[1]Hoja1!AD6*$D$8/100</f>
        <v>0</v>
      </c>
      <c r="AF8" s="70">
        <f>[1]Hoja1!AE6*$D$8/100</f>
        <v>0</v>
      </c>
      <c r="AG8" s="71"/>
      <c r="AH8" s="71"/>
    </row>
    <row r="9" spans="1:34" s="72" customFormat="1" ht="15.95">
      <c r="A9" s="189"/>
      <c r="B9" s="67" t="s">
        <v>38</v>
      </c>
      <c r="C9" s="68" t="s">
        <v>39</v>
      </c>
      <c r="D9" s="69">
        <v>10</v>
      </c>
      <c r="E9" s="70">
        <f>[1]Hoja1!D7*$D$9/100</f>
        <v>31.417272727272721</v>
      </c>
      <c r="F9" s="70">
        <f>[1]Hoja1!E7*$D$9/100</f>
        <v>0.79</v>
      </c>
      <c r="G9" s="70">
        <f>[1]Hoja1!F7*$D$9/100</f>
        <v>0.31272727272727269</v>
      </c>
      <c r="H9" s="70">
        <f>[1]Hoja1!G7*$D$9/100</f>
        <v>3.2111111111111111E-2</v>
      </c>
      <c r="I9" s="70">
        <f>[1]Hoja1!H7*$D$9/100</f>
        <v>6.0111111111111108E-2</v>
      </c>
      <c r="J9" s="70">
        <f>[1]Hoja1!I7*$D$9/100</f>
        <v>0.1026666666666667</v>
      </c>
      <c r="K9" s="70">
        <f>[1]Hoja1!J7*$D$9/100</f>
        <v>0</v>
      </c>
      <c r="L9" s="70">
        <f>[1]Hoja1!K7*$D$9/100</f>
        <v>6.36</v>
      </c>
      <c r="M9" s="70">
        <f>[1]Hoja1!L7*$D$9/100</f>
        <v>1.2733333333333332</v>
      </c>
      <c r="N9" s="70">
        <f>[1]Hoja1!M7*$D$9/100</f>
        <v>0.87</v>
      </c>
      <c r="O9" s="70">
        <f>[1]Hoja1!N7*$D$9/100</f>
        <v>14.68</v>
      </c>
      <c r="P9" s="70">
        <f>[1]Hoja1!O7*$D$9/100</f>
        <v>0.255</v>
      </c>
      <c r="Q9" s="70">
        <f>[1]Hoja1!P7*$D$9/100</f>
        <v>2.87</v>
      </c>
      <c r="R9" s="70">
        <f>[1]Hoja1!Q7*$D$9/100</f>
        <v>25.55</v>
      </c>
      <c r="S9" s="70">
        <f>[1]Hoja1!R7*$D$9/100</f>
        <v>10.7</v>
      </c>
      <c r="T9" s="70">
        <f>[1]Hoja1!S7*$D$9/100</f>
        <v>0.18188888888888891</v>
      </c>
      <c r="U9" s="70">
        <f>[1]Hoja1!T7*$D$9/100</f>
        <v>2.5222222222222215E-2</v>
      </c>
      <c r="V9" s="70">
        <f>[1]Hoja1!U7*$D$9/100</f>
        <v>4.1666666666666678E-2</v>
      </c>
      <c r="W9" s="70">
        <f>[1]Hoja1!V7*$D$9/100</f>
        <v>12.5</v>
      </c>
      <c r="X9" s="70">
        <f>[1]Hoja1!W7*$D$9/100</f>
        <v>1.58</v>
      </c>
      <c r="Y9" s="70">
        <f>[1]Hoja1!X7*$D$9/100</f>
        <v>3.15E-2</v>
      </c>
      <c r="Z9" s="70">
        <f>[1]Hoja1!Y7*$D$9/100</f>
        <v>1.0299999999999998E-2</v>
      </c>
      <c r="AA9" s="70">
        <f>[1]Hoja1!Z7*$D$9/100</f>
        <v>0.21599999999999997</v>
      </c>
      <c r="AB9" s="70">
        <f>[1]Hoja1!AA7*$D$9/100</f>
        <v>4.9555555555555554E-2</v>
      </c>
      <c r="AC9" s="70">
        <f>[1]Hoja1!AB7*$D$9/100</f>
        <v>4.9555555555555547E-2</v>
      </c>
      <c r="AD9" s="70">
        <f>[1]Hoja1!AC7*$D$9/100</f>
        <v>2.5</v>
      </c>
      <c r="AE9" s="70">
        <f>[1]Hoja1!AD7*$D$9/100</f>
        <v>0</v>
      </c>
      <c r="AF9" s="70">
        <f>[1]Hoja1!AE7*$D$9/100</f>
        <v>0.19</v>
      </c>
      <c r="AG9" s="71"/>
      <c r="AH9" s="71"/>
    </row>
    <row r="10" spans="1:34" s="72" customFormat="1" ht="15.95">
      <c r="A10" s="189"/>
      <c r="B10" s="67" t="s">
        <v>40</v>
      </c>
      <c r="C10" s="73" t="s">
        <v>41</v>
      </c>
      <c r="D10" s="74">
        <v>5</v>
      </c>
      <c r="E10" s="70">
        <f>[1]Hoja1!D8*$D$10/100</f>
        <v>17.63</v>
      </c>
      <c r="F10" s="70">
        <f>[1]Hoja1!E8*$D$10/100</f>
        <v>0.58750000000000002</v>
      </c>
      <c r="G10" s="70">
        <f>[1]Hoja1!F8*$D$10/100</f>
        <v>0.05</v>
      </c>
      <c r="H10" s="70">
        <f>[1]Hoja1!G8*$D$10/100</f>
        <v>1.1500000000000002E-2</v>
      </c>
      <c r="I10" s="70">
        <f>[1]Hoja1!H8*$D$10/100</f>
        <v>9.4999999999999998E-3</v>
      </c>
      <c r="J10" s="70">
        <f>[1]Hoja1!I8*$D$10/100</f>
        <v>3.2500000000000001E-2</v>
      </c>
      <c r="K10" s="70">
        <f>[1]Hoja1!J8*$D$10/100</f>
        <v>0</v>
      </c>
      <c r="L10" s="70">
        <f>[1]Hoja1!K8*$D$10/100</f>
        <v>3.7075</v>
      </c>
      <c r="M10" s="70">
        <f>[1]Hoja1!L8*$D$10/100</f>
        <v>0.12</v>
      </c>
      <c r="N10" s="70">
        <f>[1]Hoja1!M8*$D$10/100</f>
        <v>1.075</v>
      </c>
      <c r="O10" s="70">
        <f>[1]Hoja1!N8*$D$10/100</f>
        <v>6.75</v>
      </c>
      <c r="P10" s="70">
        <f>[1]Hoja1!O8*$D$10/100</f>
        <v>0.1925</v>
      </c>
      <c r="Q10" s="70">
        <f>[1]Hoja1!P8*$D$10/100</f>
        <v>0.35</v>
      </c>
      <c r="R10" s="70">
        <f>[1]Hoja1!Q8*$D$10/100</f>
        <v>6.5374999999999996</v>
      </c>
      <c r="S10" s="70">
        <f>[1]Hoja1!R8*$D$10/100</f>
        <v>2.1</v>
      </c>
      <c r="T10" s="70">
        <f>[1]Hoja1!S8*$D$10/100</f>
        <v>5.3249999999999992E-2</v>
      </c>
      <c r="U10" s="70">
        <f>[1]Hoja1!T8*$D$10/100</f>
        <v>1.0500000000000001E-2</v>
      </c>
      <c r="V10" s="70">
        <f>[1]Hoja1!U8*$D$10/100</f>
        <v>2.9874999999999999E-2</v>
      </c>
      <c r="W10" s="70">
        <f>[1]Hoja1!V8*$D$10/100</f>
        <v>0</v>
      </c>
      <c r="X10" s="70">
        <f>[1]Hoja1!W8*$D$10/100</f>
        <v>0</v>
      </c>
      <c r="Y10" s="70">
        <f>[1]Hoja1!X8*$D$10/100</f>
        <v>3.175E-2</v>
      </c>
      <c r="Z10" s="70">
        <f>[1]Hoja1!Y8*$D$10/100</f>
        <v>1.4375000000000002E-2</v>
      </c>
      <c r="AA10" s="70">
        <f>[1]Hoja1!Z8*$D$10/100</f>
        <v>0.23</v>
      </c>
      <c r="AB10" s="70">
        <f>[1]Hoja1!AA8*$D$10/100</f>
        <v>1.9E-2</v>
      </c>
      <c r="AC10" s="70">
        <f>[1]Hoja1!AB8*$D$10/100</f>
        <v>5.5000000000000005E-3</v>
      </c>
      <c r="AD10" s="70">
        <f>[1]Hoja1!AC8*$D$10/100</f>
        <v>17.912500000000001</v>
      </c>
      <c r="AE10" s="70">
        <f>[1]Hoja1!AD8*$D$10/100</f>
        <v>1.1249999999999999E-3</v>
      </c>
      <c r="AF10" s="70">
        <f>[1]Hoja1!AE8*$D$10/100</f>
        <v>0</v>
      </c>
      <c r="AG10" s="71"/>
      <c r="AH10" s="71"/>
    </row>
    <row r="11" spans="1:34" s="72" customFormat="1" ht="15.95">
      <c r="A11" s="189"/>
      <c r="B11" s="55"/>
      <c r="C11" s="75" t="s">
        <v>190</v>
      </c>
      <c r="D11" s="76">
        <f>SUM(D6:D10)</f>
        <v>75</v>
      </c>
      <c r="E11" s="77">
        <f>SUM(E6:E10)</f>
        <v>263.59311888111887</v>
      </c>
      <c r="F11" s="77">
        <f t="shared" ref="F11:AF11" si="0">SUM(F6:F10)</f>
        <v>6.0804230769230774</v>
      </c>
      <c r="G11" s="77">
        <f t="shared" si="0"/>
        <v>1.159804195804196</v>
      </c>
      <c r="H11" s="77">
        <f t="shared" si="0"/>
        <v>0.18745111111111115</v>
      </c>
      <c r="I11" s="77">
        <f t="shared" si="0"/>
        <v>0.27281111111111106</v>
      </c>
      <c r="J11" s="77">
        <f t="shared" si="0"/>
        <v>0.41716666666666669</v>
      </c>
      <c r="K11" s="77">
        <f t="shared" si="0"/>
        <v>0</v>
      </c>
      <c r="L11" s="77">
        <f>SUM(L6:L10)</f>
        <v>57.187038461538457</v>
      </c>
      <c r="M11" s="77">
        <f t="shared" si="0"/>
        <v>3.4653333333333336</v>
      </c>
      <c r="N11" s="77">
        <f t="shared" si="0"/>
        <v>18.672692307692309</v>
      </c>
      <c r="O11" s="77">
        <f t="shared" si="0"/>
        <v>117.40384615384616</v>
      </c>
      <c r="P11" s="77">
        <f t="shared" si="0"/>
        <v>2.2699615384615384</v>
      </c>
      <c r="Q11" s="77">
        <f t="shared" si="0"/>
        <v>5.7569230769230773</v>
      </c>
      <c r="R11" s="77">
        <f t="shared" si="0"/>
        <v>123.06596153846154</v>
      </c>
      <c r="S11" s="77">
        <f t="shared" si="0"/>
        <v>46.926153846153845</v>
      </c>
      <c r="T11" s="77">
        <f t="shared" si="0"/>
        <v>1.026015811965812</v>
      </c>
      <c r="U11" s="77">
        <f t="shared" si="0"/>
        <v>0.14577222222222225</v>
      </c>
      <c r="V11" s="77">
        <f t="shared" si="0"/>
        <v>0.93682499999999991</v>
      </c>
      <c r="W11" s="77">
        <f t="shared" si="0"/>
        <v>24.18333333333333</v>
      </c>
      <c r="X11" s="77">
        <f t="shared" si="0"/>
        <v>2.7</v>
      </c>
      <c r="Y11" s="77">
        <f t="shared" si="0"/>
        <v>0.33108999999999994</v>
      </c>
      <c r="Z11" s="77">
        <f t="shared" si="0"/>
        <v>8.4515000000000007E-2</v>
      </c>
      <c r="AA11" s="77">
        <f t="shared" si="0"/>
        <v>2.7659999999999996</v>
      </c>
      <c r="AB11" s="77">
        <f t="shared" si="0"/>
        <v>0.6372888888888889</v>
      </c>
      <c r="AC11" s="77">
        <f t="shared" si="0"/>
        <v>0.19988888888888889</v>
      </c>
      <c r="AD11" s="77">
        <f t="shared" si="0"/>
        <v>132.90049999999999</v>
      </c>
      <c r="AE11" s="77">
        <f t="shared" si="0"/>
        <v>1.1249999999999999E-3</v>
      </c>
      <c r="AF11" s="77">
        <f t="shared" si="0"/>
        <v>0.19</v>
      </c>
    </row>
    <row r="12" spans="1:34" ht="15.95">
      <c r="A12" s="189"/>
      <c r="B12" s="78" t="s">
        <v>34</v>
      </c>
      <c r="C12" s="79" t="s">
        <v>191</v>
      </c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4" s="71" customFormat="1" ht="15.95">
      <c r="A13" s="189"/>
      <c r="B13" s="67" t="s">
        <v>44</v>
      </c>
      <c r="C13" s="71" t="s">
        <v>45</v>
      </c>
      <c r="D13" s="82">
        <v>160</v>
      </c>
      <c r="E13" s="83">
        <f>[1]Hoja1!D11*$D$13/100</f>
        <v>137.04615384615389</v>
      </c>
      <c r="F13" s="83">
        <f>[1]Hoja1!E11*$D$13/100</f>
        <v>1.9815384615384617</v>
      </c>
      <c r="G13" s="83">
        <f>[1]Hoja1!F11*$D$13/100</f>
        <v>0.18461538461538463</v>
      </c>
      <c r="H13" s="83">
        <f>[1]Hoja1!G11*$D$13/100</f>
        <v>6.2769230769230772E-2</v>
      </c>
      <c r="I13" s="83">
        <f>[1]Hoja1!H11*$D$13/100</f>
        <v>1.6E-2</v>
      </c>
      <c r="J13" s="83">
        <f>[1]Hoja1!I11*$D$13/100</f>
        <v>0.14030769230769236</v>
      </c>
      <c r="K13" s="83">
        <f>[1]Hoja1!J11*$D$13/100</f>
        <v>0</v>
      </c>
      <c r="L13" s="83">
        <f>[1]Hoja1!K11*$D$13/100</f>
        <v>31.86461538461538</v>
      </c>
      <c r="M13" s="83">
        <f>[1]Hoja1!L11*$D$13/100</f>
        <v>4.6646153846153853</v>
      </c>
      <c r="N13" s="83">
        <f>[1]Hoja1!M11*$D$13/100</f>
        <v>28.30769230769231</v>
      </c>
      <c r="O13" s="83">
        <f>[1]Hoja1!N11*$D$13/100</f>
        <v>92.553846153846152</v>
      </c>
      <c r="P13" s="83">
        <f>[1]Hoja1!O11*$D$13/100</f>
        <v>1.3046153846153847</v>
      </c>
      <c r="Q13" s="83">
        <f>[1]Hoja1!P11*$D$13/100</f>
        <v>20.8</v>
      </c>
      <c r="R13" s="83">
        <f>[1]Hoja1!Q11*$D$13/100</f>
        <v>573.90769230769229</v>
      </c>
      <c r="S13" s="83">
        <f>[1]Hoja1!R11*$D$13/100</f>
        <v>24.246153846153849</v>
      </c>
      <c r="T13" s="83">
        <f>[1]Hoja1!S11*$D$13/100</f>
        <v>0.43200000000000011</v>
      </c>
      <c r="U13" s="83">
        <f>[1]Hoja1!T11*$D$13/100</f>
        <v>0.24615384615384614</v>
      </c>
      <c r="V13" s="83">
        <f>[1]Hoja1!U11*$D$13/100</f>
        <v>0.47384615384615386</v>
      </c>
      <c r="W13" s="83">
        <f>[1]Hoja1!V11*$D$13/100</f>
        <v>66.461538461538467</v>
      </c>
      <c r="X13" s="83">
        <f>[1]Hoja1!W11*$D$13/100</f>
        <v>6.6461538461538465</v>
      </c>
      <c r="Y13" s="83">
        <f>[1]Hoja1!X11*$D$13/100</f>
        <v>9.6000000000000016E-2</v>
      </c>
      <c r="Z13" s="83">
        <f>[1]Hoja1!Y11*$D$13/100</f>
        <v>6.2769230769230772E-2</v>
      </c>
      <c r="AA13" s="83">
        <f>[1]Hoja1!Z11*$D$13/100</f>
        <v>2.5723076923076924</v>
      </c>
      <c r="AB13" s="83">
        <f>[1]Hoja1!AA11*$D$13/100</f>
        <v>0.61907692307692286</v>
      </c>
      <c r="AC13" s="83">
        <f>[1]Hoja1!AB11*$D$13/100</f>
        <v>0.35938461538461541</v>
      </c>
      <c r="AD13" s="83">
        <f>[1]Hoja1!AC11*$D$13/100</f>
        <v>23.138461538461538</v>
      </c>
      <c r="AE13" s="83">
        <f>[1]Hoja1!AD11*$D$13/100</f>
        <v>0</v>
      </c>
      <c r="AF13" s="83">
        <f>[1]Hoja1!AE11*$D$13/100</f>
        <v>38.646153846153851</v>
      </c>
    </row>
    <row r="14" spans="1:34" s="71" customFormat="1" ht="15.95">
      <c r="A14" s="189"/>
      <c r="B14" s="67" t="s">
        <v>46</v>
      </c>
      <c r="C14" s="71" t="s">
        <v>47</v>
      </c>
      <c r="D14" s="82">
        <v>80</v>
      </c>
      <c r="E14" s="83">
        <f>[1]Hoja1!D12*$D$14/100</f>
        <v>78.819999999999993</v>
      </c>
      <c r="F14" s="83">
        <f>[1]Hoja1!E12*$D$14/100</f>
        <v>1.79</v>
      </c>
      <c r="G14" s="83">
        <f>[1]Hoja1!F12*$D$14/100</f>
        <v>0.23</v>
      </c>
      <c r="H14" s="83">
        <f>[1]Hoja1!G12*$D$14/100</f>
        <v>2.7428571428571427E-2</v>
      </c>
      <c r="I14" s="83">
        <f>[1]Hoja1!H12*$D$14/100</f>
        <v>1.1428571428571427E-3</v>
      </c>
      <c r="J14" s="83">
        <f>[1]Hoja1!I12*$D$14/100</f>
        <v>4.2285714285714281E-2</v>
      </c>
      <c r="K14" s="83">
        <f>[1]Hoja1!J12*$D$14/100</f>
        <v>0</v>
      </c>
      <c r="L14" s="83">
        <f>[1]Hoja1!K12*$D$14/100</f>
        <v>17.23</v>
      </c>
      <c r="M14" s="83">
        <f>[1]Hoja1!L12*$D$14/100</f>
        <v>1.7</v>
      </c>
      <c r="N14" s="83">
        <f>[1]Hoja1!M12*$D$14/100</f>
        <v>18.100000000000001</v>
      </c>
      <c r="O14" s="83">
        <f>[1]Hoja1!N12*$D$14/100</f>
        <v>31.1</v>
      </c>
      <c r="P14" s="83">
        <f>[1]Hoja1!O12*$D$14/100</f>
        <v>0.82</v>
      </c>
      <c r="Q14" s="83">
        <f>[1]Hoja1!P12*$D$14/100</f>
        <v>7.1</v>
      </c>
      <c r="R14" s="83">
        <f>[1]Hoja1!Q12*$D$14/100</f>
        <v>354.8</v>
      </c>
      <c r="S14" s="83">
        <f>[1]Hoja1!R12*$D$14/100</f>
        <v>16.2</v>
      </c>
      <c r="T14" s="83">
        <f>[1]Hoja1!S12*$D$14/100</f>
        <v>0.28900000000000003</v>
      </c>
      <c r="U14" s="83">
        <f>[1]Hoja1!T12*$D$14/100</f>
        <v>0.20800000000000002</v>
      </c>
      <c r="V14" s="83">
        <f>[1]Hoja1!U12*$D$14/100</f>
        <v>0.24457142857142855</v>
      </c>
      <c r="W14" s="83">
        <f>[1]Hoja1!V12*$D$14/100</f>
        <v>2297.1428571428573</v>
      </c>
      <c r="X14" s="83">
        <f>[1]Hoja1!W12*$D$14/100</f>
        <v>201</v>
      </c>
      <c r="Y14" s="83">
        <f>[1]Hoja1!X12*$D$14/100</f>
        <v>7.1999999999999995E-2</v>
      </c>
      <c r="Z14" s="83">
        <f>[1]Hoja1!Y12*$D$14/100</f>
        <v>5.0999999999999997E-2</v>
      </c>
      <c r="AA14" s="83">
        <f>[1]Hoja1!Z12*$D$14/100</f>
        <v>0.84</v>
      </c>
      <c r="AB14" s="83">
        <f>[1]Hoja1!AA12*$D$14/100</f>
        <v>0.3348571428571428</v>
      </c>
      <c r="AC14" s="83">
        <f>[1]Hoja1!AB12*$D$14/100</f>
        <v>0.2102857142857143</v>
      </c>
      <c r="AD14" s="83">
        <f>[1]Hoja1!AC12*$D$14/100</f>
        <v>11.9</v>
      </c>
      <c r="AE14" s="83">
        <f>[1]Hoja1!AD12*$D$14/100</f>
        <v>0</v>
      </c>
      <c r="AF14" s="83">
        <f>[1]Hoja1!AE12*$D$14/100</f>
        <v>10.6</v>
      </c>
    </row>
    <row r="15" spans="1:34" s="71" customFormat="1" ht="15.95">
      <c r="A15" s="189"/>
      <c r="B15" s="67" t="s">
        <v>36</v>
      </c>
      <c r="C15" s="68" t="s">
        <v>48</v>
      </c>
      <c r="D15" s="69">
        <v>160</v>
      </c>
      <c r="E15" s="83">
        <f>[1]Hoja1!D15*$D$15/100</f>
        <v>219.05777777777774</v>
      </c>
      <c r="F15" s="83">
        <f>[1]Hoja1!E15*$D$15/100</f>
        <v>2.1155555555555554</v>
      </c>
      <c r="G15" s="83">
        <f>[1]Hoja1!F15*$D$15/100</f>
        <v>0.30222222222222223</v>
      </c>
      <c r="H15" s="83">
        <f>[1]Hoja1!G15*$D$15/100</f>
        <v>0.22400000000000003</v>
      </c>
      <c r="I15" s="83">
        <f>[1]Hoja1!H15*$D$15/100</f>
        <v>4.8000000000000001E-2</v>
      </c>
      <c r="J15" s="83">
        <f>[1]Hoja1!I15*$D$15/100</f>
        <v>0.11200000000000002</v>
      </c>
      <c r="K15" s="83">
        <f>[1]Hoja1!J15*$D$15/100</f>
        <v>0</v>
      </c>
      <c r="L15" s="83">
        <f>[1]Hoja1!K15*$D$15/100</f>
        <v>51.573333333333338</v>
      </c>
      <c r="M15" s="83">
        <f>[1]Hoja1!L15*$D$15/100</f>
        <v>3.6800000000000006</v>
      </c>
      <c r="N15" s="83">
        <f>[1]Hoja1!M15*$D$15/100</f>
        <v>9.9555555555555557</v>
      </c>
      <c r="O15" s="83">
        <f>[1]Hoja1!N15*$D$15/100</f>
        <v>54.75555555555556</v>
      </c>
      <c r="P15" s="83">
        <f>[1]Hoja1!O15*$D$15/100</f>
        <v>0.76444444444444448</v>
      </c>
      <c r="Q15" s="83">
        <f>[1]Hoja1!P15*$D$15/100</f>
        <v>11.022222222222222</v>
      </c>
      <c r="R15" s="83">
        <f>[1]Hoja1!Q15*$D$15/100</f>
        <v>798.4</v>
      </c>
      <c r="S15" s="83">
        <f>[1]Hoja1!R15*$D$15/100</f>
        <v>59.2</v>
      </c>
      <c r="T15" s="83">
        <f>[1]Hoja1!S15*$D$15/100</f>
        <v>0.20977777777777781</v>
      </c>
      <c r="U15" s="83">
        <f>[1]Hoja1!T15*$D$15/100</f>
        <v>0.128</v>
      </c>
      <c r="V15" s="83">
        <f>[1]Hoja1!U15*$D$15/100</f>
        <v>0.57599999999999985</v>
      </c>
      <c r="W15" s="83">
        <f>[1]Hoja1!V15*$D$15/100</f>
        <v>694.85714285714289</v>
      </c>
      <c r="X15" s="83">
        <f>[1]Hoja1!W15*$D$15/100</f>
        <v>74.13333333333334</v>
      </c>
      <c r="Y15" s="83">
        <f>[1]Hoja1!X15*$D$15/100</f>
        <v>9.2444444444444454E-2</v>
      </c>
      <c r="Z15" s="83">
        <f>[1]Hoja1!Y15*$D$15/100</f>
        <v>8.3555555555555563E-2</v>
      </c>
      <c r="AA15" s="83">
        <f>[1]Hoja1!Z15*$D$15/100</f>
        <v>0.83555555555555538</v>
      </c>
      <c r="AB15" s="83">
        <f>[1]Hoja1!AA15*$D$15/100</f>
        <v>0.41600000000000004</v>
      </c>
      <c r="AC15" s="83">
        <f>[1]Hoja1!AB15*$D$15/100</f>
        <v>0.48</v>
      </c>
      <c r="AD15" s="83">
        <f>[1]Hoja1!AC15*$D$15/100</f>
        <v>35.200000000000003</v>
      </c>
      <c r="AE15" s="83">
        <f>[1]Hoja1!AD15*$D$15/100</f>
        <v>0</v>
      </c>
      <c r="AF15" s="83">
        <f>[1]Hoja1!AE15*$D$15/100</f>
        <v>27.022222222222222</v>
      </c>
    </row>
    <row r="16" spans="1:34" s="72" customFormat="1" ht="15.95">
      <c r="A16" s="189"/>
      <c r="B16" s="67" t="s">
        <v>51</v>
      </c>
      <c r="C16" s="68" t="s">
        <v>52</v>
      </c>
      <c r="D16" s="69">
        <v>30</v>
      </c>
      <c r="E16" s="70">
        <f>[1]Hoja1!D17*$D$16/100</f>
        <v>53.55</v>
      </c>
      <c r="F16" s="70">
        <f>[1]Hoja1!E17*$D$16/100</f>
        <v>1.53</v>
      </c>
      <c r="G16" s="70">
        <f>[1]Hoja1!F17*$D$16/100</f>
        <v>0.92999999999999983</v>
      </c>
      <c r="H16" s="70">
        <f>[1]Hoja1!G17*$D$16/100</f>
        <v>0</v>
      </c>
      <c r="I16" s="70">
        <f>[1]Hoja1!H17*$D$16/100</f>
        <v>0</v>
      </c>
      <c r="J16" s="70">
        <f>[1]Hoja1!I17*$D$16/100</f>
        <v>0</v>
      </c>
      <c r="K16" s="70">
        <f>[1]Hoja1!J17*$D$16/100</f>
        <v>0</v>
      </c>
      <c r="L16" s="70">
        <f>[1]Hoja1!K17*$D$16/100</f>
        <v>9.0149999999999988</v>
      </c>
      <c r="M16" s="70">
        <f>[1]Hoja1!L17*$D$16/100</f>
        <v>1.5150000000000003</v>
      </c>
      <c r="N16" s="70">
        <f>[1]Hoja1!M17*$D$16/100</f>
        <v>7.95</v>
      </c>
      <c r="O16" s="70">
        <f>[1]Hoja1!N17*$D$16/100</f>
        <v>15.45</v>
      </c>
      <c r="P16" s="70">
        <f>[1]Hoja1!O17*$D$16/100</f>
        <v>0.16500000000000001</v>
      </c>
      <c r="Q16" s="70">
        <f>[1]Hoja1!P17*$D$16/100</f>
        <v>4.05</v>
      </c>
      <c r="R16" s="70">
        <f>[1]Hoja1!Q17*$D$16/100</f>
        <v>214.65</v>
      </c>
      <c r="S16" s="70">
        <f>[1]Hoja1!R17*$D$16/100</f>
        <v>11.85</v>
      </c>
      <c r="T16" s="70">
        <f>[1]Hoja1!S17*$D$16/100</f>
        <v>0.15</v>
      </c>
      <c r="U16" s="70">
        <f>[1]Hoja1!T17*$D$16/100</f>
        <v>0</v>
      </c>
      <c r="V16" s="70">
        <f>[1]Hoja1!U17*$D$16/100</f>
        <v>0</v>
      </c>
      <c r="W16" s="70">
        <f>[1]Hoja1!V17*$D$16/100</f>
        <v>0</v>
      </c>
      <c r="X16" s="70">
        <f>[1]Hoja1!W17*$D$16/100</f>
        <v>0.45</v>
      </c>
      <c r="Y16" s="70">
        <f>[1]Hoja1!X17*$D$16/100</f>
        <v>4.6500000000000007E-2</v>
      </c>
      <c r="Z16" s="70">
        <f>[1]Hoja1!Y17*$D$16/100</f>
        <v>1.8000000000000002E-2</v>
      </c>
      <c r="AA16" s="70">
        <f>[1]Hoja1!Z17*$D$16/100</f>
        <v>0.24</v>
      </c>
      <c r="AB16" s="70">
        <f>[1]Hoja1!AA17*$D$16/100</f>
        <v>0</v>
      </c>
      <c r="AC16" s="70">
        <f>[1]Hoja1!AB17*$D$16/100</f>
        <v>0</v>
      </c>
      <c r="AD16" s="70">
        <f>[1]Hoja1!AC17*$D$16/100</f>
        <v>10.050000000000001</v>
      </c>
      <c r="AE16" s="70">
        <f>[1]Hoja1!AD17*$D$16/100</f>
        <v>0</v>
      </c>
      <c r="AF16" s="70">
        <f>[1]Hoja1!AE17*$D$16/100</f>
        <v>4.8</v>
      </c>
    </row>
    <row r="17" spans="1:33" s="72" customFormat="1" ht="15.95">
      <c r="A17" s="189"/>
      <c r="B17" s="67" t="s">
        <v>53</v>
      </c>
      <c r="C17" s="73" t="s">
        <v>54</v>
      </c>
      <c r="D17" s="74">
        <v>10</v>
      </c>
      <c r="E17" s="70">
        <f>[1]Hoja1!D18*$D$17/100</f>
        <v>36.28</v>
      </c>
      <c r="F17" s="70">
        <f>[1]Hoja1!E18*$D$17/100</f>
        <v>0.30499999999999999</v>
      </c>
      <c r="G17" s="70">
        <f>[1]Hoja1!F18*$D$17/100</f>
        <v>6.699999999999999E-2</v>
      </c>
      <c r="H17" s="70">
        <f>[1]Hoja1!G18*$D$17/100</f>
        <v>0</v>
      </c>
      <c r="I17" s="70">
        <f>[1]Hoja1!H18*$D$17/100</f>
        <v>0</v>
      </c>
      <c r="J17" s="70">
        <f>[1]Hoja1!I18*$D$17/100</f>
        <v>0</v>
      </c>
      <c r="K17" s="70">
        <f>[1]Hoja1!J18*$D$17/100</f>
        <v>0</v>
      </c>
      <c r="L17" s="70">
        <f>[1]Hoja1!K18*$D$17/100</f>
        <v>8.3679999999999968</v>
      </c>
      <c r="M17" s="70">
        <f>[1]Hoja1!L18*$D$17/100</f>
        <v>0.7</v>
      </c>
      <c r="N17" s="70">
        <f>[1]Hoja1!M18*$D$17/100</f>
        <v>5.3125</v>
      </c>
      <c r="O17" s="70">
        <f>[1]Hoja1!N18*$D$17/100</f>
        <v>11.414285714285713</v>
      </c>
      <c r="P17" s="70">
        <f>[1]Hoja1!O18*$D$17/100</f>
        <v>0.19875000000000001</v>
      </c>
      <c r="Q17" s="70">
        <f>[1]Hoja1!P18*$D$17/100</f>
        <v>2.416666666666667</v>
      </c>
      <c r="R17" s="70">
        <f>[1]Hoja1!Q18*$D$17/100</f>
        <v>53.16</v>
      </c>
      <c r="S17" s="70">
        <f>[1]Hoja1!R18*$D$17/100</f>
        <v>6.5857142857142863</v>
      </c>
      <c r="T17" s="70">
        <f>[1]Hoja1!S18*$D$17/100</f>
        <v>5.833333333333332E-2</v>
      </c>
      <c r="U17" s="70">
        <f>[1]Hoja1!T18*$D$17/100</f>
        <v>0</v>
      </c>
      <c r="V17" s="70">
        <f>[1]Hoja1!U18*$D$17/100</f>
        <v>0</v>
      </c>
      <c r="W17" s="70">
        <f>[1]Hoja1!V18*$D$17/100</f>
        <v>0</v>
      </c>
      <c r="X17" s="70">
        <f>[1]Hoja1!W18*$D$17/100</f>
        <v>19</v>
      </c>
      <c r="Y17" s="70">
        <f>[1]Hoja1!X18*$D$17/100</f>
        <v>1.0571428571428574E-2</v>
      </c>
      <c r="Z17" s="70">
        <f>[1]Hoja1!Y18*$D$17/100</f>
        <v>2.1428571428571429E-2</v>
      </c>
      <c r="AA17" s="70">
        <f>[1]Hoja1!Z18*$D$17/100</f>
        <v>0.25</v>
      </c>
      <c r="AB17" s="70">
        <f>[1]Hoja1!AA18*$D$17/100</f>
        <v>0</v>
      </c>
      <c r="AC17" s="70">
        <f>[1]Hoja1!AB18*$D$17/100</f>
        <v>0</v>
      </c>
      <c r="AD17" s="70">
        <f>[1]Hoja1!AC18*$D$17/100</f>
        <v>4.3</v>
      </c>
      <c r="AE17" s="70">
        <f>[1]Hoja1!AD18*$D$17/100</f>
        <v>0</v>
      </c>
      <c r="AF17" s="70">
        <f>[1]Hoja1!AE18*$D$17/100</f>
        <v>0.22857142857142854</v>
      </c>
    </row>
    <row r="18" spans="1:33" s="72" customFormat="1" ht="15.95">
      <c r="A18" s="189"/>
      <c r="B18" s="55"/>
      <c r="C18" s="75" t="s">
        <v>190</v>
      </c>
      <c r="D18" s="76">
        <f>SUM(D13:D17)</f>
        <v>440</v>
      </c>
      <c r="E18" s="76">
        <f t="shared" ref="E18:AF18" si="1">SUM(E13:E17)</f>
        <v>524.75393162393163</v>
      </c>
      <c r="F18" s="76">
        <f t="shared" si="1"/>
        <v>7.7220940170940171</v>
      </c>
      <c r="G18" s="76">
        <f t="shared" si="1"/>
        <v>1.7138376068376064</v>
      </c>
      <c r="H18" s="76">
        <f t="shared" si="1"/>
        <v>0.31419780219780225</v>
      </c>
      <c r="I18" s="76">
        <f t="shared" si="1"/>
        <v>6.5142857142857141E-2</v>
      </c>
      <c r="J18" s="76">
        <f t="shared" si="1"/>
        <v>0.29459340659340666</v>
      </c>
      <c r="K18" s="76">
        <f t="shared" si="1"/>
        <v>0</v>
      </c>
      <c r="L18" s="160">
        <f>SUM(L13:L17)</f>
        <v>118.05094871794871</v>
      </c>
      <c r="M18" s="76">
        <f t="shared" si="1"/>
        <v>12.259615384615387</v>
      </c>
      <c r="N18" s="76">
        <f t="shared" si="1"/>
        <v>69.625747863247867</v>
      </c>
      <c r="O18" s="76">
        <f t="shared" si="1"/>
        <v>205.27368742368742</v>
      </c>
      <c r="P18" s="76">
        <f t="shared" si="1"/>
        <v>3.2528098290598293</v>
      </c>
      <c r="Q18" s="76">
        <f t="shared" si="1"/>
        <v>45.388888888888879</v>
      </c>
      <c r="R18" s="76">
        <f t="shared" si="1"/>
        <v>1994.9176923076923</v>
      </c>
      <c r="S18" s="76">
        <f t="shared" si="1"/>
        <v>118.08186813186813</v>
      </c>
      <c r="T18" s="76">
        <f t="shared" si="1"/>
        <v>1.1391111111111112</v>
      </c>
      <c r="U18" s="76">
        <f t="shared" si="1"/>
        <v>0.58215384615384613</v>
      </c>
      <c r="V18" s="76">
        <f t="shared" si="1"/>
        <v>1.2944175824175823</v>
      </c>
      <c r="W18" s="76">
        <f t="shared" si="1"/>
        <v>3058.461538461539</v>
      </c>
      <c r="X18" s="76">
        <f t="shared" si="1"/>
        <v>301.22948717948719</v>
      </c>
      <c r="Y18" s="76">
        <f t="shared" si="1"/>
        <v>0.31751587301587303</v>
      </c>
      <c r="Z18" s="76">
        <f t="shared" si="1"/>
        <v>0.23675335775335779</v>
      </c>
      <c r="AA18" s="76">
        <f t="shared" si="1"/>
        <v>4.7378632478632481</v>
      </c>
      <c r="AB18" s="76">
        <f t="shared" si="1"/>
        <v>1.3699340659340655</v>
      </c>
      <c r="AC18" s="76">
        <f t="shared" si="1"/>
        <v>1.0496703296703296</v>
      </c>
      <c r="AD18" s="76">
        <f t="shared" si="1"/>
        <v>84.58846153846153</v>
      </c>
      <c r="AE18" s="76">
        <f t="shared" si="1"/>
        <v>0</v>
      </c>
      <c r="AF18" s="76">
        <f t="shared" si="1"/>
        <v>81.296947496947496</v>
      </c>
    </row>
    <row r="19" spans="1:33" s="72" customFormat="1">
      <c r="A19" s="190"/>
      <c r="B19" s="191" t="s">
        <v>192</v>
      </c>
      <c r="C19" s="191"/>
      <c r="D19" s="77">
        <f t="shared" ref="D19:AE19" si="2">D11+D18</f>
        <v>515</v>
      </c>
      <c r="E19" s="77">
        <f t="shared" si="2"/>
        <v>788.34705050505045</v>
      </c>
      <c r="F19" s="77">
        <f t="shared" si="2"/>
        <v>13.802517094017094</v>
      </c>
      <c r="G19" s="77">
        <f t="shared" si="2"/>
        <v>2.8736418026418025</v>
      </c>
      <c r="H19" s="77">
        <f t="shared" si="2"/>
        <v>0.50164891330891337</v>
      </c>
      <c r="I19" s="77">
        <f t="shared" si="2"/>
        <v>0.33795396825396817</v>
      </c>
      <c r="J19" s="77">
        <f t="shared" si="2"/>
        <v>0.71176007326007329</v>
      </c>
      <c r="K19" s="77">
        <f t="shared" si="2"/>
        <v>0</v>
      </c>
      <c r="L19" s="77">
        <f>L11+L18</f>
        <v>175.23798717948716</v>
      </c>
      <c r="M19" s="77">
        <f t="shared" si="2"/>
        <v>15.72494871794872</v>
      </c>
      <c r="N19" s="77">
        <f t="shared" si="2"/>
        <v>88.298440170940182</v>
      </c>
      <c r="O19" s="77">
        <f t="shared" si="2"/>
        <v>322.67753357753361</v>
      </c>
      <c r="P19" s="77">
        <f t="shared" si="2"/>
        <v>5.5227713675213677</v>
      </c>
      <c r="Q19" s="77">
        <f t="shared" si="2"/>
        <v>51.145811965811959</v>
      </c>
      <c r="R19" s="77">
        <f t="shared" si="2"/>
        <v>2117.9836538461536</v>
      </c>
      <c r="S19" s="77">
        <f t="shared" si="2"/>
        <v>165.00802197802199</v>
      </c>
      <c r="T19" s="77">
        <f t="shared" si="2"/>
        <v>2.1651269230769232</v>
      </c>
      <c r="U19" s="77">
        <f t="shared" si="2"/>
        <v>0.72792606837606844</v>
      </c>
      <c r="V19" s="77">
        <f t="shared" si="2"/>
        <v>2.2312425824175821</v>
      </c>
      <c r="W19" s="77">
        <f t="shared" si="2"/>
        <v>3082.6448717948724</v>
      </c>
      <c r="X19" s="77">
        <f t="shared" si="2"/>
        <v>303.92948717948718</v>
      </c>
      <c r="Y19" s="77">
        <f t="shared" si="2"/>
        <v>0.64860587301587302</v>
      </c>
      <c r="Z19" s="77">
        <f t="shared" si="2"/>
        <v>0.32126835775335782</v>
      </c>
      <c r="AA19" s="77">
        <f t="shared" si="2"/>
        <v>7.5038632478632472</v>
      </c>
      <c r="AB19" s="77">
        <f t="shared" si="2"/>
        <v>2.0072229548229545</v>
      </c>
      <c r="AC19" s="77">
        <f t="shared" si="2"/>
        <v>1.2495592185592184</v>
      </c>
      <c r="AD19" s="77">
        <f t="shared" si="2"/>
        <v>217.48896153846152</v>
      </c>
      <c r="AE19" s="77">
        <f t="shared" si="2"/>
        <v>1.1249999999999999E-3</v>
      </c>
      <c r="AF19" s="77">
        <f>AF11+AF18</f>
        <v>81.486947496947494</v>
      </c>
    </row>
    <row r="20" spans="1:33" ht="15" customHeight="1">
      <c r="A20" s="188" t="s">
        <v>55</v>
      </c>
      <c r="B20" s="78" t="s">
        <v>56</v>
      </c>
      <c r="C20" s="84" t="s">
        <v>57</v>
      </c>
      <c r="D20" s="85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3" s="71" customFormat="1" ht="17.100000000000001">
      <c r="A21" s="189"/>
      <c r="B21" s="67" t="s">
        <v>56</v>
      </c>
      <c r="C21" s="29" t="s">
        <v>58</v>
      </c>
      <c r="D21" s="69">
        <v>80</v>
      </c>
      <c r="E21" s="70">
        <f>[1]Hoja1!D21*$D$21/100</f>
        <v>48.437333333333335</v>
      </c>
      <c r="F21" s="70">
        <f>[1]Hoja1!E21*$D$21/100</f>
        <v>0.7360000000000001</v>
      </c>
      <c r="G21" s="70">
        <f>[1]Hoja1!F21*$D$21/100</f>
        <v>0.21866666666666668</v>
      </c>
      <c r="H21" s="70">
        <f>[1]Hoja1!G21*$D$21/100</f>
        <v>6.4615384615384616E-2</v>
      </c>
      <c r="I21" s="70">
        <f>[1]Hoja1!H21*$D$21/100</f>
        <v>5.9692307692307704E-2</v>
      </c>
      <c r="J21" s="70">
        <f>[1]Hoja1!I21*$D$21/100</f>
        <v>8.8000000000000009E-2</v>
      </c>
      <c r="K21" s="70">
        <f>[1]Hoja1!J21*$D$21/100</f>
        <v>0</v>
      </c>
      <c r="L21" s="70">
        <f>[1]Hoja1!K21*$D$21/100</f>
        <v>10.762666666666668</v>
      </c>
      <c r="M21" s="70">
        <f>[1]Hoja1!L21*$D$21/100</f>
        <v>2.1653333333333329</v>
      </c>
      <c r="N21" s="70">
        <f>[1]Hoja1!M21*$D$21/100</f>
        <v>10.826666666666668</v>
      </c>
      <c r="O21" s="70">
        <f>[1]Hoja1!N21*$D$21/100</f>
        <v>21.333333333333336</v>
      </c>
      <c r="P21" s="70">
        <f>[1]Hoja1!O21*$D$21/100</f>
        <v>0.54933333333333334</v>
      </c>
      <c r="Q21" s="70">
        <f>[1]Hoja1!P21*$D$21/100</f>
        <v>9.1733333333333338</v>
      </c>
      <c r="R21" s="70">
        <f>[1]Hoja1!Q21*$D$21/100</f>
        <v>184.21333333333337</v>
      </c>
      <c r="S21" s="70">
        <f>[1]Hoja1!R21*$D$21/100</f>
        <v>11.84</v>
      </c>
      <c r="T21" s="70">
        <f>[1]Hoja1!S21*$D$21/100</f>
        <v>9.5428571428571446E-2</v>
      </c>
      <c r="U21" s="70">
        <f>[1]Hoja1!T21*$D$21/100</f>
        <v>5.5999999999999994E-2</v>
      </c>
      <c r="V21" s="70">
        <f>[1]Hoja1!U21*$D$21/100</f>
        <v>5.1076923076923089E-2</v>
      </c>
      <c r="W21" s="70">
        <f>[1]Hoja1!V21*$D$21/100</f>
        <v>1195.0153846153846</v>
      </c>
      <c r="X21" s="70">
        <f>[1]Hoja1!W21*$D$21/100</f>
        <v>120.05333333333333</v>
      </c>
      <c r="Y21" s="70">
        <f>[1]Hoja1!X21*$D$21/100</f>
        <v>3.8400000000000011E-2</v>
      </c>
      <c r="Z21" s="70">
        <f>[1]Hoja1!Y21*$D$21/100</f>
        <v>4.8000000000000008E-2</v>
      </c>
      <c r="AA21" s="70">
        <f>[1]Hoja1!Z21*$D$21/100</f>
        <v>0.69226666666666659</v>
      </c>
      <c r="AB21" s="70">
        <f>[1]Hoja1!AA21*$D$21/100</f>
        <v>0.15753846153846154</v>
      </c>
      <c r="AC21" s="70">
        <f>[1]Hoja1!AB21*$D$21/100</f>
        <v>9.2307692307692299E-2</v>
      </c>
      <c r="AD21" s="70">
        <f>[1]Hoja1!AC21*$D$21/100</f>
        <v>12.342857142857142</v>
      </c>
      <c r="AE21" s="70">
        <f>[1]Hoja1!AD21*$D$21/100</f>
        <v>0</v>
      </c>
      <c r="AF21" s="70">
        <f>[1]Hoja1!AE21*$D$21/100</f>
        <v>30.506666666666664</v>
      </c>
    </row>
    <row r="22" spans="1:33" s="71" customFormat="1" ht="17.100000000000001">
      <c r="A22" s="189"/>
      <c r="B22" s="67" t="s">
        <v>61</v>
      </c>
      <c r="C22" s="29" t="s">
        <v>59</v>
      </c>
      <c r="D22" s="69">
        <v>80</v>
      </c>
      <c r="E22" s="70">
        <f>[1]Hoja1!D22*$D$22/100</f>
        <v>59.262719999999987</v>
      </c>
      <c r="F22" s="70">
        <f>[1]Hoja1!E22*$D$22/100</f>
        <v>0.86325333333333343</v>
      </c>
      <c r="G22" s="70">
        <f>[1]Hoja1!F22*$D$22/100</f>
        <v>0.65173333333333372</v>
      </c>
      <c r="H22" s="70">
        <f>[1]Hoja1!G22*$D$22/100</f>
        <v>4.5793103448275835E-2</v>
      </c>
      <c r="I22" s="70">
        <f>[1]Hoja1!H22*$D$22/100</f>
        <v>0.16151724137931014</v>
      </c>
      <c r="J22" s="70">
        <f>[1]Hoja1!I22*$D$22/100</f>
        <v>9.4206896551724095E-2</v>
      </c>
      <c r="K22" s="70">
        <f>[1]Hoja1!J22*$D$22/100</f>
        <v>0</v>
      </c>
      <c r="L22" s="70">
        <f>[1]Hoja1!K22*$D$22/100</f>
        <v>12.346026666666667</v>
      </c>
      <c r="M22" s="70">
        <f>[1]Hoja1!L22*$D$22/100</f>
        <v>2.0707246376811583</v>
      </c>
      <c r="N22" s="70">
        <f>[1]Hoja1!M22*$D$22/100</f>
        <v>19.296219178082193</v>
      </c>
      <c r="O22" s="70">
        <f>[1]Hoja1!N22*$D$22/100</f>
        <v>21.54677777777778</v>
      </c>
      <c r="P22" s="70">
        <f>[1]Hoja1!O22*$D$22/100</f>
        <v>0.58498630136986296</v>
      </c>
      <c r="Q22" s="70">
        <f>[1]Hoja1!P22*$D$22/100</f>
        <v>3.4067058823529406</v>
      </c>
      <c r="R22" s="70">
        <f>[1]Hoja1!Q22*$D$22/100</f>
        <v>169.2527536231884</v>
      </c>
      <c r="S22" s="70">
        <f>[1]Hoja1!R22*$D$22/100</f>
        <v>13.411882352941177</v>
      </c>
      <c r="T22" s="70">
        <f>[1]Hoja1!S22*$D$22/100</f>
        <v>0.13247058823529409</v>
      </c>
      <c r="U22" s="70">
        <f>[1]Hoja1!T22*$D$22/100</f>
        <v>6.0275862068965499E-2</v>
      </c>
      <c r="V22" s="70">
        <f>[1]Hoja1!U22*$D$22/100</f>
        <v>0.16427586206896552</v>
      </c>
      <c r="W22" s="70">
        <f>[1]Hoja1!V22*$D$22/100</f>
        <v>75.489655172413791</v>
      </c>
      <c r="X22" s="70">
        <f>[1]Hoja1!W22*$D$22/100</f>
        <v>7.9682285714285719</v>
      </c>
      <c r="Y22" s="70">
        <f>[1]Hoja1!X22*$D$22/100</f>
        <v>3.7999999999999992E-2</v>
      </c>
      <c r="Z22" s="70">
        <f>[1]Hoja1!Y22*$D$22/100</f>
        <v>4.0555555555555539E-2</v>
      </c>
      <c r="AA22" s="70">
        <f>[1]Hoja1!Z22*$D$22/100</f>
        <v>0.47777777777777786</v>
      </c>
      <c r="AB22" s="70">
        <f>[1]Hoja1!AA22*$D$22/100</f>
        <v>0.25710344827586201</v>
      </c>
      <c r="AC22" s="70">
        <f>[1]Hoja1!AB22*$D$22/100</f>
        <v>7.9999999999999946E-2</v>
      </c>
      <c r="AD22" s="70">
        <f>[1]Hoja1!AC22*$D$22/100</f>
        <v>9.7409523809523826</v>
      </c>
      <c r="AE22" s="70">
        <f>[1]Hoja1!AD22*$D$22/100</f>
        <v>0</v>
      </c>
      <c r="AF22" s="70">
        <f>[1]Hoja1!AE22*$D$22/100</f>
        <v>22.116493150684931</v>
      </c>
    </row>
    <row r="23" spans="1:33" s="71" customFormat="1" ht="15.95">
      <c r="A23" s="189"/>
      <c r="B23" s="86" t="s">
        <v>194</v>
      </c>
      <c r="C23" s="87" t="s">
        <v>60</v>
      </c>
      <c r="D23" s="74">
        <v>30</v>
      </c>
      <c r="E23" s="70">
        <f>[1]Hoja1!D23*$D$23/100</f>
        <v>73.297499999999999</v>
      </c>
      <c r="F23" s="70">
        <f>[1]Hoja1!E23*$D$23/100</f>
        <v>0.63749999999999996</v>
      </c>
      <c r="G23" s="70">
        <f>[1]Hoja1!F23*$D$23/100</f>
        <v>6.0374999999999996</v>
      </c>
      <c r="H23" s="70">
        <f>[1]Hoja1!G23*$D$23/100</f>
        <v>0.73199999999999998</v>
      </c>
      <c r="I23" s="70">
        <f>[1]Hoja1!H23*$D$23/100</f>
        <v>2.8829999999999996</v>
      </c>
      <c r="J23" s="70">
        <f>[1]Hoja1!I23*$D$23/100</f>
        <v>0.58799999999999997</v>
      </c>
      <c r="K23" s="70">
        <f>[1]Hoja1!J23*$D$23/100</f>
        <v>0</v>
      </c>
      <c r="L23" s="70">
        <f>[1]Hoja1!K23*$D$23/100</f>
        <v>3.2625000000000002</v>
      </c>
      <c r="M23" s="70">
        <f>[1]Hoja1!L23*$D$23/100</f>
        <v>2.0550000000000002</v>
      </c>
      <c r="N23" s="70">
        <f>[1]Hoja1!M23*$D$23/100</f>
        <v>2.7</v>
      </c>
      <c r="O23" s="70">
        <f>[1]Hoja1!N23*$D$23/100</f>
        <v>12.975</v>
      </c>
      <c r="P23" s="70">
        <f>[1]Hoja1!O23*$D$23/100</f>
        <v>0.24</v>
      </c>
      <c r="Q23" s="70">
        <f>[1]Hoja1!P23*$D$23/100</f>
        <v>2.5499999999999998</v>
      </c>
      <c r="R23" s="70">
        <f>[1]Hoja1!Q23*$D$23/100</f>
        <v>116.77500000000001</v>
      </c>
      <c r="S23" s="70">
        <f>[1]Hoja1!R23*$D$23/100</f>
        <v>8.625</v>
      </c>
      <c r="T23" s="70">
        <f>[1]Hoja1!S23*$D$23/100</f>
        <v>0.18149999999999999</v>
      </c>
      <c r="U23" s="70">
        <f>[1]Hoja1!T23*$D$23/100</f>
        <v>7.8000000000000014E-2</v>
      </c>
      <c r="V23" s="70">
        <f>[1]Hoja1!U23*$D$23/100</f>
        <v>6.9000000000000006E-2</v>
      </c>
      <c r="W23" s="70">
        <f>[1]Hoja1!V23*$D$23/100</f>
        <v>183.6</v>
      </c>
      <c r="X23" s="70">
        <f>[1]Hoja1!W23*$D$23/100</f>
        <v>5.3250000000000002</v>
      </c>
      <c r="Y23" s="70">
        <f>[1]Hoja1!X23*$D$23/100</f>
        <v>2.1749999999999999E-2</v>
      </c>
      <c r="Z23" s="70">
        <f>[1]Hoja1!Y23*$D$23/100</f>
        <v>0.03</v>
      </c>
      <c r="AA23" s="70">
        <f>[1]Hoja1!Z23*$D$23/100</f>
        <v>0.40500000000000003</v>
      </c>
      <c r="AB23" s="70">
        <f>[1]Hoja1!AA23*$D$23/100</f>
        <v>0.29099999999999998</v>
      </c>
      <c r="AC23" s="70">
        <f>[1]Hoja1!AB23*$D$23/100</f>
        <v>8.4000000000000005E-2</v>
      </c>
      <c r="AD23" s="70">
        <f>[1]Hoja1!AC23*$D$23/100</f>
        <v>19.350000000000001</v>
      </c>
      <c r="AE23" s="70">
        <f>[1]Hoja1!AD23*$D$23/100</f>
        <v>0</v>
      </c>
      <c r="AF23" s="70">
        <f>[1]Hoja1!AE23*$D$23/100</f>
        <v>1.95</v>
      </c>
      <c r="AG23" s="88"/>
    </row>
    <row r="24" spans="1:33" s="72" customFormat="1" ht="15.95">
      <c r="A24" s="189"/>
      <c r="B24" s="55"/>
      <c r="C24" s="75" t="s">
        <v>190</v>
      </c>
      <c r="D24" s="77">
        <f>SUM(D21:D23)</f>
        <v>190</v>
      </c>
      <c r="E24" s="77">
        <f t="shared" ref="E24:AF24" si="3">SUM(E21:E23)</f>
        <v>180.99755333333331</v>
      </c>
      <c r="F24" s="77">
        <f t="shared" si="3"/>
        <v>2.2367533333333336</v>
      </c>
      <c r="G24" s="77">
        <f t="shared" si="3"/>
        <v>6.9078999999999997</v>
      </c>
      <c r="H24" s="77">
        <f t="shared" si="3"/>
        <v>0.84240848806366042</v>
      </c>
      <c r="I24" s="77">
        <f t="shared" si="3"/>
        <v>3.1042095490716175</v>
      </c>
      <c r="J24" s="77">
        <f t="shared" si="3"/>
        <v>0.77020689655172414</v>
      </c>
      <c r="K24" s="77">
        <f t="shared" si="3"/>
        <v>0</v>
      </c>
      <c r="L24" s="77">
        <f t="shared" si="3"/>
        <v>26.371193333333334</v>
      </c>
      <c r="M24" s="77">
        <f t="shared" si="3"/>
        <v>6.2910579710144905</v>
      </c>
      <c r="N24" s="77">
        <f t="shared" si="3"/>
        <v>32.822885844748861</v>
      </c>
      <c r="O24" s="77">
        <f t="shared" si="3"/>
        <v>55.855111111111121</v>
      </c>
      <c r="P24" s="77">
        <f t="shared" si="3"/>
        <v>1.3743196347031963</v>
      </c>
      <c r="Q24" s="77">
        <f t="shared" si="3"/>
        <v>15.130039215686274</v>
      </c>
      <c r="R24" s="77">
        <f t="shared" si="3"/>
        <v>470.24108695652171</v>
      </c>
      <c r="S24" s="77">
        <f t="shared" si="3"/>
        <v>33.87688235294118</v>
      </c>
      <c r="T24" s="77">
        <f t="shared" si="3"/>
        <v>0.40939915966386553</v>
      </c>
      <c r="U24" s="77">
        <f t="shared" si="3"/>
        <v>0.19427586206896552</v>
      </c>
      <c r="V24" s="77">
        <f t="shared" si="3"/>
        <v>0.28435278514588863</v>
      </c>
      <c r="W24" s="77">
        <f t="shared" si="3"/>
        <v>1454.1050397877984</v>
      </c>
      <c r="X24" s="77">
        <f t="shared" si="3"/>
        <v>133.3465619047619</v>
      </c>
      <c r="Y24" s="77">
        <f t="shared" si="3"/>
        <v>9.8149999999999987E-2</v>
      </c>
      <c r="Z24" s="77">
        <f t="shared" si="3"/>
        <v>0.11855555555555555</v>
      </c>
      <c r="AA24" s="77">
        <f t="shared" si="3"/>
        <v>1.5750444444444445</v>
      </c>
      <c r="AB24" s="77">
        <f t="shared" si="3"/>
        <v>0.70564190981432362</v>
      </c>
      <c r="AC24" s="77">
        <f t="shared" si="3"/>
        <v>0.25630769230769224</v>
      </c>
      <c r="AD24" s="77">
        <f t="shared" si="3"/>
        <v>41.433809523809529</v>
      </c>
      <c r="AE24" s="77">
        <f t="shared" si="3"/>
        <v>0</v>
      </c>
      <c r="AF24" s="77">
        <f t="shared" si="3"/>
        <v>54.573159817351595</v>
      </c>
    </row>
    <row r="25" spans="1:33">
      <c r="A25" s="189"/>
      <c r="B25" s="78" t="s">
        <v>61</v>
      </c>
      <c r="C25" s="84" t="s">
        <v>62</v>
      </c>
      <c r="D25" s="85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</row>
    <row r="26" spans="1:33" s="71" customFormat="1" ht="33.950000000000003">
      <c r="A26" s="189"/>
      <c r="B26" s="67" t="s">
        <v>63</v>
      </c>
      <c r="C26" s="29" t="s">
        <v>64</v>
      </c>
      <c r="D26" s="69">
        <v>80</v>
      </c>
      <c r="E26" s="70">
        <f>[1]Hoja1!D25*$D$26/100</f>
        <v>42.666666666666679</v>
      </c>
      <c r="F26" s="70">
        <f>[1]Hoja1!E25*$D$26/100</f>
        <v>1.7546666666666666</v>
      </c>
      <c r="G26" s="70">
        <f>[1]Hoja1!F25*$D$26/100</f>
        <v>0.42133333333333339</v>
      </c>
      <c r="H26" s="70">
        <f>[1]Hoja1!G25*$D$26/100</f>
        <v>5.8909090909090904E-2</v>
      </c>
      <c r="I26" s="70">
        <f>[1]Hoja1!H25*$D$26/100</f>
        <v>4.9454545454545452E-2</v>
      </c>
      <c r="J26" s="70">
        <f>[1]Hoja1!I25*$D$26/100</f>
        <v>0.16145454545454549</v>
      </c>
      <c r="K26" s="70">
        <f>[1]Hoja1!J25*$D$26/100</f>
        <v>0</v>
      </c>
      <c r="L26" s="70">
        <f>[1]Hoja1!K25*$D$26/100</f>
        <v>7.7866666666666662</v>
      </c>
      <c r="M26" s="70">
        <f>[1]Hoja1!L25*$D$26/100</f>
        <v>2.0853333333333328</v>
      </c>
      <c r="N26" s="70">
        <f>[1]Hoja1!M25*$D$26/100</f>
        <v>36.586666666666673</v>
      </c>
      <c r="O26" s="70">
        <f>[1]Hoja1!N25*$D$26/100</f>
        <v>44.8</v>
      </c>
      <c r="P26" s="70">
        <f>[1]Hoja1!O25*$D$26/100</f>
        <v>1.0826666666666667</v>
      </c>
      <c r="Q26" s="70">
        <f>[1]Hoja1!P25*$D$26/100</f>
        <v>121.33333333333331</v>
      </c>
      <c r="R26" s="70">
        <f>[1]Hoja1!Q25*$D$26/100</f>
        <v>384.26666666666665</v>
      </c>
      <c r="S26" s="70">
        <f>[1]Hoja1!R25*$D$26/100</f>
        <v>20.746666666666666</v>
      </c>
      <c r="T26" s="70">
        <f>[1]Hoja1!S25*$D$26/100</f>
        <v>0.26079999999999998</v>
      </c>
      <c r="U26" s="70">
        <f>[1]Hoja1!T25*$D$26/100</f>
        <v>0.14618181818181816</v>
      </c>
      <c r="V26" s="70">
        <f>[1]Hoja1!U25*$D$26/100</f>
        <v>0.32145454545454544</v>
      </c>
      <c r="W26" s="70">
        <f>[1]Hoja1!V25*$D$26/100</f>
        <v>3483.7818181818184</v>
      </c>
      <c r="X26" s="70">
        <f>[1]Hoja1!W25*$D$26/100</f>
        <v>339.89333333333337</v>
      </c>
      <c r="Y26" s="70">
        <f>[1]Hoja1!X25*$D$26/100</f>
        <v>8.106666666666669E-2</v>
      </c>
      <c r="Z26" s="70">
        <f>[1]Hoja1!Y25*$D$26/100</f>
        <v>0.08</v>
      </c>
      <c r="AA26" s="70">
        <f>[1]Hoja1!Z25*$D$26/100</f>
        <v>1.0133333333333332</v>
      </c>
      <c r="AB26" s="70">
        <f>[1]Hoja1!AA25*$D$26/100</f>
        <v>0.33600000000000002</v>
      </c>
      <c r="AC26" s="70">
        <f>[1]Hoja1!AB25*$D$26/100</f>
        <v>0.12509090909090909</v>
      </c>
      <c r="AD26" s="70">
        <f>[1]Hoja1!AC25*$D$26/100</f>
        <v>34.4</v>
      </c>
      <c r="AE26" s="70">
        <f>[1]Hoja1!AD25*$D$26/100</f>
        <v>0</v>
      </c>
      <c r="AF26" s="70">
        <f>[1]Hoja1!AE25*$D$26/100</f>
        <v>50.72</v>
      </c>
    </row>
    <row r="27" spans="1:33" s="71" customFormat="1" ht="17.100000000000001">
      <c r="A27" s="189"/>
      <c r="B27" s="67" t="s">
        <v>65</v>
      </c>
      <c r="C27" s="29" t="s">
        <v>66</v>
      </c>
      <c r="D27" s="69">
        <v>25</v>
      </c>
      <c r="E27" s="70">
        <f>[1]Hoja1!D26*$D$27/100</f>
        <v>9.1305555555555546</v>
      </c>
      <c r="F27" s="70">
        <f>[1]Hoja1!E26*$D$27/100</f>
        <v>0.6333333333333333</v>
      </c>
      <c r="G27" s="70">
        <f>[1]Hoja1!F26*$D$27/100</f>
        <v>0.1</v>
      </c>
      <c r="H27" s="70">
        <f>[1]Hoja1!G26*$D$27/100</f>
        <v>1.2142857142857143E-2</v>
      </c>
      <c r="I27" s="70">
        <f>[1]Hoja1!H26*$D$27/100</f>
        <v>5.3571428571428572E-3</v>
      </c>
      <c r="J27" s="70">
        <f>[1]Hoja1!I26*$D$27/100</f>
        <v>3.3214285714285717E-2</v>
      </c>
      <c r="K27" s="70">
        <f>[1]Hoja1!J26*$D$27/100</f>
        <v>0</v>
      </c>
      <c r="L27" s="70">
        <f>[1]Hoja1!K26*$D$27/100</f>
        <v>1.3638888888888885</v>
      </c>
      <c r="M27" s="70">
        <f>[1]Hoja1!L26*$D$27/100</f>
        <v>0.61388888888888893</v>
      </c>
      <c r="N27" s="70">
        <f>[1]Hoja1!M26*$D$27/100</f>
        <v>19.694444444444443</v>
      </c>
      <c r="O27" s="70">
        <f>[1]Hoja1!N26*$D$27/100</f>
        <v>12.083333333333336</v>
      </c>
      <c r="P27" s="70">
        <f>[1]Hoja1!O26*$D$27/100</f>
        <v>0.45833333333333326</v>
      </c>
      <c r="Q27" s="70">
        <f>[1]Hoja1!P26*$D$27/100</f>
        <v>15.21875</v>
      </c>
      <c r="R27" s="70">
        <f>[1]Hoja1!Q26*$D$27/100</f>
        <v>90.59375</v>
      </c>
      <c r="S27" s="70">
        <f>[1]Hoja1!R26*$D$27/100</f>
        <v>9.5</v>
      </c>
      <c r="T27" s="70">
        <f>[1]Hoja1!S26*$D$27/100</f>
        <v>0.11218750000000002</v>
      </c>
      <c r="U27" s="70">
        <f>[1]Hoja1!T26*$D$27/100</f>
        <v>2.3928571428571428E-2</v>
      </c>
      <c r="V27" s="70">
        <f>[1]Hoja1!U26*$D$27/100</f>
        <v>9.3214285714285708E-2</v>
      </c>
      <c r="W27" s="70">
        <f>[1]Hoja1!V26*$D$27/100</f>
        <v>760.89285714285711</v>
      </c>
      <c r="X27" s="70">
        <f>[1]Hoja1!W26*$D$27/100</f>
        <v>72.666666666666671</v>
      </c>
      <c r="Y27" s="70">
        <f>[1]Hoja1!X26*$D$27/100</f>
        <v>2.2222222222222223E-2</v>
      </c>
      <c r="Z27" s="70">
        <f>[1]Hoja1!Y26*$D$27/100</f>
        <v>2.6944444444444441E-2</v>
      </c>
      <c r="AA27" s="70">
        <f>[1]Hoja1!Z26*$D$27/100</f>
        <v>0.2</v>
      </c>
      <c r="AB27" s="70">
        <f>[1]Hoja1!AA26*$D$27/100</f>
        <v>5.7857142857142864E-2</v>
      </c>
      <c r="AC27" s="70">
        <f>[1]Hoja1!AB26*$D$27/100</f>
        <v>4.178571428571428E-2</v>
      </c>
      <c r="AD27" s="70">
        <f>[1]Hoja1!AC26*$D$27/100</f>
        <v>26.625</v>
      </c>
      <c r="AE27" s="70">
        <f>[1]Hoja1!AD26*$D$27/100</f>
        <v>0</v>
      </c>
      <c r="AF27" s="70">
        <f>[1]Hoja1!AE26*$D$27/100</f>
        <v>17.083333333333332</v>
      </c>
    </row>
    <row r="28" spans="1:33" s="71" customFormat="1" ht="15.95">
      <c r="A28" s="189"/>
      <c r="B28" s="86" t="s">
        <v>67</v>
      </c>
      <c r="C28" s="87" t="s">
        <v>68</v>
      </c>
      <c r="D28" s="74">
        <v>80</v>
      </c>
      <c r="E28" s="70">
        <f>[1]Hoja1!D27*$D$28/100</f>
        <v>39.701666666666668</v>
      </c>
      <c r="F28" s="70">
        <f>[1]Hoja1!E27*$D$28/100</f>
        <v>1.9633333333333338</v>
      </c>
      <c r="G28" s="70">
        <f>[1]Hoja1!F27*$D$28/100</f>
        <v>0.24833333333333324</v>
      </c>
      <c r="H28" s="70">
        <f>[1]Hoja1!G27*$D$28/100</f>
        <v>4.0864864864864875E-2</v>
      </c>
      <c r="I28" s="70">
        <f>[1]Hoja1!H27*$D$28/100</f>
        <v>2.4648648648648654E-2</v>
      </c>
      <c r="J28" s="70">
        <f>[1]Hoja1!I27*$D$28/100</f>
        <v>0.11308108108108109</v>
      </c>
      <c r="K28" s="70">
        <f>[1]Hoja1!J27*$D$28/100</f>
        <v>0</v>
      </c>
      <c r="L28" s="70">
        <f>[1]Hoja1!K27*$D$28/100</f>
        <v>7.2533333333333312</v>
      </c>
      <c r="M28" s="70">
        <f>[1]Hoja1!L27*$D$28/100</f>
        <v>2.0177777777777774</v>
      </c>
      <c r="N28" s="70">
        <f>[1]Hoja1!M27*$D$28/100</f>
        <v>30.1</v>
      </c>
      <c r="O28" s="70">
        <f>[1]Hoja1!N27*$D$28/100</f>
        <v>50</v>
      </c>
      <c r="P28" s="70">
        <f>[1]Hoja1!O27*$D$28/100</f>
        <v>0.84</v>
      </c>
      <c r="Q28" s="70">
        <f>[1]Hoja1!P27*$D$28/100</f>
        <v>15.928888888888888</v>
      </c>
      <c r="R28" s="70">
        <f>[1]Hoja1!Q27*$D$28/100</f>
        <v>240.58666666666667</v>
      </c>
      <c r="S28" s="70">
        <f>[1]Hoja1!R27*$D$28/100</f>
        <v>19.52</v>
      </c>
      <c r="T28" s="70">
        <f>[1]Hoja1!S27*$D$28/100</f>
        <v>0.4695111111111111</v>
      </c>
      <c r="U28" s="70">
        <f>[1]Hoja1!T27*$D$28/100</f>
        <v>0.19870270270270268</v>
      </c>
      <c r="V28" s="70">
        <f>[1]Hoja1!U27*$D$28/100</f>
        <v>0.17708108108108114</v>
      </c>
      <c r="W28" s="70">
        <f>[1]Hoja1!V27*$D$28/100</f>
        <v>135.09189189189189</v>
      </c>
      <c r="X28" s="70">
        <f>[1]Hoja1!W27*$D$28/100</f>
        <v>30.468085106382979</v>
      </c>
      <c r="Y28" s="70">
        <f>[1]Hoja1!X27*$D$28/100</f>
        <v>7.4999999999999997E-2</v>
      </c>
      <c r="Z28" s="70">
        <f>[1]Hoja1!Y27*$D$28/100</f>
        <v>9.6166666666666636E-2</v>
      </c>
      <c r="AA28" s="70">
        <f>[1]Hoja1!Z27*$D$28/100</f>
        <v>1.0183333333333331</v>
      </c>
      <c r="AB28" s="70">
        <f>[1]Hoja1!AA27*$D$28/100</f>
        <v>0.781837837837838</v>
      </c>
      <c r="AC28" s="70">
        <f>[1]Hoja1!AB27*$D$28/100</f>
        <v>0.11199999999999999</v>
      </c>
      <c r="AD28" s="70">
        <f>[1]Hoja1!AC27*$D$28/100</f>
        <v>34.915555555555557</v>
      </c>
      <c r="AE28" s="70">
        <f>[1]Hoja1!AD27*$D$28/100</f>
        <v>8.3333333333333328E-4</v>
      </c>
      <c r="AF28" s="70">
        <f>[1]Hoja1!AE27*$D$28/100</f>
        <v>21.816666666666666</v>
      </c>
      <c r="AG28" s="88"/>
    </row>
    <row r="29" spans="1:33" s="72" customFormat="1" ht="15.95">
      <c r="A29" s="189"/>
      <c r="B29" s="55"/>
      <c r="C29" s="75" t="s">
        <v>190</v>
      </c>
      <c r="D29" s="77">
        <f>SUM(D26:D28)</f>
        <v>185</v>
      </c>
      <c r="E29" s="77">
        <f t="shared" ref="E29:AF29" si="4">SUM(E26:E28)</f>
        <v>91.498888888888899</v>
      </c>
      <c r="F29" s="77">
        <f t="shared" si="4"/>
        <v>4.3513333333333337</v>
      </c>
      <c r="G29" s="77">
        <f t="shared" si="4"/>
        <v>0.76966666666666672</v>
      </c>
      <c r="H29" s="77">
        <f t="shared" si="4"/>
        <v>0.11191681291681292</v>
      </c>
      <c r="I29" s="77">
        <f t="shared" si="4"/>
        <v>7.9460336960336969E-2</v>
      </c>
      <c r="J29" s="77">
        <f t="shared" si="4"/>
        <v>0.30774991224991233</v>
      </c>
      <c r="K29" s="77">
        <f t="shared" si="4"/>
        <v>0</v>
      </c>
      <c r="L29" s="77">
        <f t="shared" si="4"/>
        <v>16.403888888888886</v>
      </c>
      <c r="M29" s="77">
        <f t="shared" si="4"/>
        <v>4.7169999999999987</v>
      </c>
      <c r="N29" s="77">
        <f t="shared" si="4"/>
        <v>86.381111111111125</v>
      </c>
      <c r="O29" s="77">
        <f t="shared" si="4"/>
        <v>106.88333333333333</v>
      </c>
      <c r="P29" s="77">
        <f t="shared" si="4"/>
        <v>2.3809999999999998</v>
      </c>
      <c r="Q29" s="77">
        <f t="shared" si="4"/>
        <v>152.48097222222219</v>
      </c>
      <c r="R29" s="77">
        <f t="shared" si="4"/>
        <v>715.44708333333335</v>
      </c>
      <c r="S29" s="77">
        <f t="shared" si="4"/>
        <v>49.766666666666666</v>
      </c>
      <c r="T29" s="77">
        <f t="shared" si="4"/>
        <v>0.84249861111111113</v>
      </c>
      <c r="U29" s="77">
        <f t="shared" si="4"/>
        <v>0.36881309231309228</v>
      </c>
      <c r="V29" s="77">
        <f t="shared" si="4"/>
        <v>0.59174991224991225</v>
      </c>
      <c r="W29" s="77">
        <f t="shared" si="4"/>
        <v>4379.7665672165667</v>
      </c>
      <c r="X29" s="77">
        <f t="shared" si="4"/>
        <v>443.02808510638306</v>
      </c>
      <c r="Y29" s="77">
        <f t="shared" si="4"/>
        <v>0.17828888888888891</v>
      </c>
      <c r="Z29" s="77">
        <f t="shared" si="4"/>
        <v>0.20311111111111108</v>
      </c>
      <c r="AA29" s="77">
        <f t="shared" si="4"/>
        <v>2.2316666666666665</v>
      </c>
      <c r="AB29" s="77">
        <f t="shared" si="4"/>
        <v>1.1756949806949808</v>
      </c>
      <c r="AC29" s="77">
        <f t="shared" si="4"/>
        <v>0.27887662337662333</v>
      </c>
      <c r="AD29" s="77">
        <f t="shared" si="4"/>
        <v>95.940555555555562</v>
      </c>
      <c r="AE29" s="77">
        <f t="shared" si="4"/>
        <v>8.3333333333333328E-4</v>
      </c>
      <c r="AF29" s="77">
        <f t="shared" si="4"/>
        <v>89.61999999999999</v>
      </c>
    </row>
    <row r="30" spans="1:33" s="72" customFormat="1">
      <c r="A30" s="189"/>
      <c r="B30" s="197" t="s">
        <v>192</v>
      </c>
      <c r="C30" s="197"/>
      <c r="D30" s="157">
        <f t="shared" ref="D30:AE30" si="5">D24+D29</f>
        <v>375</v>
      </c>
      <c r="E30" s="157">
        <f t="shared" si="5"/>
        <v>272.49644222222219</v>
      </c>
      <c r="F30" s="157">
        <f t="shared" si="5"/>
        <v>6.5880866666666673</v>
      </c>
      <c r="G30" s="157">
        <f t="shared" si="5"/>
        <v>7.6775666666666664</v>
      </c>
      <c r="H30" s="157">
        <f t="shared" si="5"/>
        <v>0.9543253009804733</v>
      </c>
      <c r="I30" s="157">
        <f t="shared" si="5"/>
        <v>3.1836698860319546</v>
      </c>
      <c r="J30" s="157">
        <f t="shared" si="5"/>
        <v>1.0779568088016365</v>
      </c>
      <c r="K30" s="157">
        <f t="shared" si="5"/>
        <v>0</v>
      </c>
      <c r="L30" s="157">
        <f t="shared" si="5"/>
        <v>42.775082222222224</v>
      </c>
      <c r="M30" s="157">
        <f t="shared" si="5"/>
        <v>11.008057971014489</v>
      </c>
      <c r="N30" s="157">
        <f t="shared" si="5"/>
        <v>119.20399695585999</v>
      </c>
      <c r="O30" s="157">
        <f t="shared" si="5"/>
        <v>162.73844444444444</v>
      </c>
      <c r="P30" s="157">
        <f t="shared" si="5"/>
        <v>3.7553196347031959</v>
      </c>
      <c r="Q30" s="157">
        <f t="shared" si="5"/>
        <v>167.61101143790847</v>
      </c>
      <c r="R30" s="157">
        <f t="shared" si="5"/>
        <v>1185.688170289855</v>
      </c>
      <c r="S30" s="157">
        <f t="shared" si="5"/>
        <v>83.643549019607846</v>
      </c>
      <c r="T30" s="157">
        <f t="shared" si="5"/>
        <v>1.2518977707749768</v>
      </c>
      <c r="U30" s="157">
        <f t="shared" si="5"/>
        <v>0.56308895438205786</v>
      </c>
      <c r="V30" s="157">
        <f t="shared" si="5"/>
        <v>0.87610269739580082</v>
      </c>
      <c r="W30" s="157">
        <f t="shared" si="5"/>
        <v>5833.8716070043647</v>
      </c>
      <c r="X30" s="157">
        <f t="shared" si="5"/>
        <v>576.37464701114493</v>
      </c>
      <c r="Y30" s="157">
        <f t="shared" si="5"/>
        <v>0.2764388888888889</v>
      </c>
      <c r="Z30" s="157">
        <f t="shared" si="5"/>
        <v>0.32166666666666666</v>
      </c>
      <c r="AA30" s="157">
        <f t="shared" si="5"/>
        <v>3.8067111111111109</v>
      </c>
      <c r="AB30" s="157">
        <f t="shared" si="5"/>
        <v>1.8813368905093044</v>
      </c>
      <c r="AC30" s="157">
        <f t="shared" si="5"/>
        <v>0.53518431568431557</v>
      </c>
      <c r="AD30" s="157">
        <f t="shared" si="5"/>
        <v>137.37436507936508</v>
      </c>
      <c r="AE30" s="157">
        <f t="shared" si="5"/>
        <v>8.3333333333333328E-4</v>
      </c>
      <c r="AF30" s="157">
        <f>AF24+AF29</f>
        <v>144.19315981735159</v>
      </c>
    </row>
    <row r="31" spans="1:33">
      <c r="A31" s="192" t="s">
        <v>69</v>
      </c>
      <c r="B31" s="78">
        <v>3</v>
      </c>
      <c r="C31" s="84" t="s">
        <v>196</v>
      </c>
      <c r="D31" s="85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</row>
    <row r="32" spans="1:33" s="72" customFormat="1" ht="15.95">
      <c r="A32" s="192"/>
      <c r="B32" s="67" t="s">
        <v>197</v>
      </c>
      <c r="C32" s="68" t="s">
        <v>72</v>
      </c>
      <c r="D32" s="69">
        <v>100</v>
      </c>
      <c r="E32" s="70">
        <f>[1]Hoja1!D29*$D$32/100</f>
        <v>89.276666666666657</v>
      </c>
      <c r="F32" s="70">
        <f>[1]Hoja1!E29*$D$32/100</f>
        <v>4.333333333333333</v>
      </c>
      <c r="G32" s="70">
        <f>[1]Hoja1!F29*$D$32/100</f>
        <v>5.73</v>
      </c>
      <c r="H32" s="70">
        <f>[1]Hoja1!G29*$D$32/100</f>
        <v>3.76</v>
      </c>
      <c r="I32" s="70">
        <f>[1]Hoja1!H29*$D$32/100</f>
        <v>1.4933333333333332</v>
      </c>
      <c r="J32" s="70">
        <f>[1]Hoja1!I29*$D$32/100</f>
        <v>0.19333333333333333</v>
      </c>
      <c r="K32" s="70">
        <f>[1]Hoja1!J29*$D$32/100</f>
        <v>20</v>
      </c>
      <c r="L32" s="70">
        <f>[1]Hoja1!K29*$D$32/100</f>
        <v>5.0933333333333337</v>
      </c>
      <c r="M32" s="70">
        <f>[1]Hoja1!L29*$D$32/100</f>
        <v>0</v>
      </c>
      <c r="N32" s="70">
        <f>[1]Hoja1!M29*$D$32/100</f>
        <v>160.33333333333334</v>
      </c>
      <c r="O32" s="70">
        <f>[1]Hoja1!N29*$D$32/100</f>
        <v>122.66666666666669</v>
      </c>
      <c r="P32" s="70">
        <f>[1]Hoja1!O29*$D$32/100</f>
        <v>0.10666666666666667</v>
      </c>
      <c r="Q32" s="70">
        <f>[1]Hoja1!P29*$D$32/100</f>
        <v>48.333333333333343</v>
      </c>
      <c r="R32" s="70">
        <f>[1]Hoja1!Q29*$D$32/100</f>
        <v>155.66666666666666</v>
      </c>
      <c r="S32" s="70">
        <f>[1]Hoja1!R29*$D$32/100</f>
        <v>20.666666666666671</v>
      </c>
      <c r="T32" s="70">
        <f>[1]Hoja1!S29*$D$32/100</f>
        <v>0.38000000000000006</v>
      </c>
      <c r="U32" s="70">
        <f>[1]Hoja1!T29*$D$32/100</f>
        <v>3.6666666666666667E-2</v>
      </c>
      <c r="V32" s="70">
        <f>[1]Hoja1!U29*$D$32/100</f>
        <v>1.3333333333333334E-2</v>
      </c>
      <c r="W32" s="70">
        <f>[1]Hoja1!V29*$D$32/100</f>
        <v>150.33333333333334</v>
      </c>
      <c r="X32" s="70">
        <f>[1]Hoja1!W29*$D$32/100</f>
        <v>24.333333333333329</v>
      </c>
      <c r="Y32" s="70">
        <f>[1]Hoja1!X29*$D$32/100</f>
        <v>5.3333333333333337E-2</v>
      </c>
      <c r="Z32" s="70">
        <f>[1]Hoja1!Y29*$D$32/100</f>
        <v>0.22</v>
      </c>
      <c r="AA32" s="70">
        <f>[1]Hoja1!Z29*$D$32/100</f>
        <v>0.19666666666666666</v>
      </c>
      <c r="AB32" s="70">
        <f>[1]Hoja1!AA29*$D$32/100</f>
        <v>0.30333333333333329</v>
      </c>
      <c r="AC32" s="70">
        <f>[1]Hoja1!AB29*$D$32/100</f>
        <v>0.04</v>
      </c>
      <c r="AD32" s="70">
        <f>[1]Hoja1!AC29*$D$32/100</f>
        <v>6</v>
      </c>
      <c r="AE32" s="70">
        <f>[1]Hoja1!AD29*$D$32/100</f>
        <v>0.47666666666666657</v>
      </c>
      <c r="AF32" s="70">
        <f>[1]Hoja1!AE29*$D$32/100</f>
        <v>2.4333333333333331</v>
      </c>
    </row>
    <row r="33" spans="1:33" s="72" customFormat="1" ht="15.95">
      <c r="A33" s="192"/>
      <c r="B33" s="67" t="s">
        <v>198</v>
      </c>
      <c r="C33" s="68" t="s">
        <v>74</v>
      </c>
      <c r="D33" s="69">
        <v>0</v>
      </c>
      <c r="E33" s="70">
        <f>[1]Hoja1!D30*$D$33/100</f>
        <v>0</v>
      </c>
      <c r="F33" s="70">
        <f>[1]Hoja1!E30*$D$33/100</f>
        <v>0</v>
      </c>
      <c r="G33" s="70">
        <f>[1]Hoja1!F30*$D$33/100</f>
        <v>0</v>
      </c>
      <c r="H33" s="70">
        <f>[1]Hoja1!G30*$D$33/100</f>
        <v>0</v>
      </c>
      <c r="I33" s="70">
        <f>[1]Hoja1!H30*$D$33/100</f>
        <v>0</v>
      </c>
      <c r="J33" s="70">
        <f>[1]Hoja1!I30*$D$33/100</f>
        <v>0</v>
      </c>
      <c r="K33" s="70">
        <f>[1]Hoja1!J30*$D$33/100</f>
        <v>0</v>
      </c>
      <c r="L33" s="70">
        <f>[1]Hoja1!K30*$D$33/100</f>
        <v>0</v>
      </c>
      <c r="M33" s="70">
        <f>[1]Hoja1!L30*$D$33/100</f>
        <v>0</v>
      </c>
      <c r="N33" s="70">
        <f>[1]Hoja1!M30*$D$33/100</f>
        <v>0</v>
      </c>
      <c r="O33" s="70">
        <f>[1]Hoja1!N30*$D$33/100</f>
        <v>0</v>
      </c>
      <c r="P33" s="70">
        <f>[1]Hoja1!O30*$D$33/100</f>
        <v>0</v>
      </c>
      <c r="Q33" s="70">
        <f>[1]Hoja1!P30*$D$33/100</f>
        <v>0</v>
      </c>
      <c r="R33" s="70">
        <f>[1]Hoja1!Q30*$D$33/100</f>
        <v>0</v>
      </c>
      <c r="S33" s="70">
        <f>[1]Hoja1!R30*$D$33/100</f>
        <v>0</v>
      </c>
      <c r="T33" s="70">
        <f>[1]Hoja1!S30*$D$33/100</f>
        <v>0</v>
      </c>
      <c r="U33" s="70">
        <f>[1]Hoja1!T30*$D$33/100</f>
        <v>0</v>
      </c>
      <c r="V33" s="70">
        <f>[1]Hoja1!U30*$D$33/100</f>
        <v>0</v>
      </c>
      <c r="W33" s="70">
        <f>[1]Hoja1!V30*$D$33/100</f>
        <v>0</v>
      </c>
      <c r="X33" s="70">
        <f>[1]Hoja1!W30*$D$33/100</f>
        <v>0</v>
      </c>
      <c r="Y33" s="70">
        <f>[1]Hoja1!X30*$D$33/100</f>
        <v>0</v>
      </c>
      <c r="Z33" s="70">
        <f>[1]Hoja1!Y30*$D$33/100</f>
        <v>0</v>
      </c>
      <c r="AA33" s="70">
        <f>[1]Hoja1!Z30*$D$33/100</f>
        <v>0</v>
      </c>
      <c r="AB33" s="70">
        <f>[1]Hoja1!AA30*$D$33/100</f>
        <v>0</v>
      </c>
      <c r="AC33" s="70">
        <f>[1]Hoja1!AB30*$D$33/100</f>
        <v>0</v>
      </c>
      <c r="AD33" s="70">
        <f>[1]Hoja1!AC30*$D$33/100</f>
        <v>0</v>
      </c>
      <c r="AE33" s="70">
        <f>[1]Hoja1!AD30*$D$33/100</f>
        <v>0</v>
      </c>
      <c r="AF33" s="70">
        <f>[1]Hoja1!AE30*$D$33/100</f>
        <v>0</v>
      </c>
      <c r="AG33" s="70"/>
    </row>
    <row r="34" spans="1:33" s="72" customFormat="1" ht="32.1">
      <c r="A34" s="192"/>
      <c r="B34" s="67" t="s">
        <v>199</v>
      </c>
      <c r="C34" s="68" t="s">
        <v>76</v>
      </c>
      <c r="D34" s="69">
        <v>0</v>
      </c>
      <c r="E34" s="70">
        <f>[1]Hoja1!D31*$D$34/100</f>
        <v>0</v>
      </c>
      <c r="F34" s="70">
        <f>[1]Hoja1!E31*$D$34/100</f>
        <v>0</v>
      </c>
      <c r="G34" s="70">
        <f>[1]Hoja1!F31*$D$34/100</f>
        <v>0</v>
      </c>
      <c r="H34" s="70">
        <f>[1]Hoja1!G31*$D$34/100</f>
        <v>0</v>
      </c>
      <c r="I34" s="70">
        <f>[1]Hoja1!H31*$D$34/100</f>
        <v>0</v>
      </c>
      <c r="J34" s="70">
        <f>[1]Hoja1!I31*$D$34/100</f>
        <v>0</v>
      </c>
      <c r="K34" s="70">
        <f>[1]Hoja1!J31*$D$34/100</f>
        <v>0</v>
      </c>
      <c r="L34" s="70">
        <f>[1]Hoja1!K31*$D$34/100</f>
        <v>0</v>
      </c>
      <c r="M34" s="70">
        <f>[1]Hoja1!L31*$D$34/100</f>
        <v>0</v>
      </c>
      <c r="N34" s="70">
        <f>[1]Hoja1!M31*$D$34/100</f>
        <v>0</v>
      </c>
      <c r="O34" s="70">
        <f>[1]Hoja1!N31*$D$34/100</f>
        <v>0</v>
      </c>
      <c r="P34" s="70">
        <f>[1]Hoja1!O31*$D$34/100</f>
        <v>0</v>
      </c>
      <c r="Q34" s="70">
        <f>[1]Hoja1!P31*$D$34/100</f>
        <v>0</v>
      </c>
      <c r="R34" s="70">
        <f>[1]Hoja1!Q31*$D$34/100</f>
        <v>0</v>
      </c>
      <c r="S34" s="70">
        <f>[1]Hoja1!R31*$D$34/100</f>
        <v>0</v>
      </c>
      <c r="T34" s="70">
        <f>[1]Hoja1!S31*$D$34/100</f>
        <v>0</v>
      </c>
      <c r="U34" s="70">
        <f>[1]Hoja1!T31*$D$34/100</f>
        <v>0</v>
      </c>
      <c r="V34" s="70">
        <f>[1]Hoja1!U31*$D$34/100</f>
        <v>0</v>
      </c>
      <c r="W34" s="70">
        <f>[1]Hoja1!V31*$D$34/100</f>
        <v>0</v>
      </c>
      <c r="X34" s="70">
        <f>[1]Hoja1!W31*$D$34/100</f>
        <v>0</v>
      </c>
      <c r="Y34" s="70">
        <f>[1]Hoja1!X31*$D$34/100</f>
        <v>0</v>
      </c>
      <c r="Z34" s="70">
        <f>[1]Hoja1!Y31*$D$34/100</f>
        <v>0</v>
      </c>
      <c r="AA34" s="70">
        <f>[1]Hoja1!Z31*$D$34/100</f>
        <v>0</v>
      </c>
      <c r="AB34" s="70">
        <f>[1]Hoja1!AA31*$D$34/100</f>
        <v>0</v>
      </c>
      <c r="AC34" s="70">
        <f>[1]Hoja1!AB31*$D$34/100</f>
        <v>0</v>
      </c>
      <c r="AD34" s="70">
        <f>[1]Hoja1!AC31*$D$34/100</f>
        <v>0</v>
      </c>
      <c r="AE34" s="70">
        <f>[1]Hoja1!AD31*$D$34/100</f>
        <v>0</v>
      </c>
      <c r="AF34" s="70">
        <f>[1]Hoja1!AE31*$D$34/100</f>
        <v>0</v>
      </c>
    </row>
    <row r="35" spans="1:33" s="72" customFormat="1" ht="32.1">
      <c r="A35" s="192"/>
      <c r="B35" s="67" t="s">
        <v>200</v>
      </c>
      <c r="C35" s="68" t="s">
        <v>78</v>
      </c>
      <c r="D35" s="69">
        <v>0</v>
      </c>
      <c r="E35" s="70">
        <f>[1]Hoja1!D32*$D$35/100</f>
        <v>0</v>
      </c>
      <c r="F35" s="70">
        <f>[1]Hoja1!E32*$D$35/100</f>
        <v>0</v>
      </c>
      <c r="G35" s="70">
        <f>[1]Hoja1!F32*$D$35/100</f>
        <v>0</v>
      </c>
      <c r="H35" s="70">
        <f>[1]Hoja1!G32*$D$35/100</f>
        <v>0</v>
      </c>
      <c r="I35" s="70">
        <f>[1]Hoja1!H32*$D$35/100</f>
        <v>0</v>
      </c>
      <c r="J35" s="70">
        <f>[1]Hoja1!I32*$D$35/100</f>
        <v>0</v>
      </c>
      <c r="K35" s="70">
        <f>[1]Hoja1!J32*$D$35/100</f>
        <v>0</v>
      </c>
      <c r="L35" s="70">
        <f>[1]Hoja1!K32*$D$35/100</f>
        <v>0</v>
      </c>
      <c r="M35" s="70">
        <f>[1]Hoja1!L32*$D$35/100</f>
        <v>0</v>
      </c>
      <c r="N35" s="70">
        <f>[1]Hoja1!M32*$D$35/100</f>
        <v>0</v>
      </c>
      <c r="O35" s="70">
        <f>[1]Hoja1!N32*$D$35/100</f>
        <v>0</v>
      </c>
      <c r="P35" s="70">
        <f>[1]Hoja1!O32*$D$35/100</f>
        <v>0</v>
      </c>
      <c r="Q35" s="70">
        <f>[1]Hoja1!P32*$D$35/100</f>
        <v>0</v>
      </c>
      <c r="R35" s="70">
        <f>[1]Hoja1!Q32*$D$35/100</f>
        <v>0</v>
      </c>
      <c r="S35" s="70">
        <f>[1]Hoja1!R32*$D$35/100</f>
        <v>0</v>
      </c>
      <c r="T35" s="70">
        <f>[1]Hoja1!S32*$D$35/100</f>
        <v>0</v>
      </c>
      <c r="U35" s="70">
        <f>[1]Hoja1!T32*$D$35/100</f>
        <v>0</v>
      </c>
      <c r="V35" s="70">
        <f>[1]Hoja1!U32*$D$35/100</f>
        <v>0</v>
      </c>
      <c r="W35" s="70">
        <f>[1]Hoja1!V32*$D$35/100</f>
        <v>0</v>
      </c>
      <c r="X35" s="70">
        <f>[1]Hoja1!W32*$D$35/100</f>
        <v>0</v>
      </c>
      <c r="Y35" s="70">
        <f>[1]Hoja1!X32*$D$35/100</f>
        <v>0</v>
      </c>
      <c r="Z35" s="70">
        <f>[1]Hoja1!Y32*$D$35/100</f>
        <v>0</v>
      </c>
      <c r="AA35" s="70">
        <f>[1]Hoja1!Z32*$D$35/100</f>
        <v>0</v>
      </c>
      <c r="AB35" s="70">
        <f>[1]Hoja1!AA32*$D$35/100</f>
        <v>0</v>
      </c>
      <c r="AC35" s="70">
        <f>[1]Hoja1!AB32*$D$35/100</f>
        <v>0</v>
      </c>
      <c r="AD35" s="70">
        <f>[1]Hoja1!AC32*$D$35/100</f>
        <v>0</v>
      </c>
      <c r="AE35" s="70">
        <f>[1]Hoja1!AD32*$D$35/100</f>
        <v>0</v>
      </c>
      <c r="AF35" s="70">
        <f>[1]Hoja1!AE32*$D$35/100</f>
        <v>0</v>
      </c>
    </row>
    <row r="36" spans="1:33" s="72" customFormat="1" ht="32.1">
      <c r="A36" s="192"/>
      <c r="B36" s="67" t="s">
        <v>201</v>
      </c>
      <c r="C36" s="68" t="s">
        <v>80</v>
      </c>
      <c r="D36" s="69">
        <v>0</v>
      </c>
      <c r="E36" s="70">
        <f>[1]Hoja1!D33*$D$36/100</f>
        <v>0</v>
      </c>
      <c r="F36" s="70">
        <f>[1]Hoja1!E33*$D$36/100</f>
        <v>0</v>
      </c>
      <c r="G36" s="70">
        <f>[1]Hoja1!F33*$D$36/100</f>
        <v>0</v>
      </c>
      <c r="H36" s="70">
        <f>[1]Hoja1!G33*$D$36/100</f>
        <v>0</v>
      </c>
      <c r="I36" s="70">
        <f>[1]Hoja1!H33*$D$36/100</f>
        <v>0</v>
      </c>
      <c r="J36" s="70">
        <f>[1]Hoja1!I33*$D$36/100</f>
        <v>0</v>
      </c>
      <c r="K36" s="70">
        <f>[1]Hoja1!J33*$D$36/100</f>
        <v>0</v>
      </c>
      <c r="L36" s="70">
        <f>[1]Hoja1!K33*$D$36/100</f>
        <v>0</v>
      </c>
      <c r="M36" s="70">
        <f>[1]Hoja1!L33*$D$36/100</f>
        <v>0</v>
      </c>
      <c r="N36" s="70">
        <f>[1]Hoja1!M33*$D$36/100</f>
        <v>0</v>
      </c>
      <c r="O36" s="70">
        <f>[1]Hoja1!N33*$D$36/100</f>
        <v>0</v>
      </c>
      <c r="P36" s="70">
        <f>[1]Hoja1!O33*$D$36/100</f>
        <v>0</v>
      </c>
      <c r="Q36" s="70">
        <f>[1]Hoja1!P33*$D$36/100</f>
        <v>0</v>
      </c>
      <c r="R36" s="70">
        <f>[1]Hoja1!Q33*$D$36/100</f>
        <v>0</v>
      </c>
      <c r="S36" s="70">
        <f>[1]Hoja1!R33*$D$36/100</f>
        <v>0</v>
      </c>
      <c r="T36" s="70">
        <f>[1]Hoja1!S33*$D$36/100</f>
        <v>0</v>
      </c>
      <c r="U36" s="70">
        <f>[1]Hoja1!T33*$D$36/100</f>
        <v>0</v>
      </c>
      <c r="V36" s="70">
        <f>[1]Hoja1!U33*$D$36/100</f>
        <v>0</v>
      </c>
      <c r="W36" s="70">
        <f>[1]Hoja1!V33*$D$36/100</f>
        <v>0</v>
      </c>
      <c r="X36" s="70">
        <f>[1]Hoja1!W33*$D$36/100</f>
        <v>0</v>
      </c>
      <c r="Y36" s="70">
        <f>[1]Hoja1!X33*$D$36/100</f>
        <v>0</v>
      </c>
      <c r="Z36" s="70">
        <f>[1]Hoja1!Y33*$D$36/100</f>
        <v>0</v>
      </c>
      <c r="AA36" s="70">
        <f>[1]Hoja1!Z33*$D$36/100</f>
        <v>0</v>
      </c>
      <c r="AB36" s="70">
        <f>[1]Hoja1!AA33*$D$36/100</f>
        <v>0</v>
      </c>
      <c r="AC36" s="70">
        <f>[1]Hoja1!AB33*$D$36/100</f>
        <v>0</v>
      </c>
      <c r="AD36" s="70">
        <f>[1]Hoja1!AC33*$D$36/100</f>
        <v>0</v>
      </c>
      <c r="AE36" s="70">
        <f>[1]Hoja1!AD33*$D$36/100</f>
        <v>0</v>
      </c>
      <c r="AF36" s="70">
        <f>[1]Hoja1!AE33*$D$36/100</f>
        <v>0</v>
      </c>
    </row>
    <row r="37" spans="1:33" s="72" customFormat="1" ht="15.95">
      <c r="A37" s="192"/>
      <c r="B37" s="67" t="s">
        <v>202</v>
      </c>
      <c r="C37" s="68" t="s">
        <v>203</v>
      </c>
      <c r="D37" s="69">
        <v>10</v>
      </c>
      <c r="E37" s="70">
        <f>[1]Hoja1!D34*$D$37/100</f>
        <v>7.4850000000000003</v>
      </c>
      <c r="F37" s="70">
        <f>[1]Hoja1!E34*$D$37/100</f>
        <v>0.38</v>
      </c>
      <c r="G37" s="70">
        <f>[1]Hoja1!F34*$D$37/100</f>
        <v>0.20499999999999999</v>
      </c>
      <c r="H37" s="70">
        <f>[1]Hoja1!G34*$D$37/100</f>
        <v>0.1825</v>
      </c>
      <c r="I37" s="70">
        <f>[1]Hoja1!H34*$D$37/100</f>
        <v>7.7499999999999999E-2</v>
      </c>
      <c r="J37" s="70">
        <f>[1]Hoja1!I34*$D$37/100</f>
        <v>2.8000000000000004E-2</v>
      </c>
      <c r="K37" s="70">
        <f>[1]Hoja1!J34*$D$37/100</f>
        <v>1.125</v>
      </c>
      <c r="L37" s="70">
        <f>[1]Hoja1!K34*$D$37/100</f>
        <v>1.03</v>
      </c>
      <c r="M37" s="70">
        <f>[1]Hoja1!L34*$D$37/100</f>
        <v>0</v>
      </c>
      <c r="N37" s="70">
        <f>[1]Hoja1!M34*$D$37/100</f>
        <v>13.025</v>
      </c>
      <c r="O37" s="70">
        <f>[1]Hoja1!N34*$D$37/100</f>
        <v>8.9749999999999996</v>
      </c>
      <c r="P37" s="70">
        <f>[1]Hoja1!O34*$D$37/100</f>
        <v>1.4999999999999999E-2</v>
      </c>
      <c r="Q37" s="70">
        <f>[1]Hoja1!P34*$D$37/100</f>
        <v>5.2</v>
      </c>
      <c r="R37" s="70">
        <f>[1]Hoja1!Q34*$D$37/100</f>
        <v>17.475000000000001</v>
      </c>
      <c r="S37" s="70">
        <f>[1]Hoja1!R34*$D$37/100</f>
        <v>1.325</v>
      </c>
      <c r="T37" s="70">
        <f>[1]Hoja1!S34*$D$37/100</f>
        <v>6.649999999999999E-2</v>
      </c>
      <c r="U37" s="70">
        <f>[1]Hoja1!T34*$D$37/100</f>
        <v>1E-3</v>
      </c>
      <c r="V37" s="70">
        <f>[1]Hoja1!U34*$D$37/100</f>
        <v>0</v>
      </c>
      <c r="W37" s="70">
        <f>[1]Hoja1!V34*$D$37/100</f>
        <v>4.7249999999999996</v>
      </c>
      <c r="X37" s="70">
        <f>[1]Hoja1!W34*$D$37/100</f>
        <v>1.1499999999999999</v>
      </c>
      <c r="Y37" s="70">
        <f>[1]Hoja1!X34*$D$37/100</f>
        <v>3.5000000000000005E-3</v>
      </c>
      <c r="Z37" s="70">
        <f>[1]Hoja1!Y34*$D$37/100</f>
        <v>1.7999999999999999E-2</v>
      </c>
      <c r="AA37" s="70">
        <f>[1]Hoja1!Z34*$D$37/100</f>
        <v>0.01</v>
      </c>
      <c r="AB37" s="70">
        <f>[1]Hoja1!AA34*$D$37/100</f>
        <v>4.4000000000000004E-2</v>
      </c>
      <c r="AC37" s="70">
        <f>[1]Hoja1!AB34*$D$37/100</f>
        <v>3.5000000000000005E-3</v>
      </c>
      <c r="AD37" s="70">
        <f>[1]Hoja1!AC34*$D$37/100</f>
        <v>0.8</v>
      </c>
      <c r="AE37" s="70">
        <f>[1]Hoja1!AD34*$D$37/100</f>
        <v>4.1749999999999995E-2</v>
      </c>
      <c r="AF37" s="70">
        <f>[1]Hoja1!AE34*$D$37/100</f>
        <v>0.15</v>
      </c>
    </row>
    <row r="38" spans="1:33" s="72" customFormat="1" ht="15.95">
      <c r="A38" s="192"/>
      <c r="B38" s="67" t="s">
        <v>204</v>
      </c>
      <c r="C38" s="68" t="s">
        <v>84</v>
      </c>
      <c r="D38" s="69">
        <v>40</v>
      </c>
      <c r="E38" s="70">
        <f>[1]Hoja1!D35*$D$38/100</f>
        <v>103.37090909090909</v>
      </c>
      <c r="F38" s="70">
        <f>[1]Hoja1!E35*$D$38/100</f>
        <v>8.2981818181818188</v>
      </c>
      <c r="G38" s="70">
        <f>[1]Hoja1!F35*$D$38/100</f>
        <v>7.1745454545454548</v>
      </c>
      <c r="H38" s="70">
        <f>[1]Hoja1!G35*$D$38/100</f>
        <v>5.5615999999999994</v>
      </c>
      <c r="I38" s="70">
        <f>[1]Hoja1!H35*$D$38/100</f>
        <v>2.2472000000000003</v>
      </c>
      <c r="J38" s="70">
        <f>[1]Hoja1!I35*$D$38/100</f>
        <v>0.2432</v>
      </c>
      <c r="K38" s="70">
        <f>[1]Hoja1!J35*$D$38/100</f>
        <v>24.96</v>
      </c>
      <c r="L38" s="70">
        <f>[1]Hoja1!K35*$D$38/100</f>
        <v>1.4036363636363638</v>
      </c>
      <c r="M38" s="70">
        <f>[1]Hoja1!L35*$D$38/100</f>
        <v>0</v>
      </c>
      <c r="N38" s="70">
        <f>[1]Hoja1!M35*$D$38/100</f>
        <v>204.16</v>
      </c>
      <c r="O38" s="70">
        <f>[1]Hoja1!N35*$D$38/100</f>
        <v>152.24</v>
      </c>
      <c r="P38" s="70">
        <f>[1]Hoja1!O35*$D$38/100</f>
        <v>0.54399999999999993</v>
      </c>
      <c r="Q38" s="70">
        <f>[1]Hoja1!P35*$D$38/100</f>
        <v>182.84</v>
      </c>
      <c r="R38" s="70">
        <f>[1]Hoja1!Q35*$D$38/100</f>
        <v>34.04</v>
      </c>
      <c r="S38" s="70">
        <f>[1]Hoja1!R35*$D$38/100</f>
        <v>9.44</v>
      </c>
      <c r="T38" s="70">
        <f>[1]Hoja1!S35*$D$38/100</f>
        <v>0.49</v>
      </c>
      <c r="U38" s="70">
        <f>[1]Hoja1!T35*$D$38/100</f>
        <v>0.14666666666666667</v>
      </c>
      <c r="V38" s="70">
        <f>[1]Hoja1!U35*$D$38/100</f>
        <v>2.9333333333333336E-2</v>
      </c>
      <c r="W38" s="70">
        <f>[1]Hoja1!V35*$D$38/100</f>
        <v>333.37777777777779</v>
      </c>
      <c r="X38" s="70">
        <f>[1]Hoja1!W35*$D$38/100</f>
        <v>103.24</v>
      </c>
      <c r="Y38" s="70">
        <f>[1]Hoja1!X35*$D$38/100</f>
        <v>2.0799999999999999E-2</v>
      </c>
      <c r="Z38" s="70">
        <f>[1]Hoja1!Y35*$D$38/100</f>
        <v>0.23519999999999999</v>
      </c>
      <c r="AA38" s="70">
        <f>[1]Hoja1!Z35*$D$38/100</f>
        <v>0.26400000000000001</v>
      </c>
      <c r="AB38" s="70">
        <f>[1]Hoja1!AA35*$D$38/100</f>
        <v>0.11288888888888887</v>
      </c>
      <c r="AC38" s="70">
        <f>[1]Hoja1!AB35*$D$38/100</f>
        <v>3.9555555555555559E-2</v>
      </c>
      <c r="AD38" s="70">
        <f>[1]Hoja1!AC35*$D$38/100</f>
        <v>2.8</v>
      </c>
      <c r="AE38" s="70">
        <f>[1]Hoja1!AD35*$D$38/100</f>
        <v>0.15240000000000001</v>
      </c>
      <c r="AF38" s="70">
        <f>[1]Hoja1!AE35*$D$38/100</f>
        <v>0</v>
      </c>
    </row>
    <row r="39" spans="1:33" s="72" customFormat="1" ht="15.95">
      <c r="A39" s="192"/>
      <c r="B39" s="55"/>
      <c r="C39" s="75" t="s">
        <v>190</v>
      </c>
      <c r="D39" s="77">
        <f>SUM(D32:D38)</f>
        <v>150</v>
      </c>
      <c r="E39" s="77">
        <f t="shared" ref="E39:AE39" si="6">SUM(E32:E38)</f>
        <v>200.13257575757575</v>
      </c>
      <c r="F39" s="77">
        <f t="shared" si="6"/>
        <v>13.011515151515152</v>
      </c>
      <c r="G39" s="77">
        <f t="shared" si="6"/>
        <v>13.109545454545454</v>
      </c>
      <c r="H39" s="77">
        <f t="shared" si="6"/>
        <v>9.5040999999999993</v>
      </c>
      <c r="I39" s="77">
        <f t="shared" si="6"/>
        <v>3.8180333333333332</v>
      </c>
      <c r="J39" s="77">
        <f t="shared" si="6"/>
        <v>0.46453333333333335</v>
      </c>
      <c r="K39" s="77">
        <f t="shared" si="6"/>
        <v>46.085000000000001</v>
      </c>
      <c r="L39" s="77">
        <f t="shared" si="6"/>
        <v>7.5269696969696973</v>
      </c>
      <c r="M39" s="77">
        <f t="shared" si="6"/>
        <v>0</v>
      </c>
      <c r="N39" s="77">
        <f t="shared" si="6"/>
        <v>377.51833333333332</v>
      </c>
      <c r="O39" s="77">
        <f t="shared" si="6"/>
        <v>283.88166666666666</v>
      </c>
      <c r="P39" s="77">
        <f t="shared" si="6"/>
        <v>0.66566666666666663</v>
      </c>
      <c r="Q39" s="77">
        <f t="shared" si="6"/>
        <v>236.37333333333333</v>
      </c>
      <c r="R39" s="77">
        <f t="shared" si="6"/>
        <v>207.18166666666664</v>
      </c>
      <c r="S39" s="77">
        <f t="shared" si="6"/>
        <v>31.431666666666672</v>
      </c>
      <c r="T39" s="77">
        <f t="shared" si="6"/>
        <v>0.93650000000000011</v>
      </c>
      <c r="U39" s="77">
        <f t="shared" si="6"/>
        <v>0.18433333333333335</v>
      </c>
      <c r="V39" s="77">
        <f t="shared" si="6"/>
        <v>4.2666666666666672E-2</v>
      </c>
      <c r="W39" s="77">
        <f t="shared" si="6"/>
        <v>488.43611111111113</v>
      </c>
      <c r="X39" s="77">
        <f t="shared" si="6"/>
        <v>128.72333333333333</v>
      </c>
      <c r="Y39" s="77">
        <f t="shared" si="6"/>
        <v>7.7633333333333332E-2</v>
      </c>
      <c r="Z39" s="77">
        <f t="shared" si="6"/>
        <v>0.47319999999999995</v>
      </c>
      <c r="AA39" s="77">
        <f t="shared" si="6"/>
        <v>0.47066666666666668</v>
      </c>
      <c r="AB39" s="77">
        <f t="shared" si="6"/>
        <v>0.46022222222222214</v>
      </c>
      <c r="AC39" s="77">
        <f t="shared" si="6"/>
        <v>8.3055555555555563E-2</v>
      </c>
      <c r="AD39" s="77">
        <f t="shared" si="6"/>
        <v>9.6</v>
      </c>
      <c r="AE39" s="77">
        <f t="shared" si="6"/>
        <v>0.67081666666666651</v>
      </c>
      <c r="AF39" s="77">
        <f>SUM(AF32:AF38)</f>
        <v>2.583333333333333</v>
      </c>
    </row>
    <row r="40" spans="1:33" ht="15" customHeight="1">
      <c r="A40" s="199" t="s">
        <v>85</v>
      </c>
      <c r="B40" s="78" t="s">
        <v>205</v>
      </c>
      <c r="C40" s="84" t="s">
        <v>86</v>
      </c>
      <c r="D40" s="85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</row>
    <row r="41" spans="1:33" s="72" customFormat="1" ht="15.95">
      <c r="A41" s="192"/>
      <c r="B41" s="67" t="s">
        <v>206</v>
      </c>
      <c r="C41" s="68" t="s">
        <v>88</v>
      </c>
      <c r="D41" s="69">
        <v>5</v>
      </c>
      <c r="E41" s="70">
        <f>[1]Hoja1!D38*$D$41/100</f>
        <v>12.275</v>
      </c>
      <c r="F41" s="70">
        <f>[1]Hoja1!E38*$D$41/100</f>
        <v>0.90714285714285725</v>
      </c>
      <c r="G41" s="70">
        <f>[1]Hoja1!F38*$D$41/100</f>
        <v>0.96071428571428585</v>
      </c>
      <c r="H41" s="70">
        <f>[1]Hoja1!G38*$D$41/100</f>
        <v>0.39414285714285713</v>
      </c>
      <c r="I41" s="70">
        <f>[1]Hoja1!H38*$D$41/100</f>
        <v>0.42221428571428576</v>
      </c>
      <c r="J41" s="70">
        <f>[1]Hoja1!I38*$D$41/100</f>
        <v>3.5285714285714281E-2</v>
      </c>
      <c r="K41" s="70">
        <f>[1]Hoja1!J38*$D$41/100</f>
        <v>3.2285714285714282</v>
      </c>
      <c r="L41" s="70">
        <f>[1]Hoja1!K38*$D$41/100</f>
        <v>0</v>
      </c>
      <c r="M41" s="70">
        <f>[1]Hoja1!L38*$D$41/100</f>
        <v>0</v>
      </c>
      <c r="N41" s="70">
        <f>[1]Hoja1!M38*$D$41/100</f>
        <v>0.35</v>
      </c>
      <c r="O41" s="70">
        <f>[1]Hoja1!N38*$D$41/100</f>
        <v>9.2357142857142875</v>
      </c>
      <c r="P41" s="70">
        <f>[1]Hoja1!O38*$D$41/100</f>
        <v>0.11500000000000002</v>
      </c>
      <c r="Q41" s="70">
        <f>[1]Hoja1!P38*$D$41/100</f>
        <v>2.7785714285714285</v>
      </c>
      <c r="R41" s="70">
        <f>[1]Hoja1!Q38*$D$41/100</f>
        <v>14.128571428571426</v>
      </c>
      <c r="S41" s="70">
        <f>[1]Hoja1!R38*$D$41/100</f>
        <v>0.93571428571428583</v>
      </c>
      <c r="T41" s="70">
        <f>[1]Hoja1!S38*$D$41/100</f>
        <v>0.17749999999999999</v>
      </c>
      <c r="U41" s="70">
        <f>[1]Hoja1!T38*$D$41/100</f>
        <v>3.5714285714285722E-3</v>
      </c>
      <c r="V41" s="70">
        <f>[1]Hoja1!U38*$D$41/100</f>
        <v>5.0000000000000001E-4</v>
      </c>
      <c r="W41" s="70">
        <f>[1]Hoja1!V38*$D$41/100</f>
        <v>0</v>
      </c>
      <c r="X41" s="70">
        <f>[1]Hoja1!W38*$D$41/100</f>
        <v>0</v>
      </c>
      <c r="Y41" s="70">
        <f>[1]Hoja1!X38*$D$41/100</f>
        <v>4.0000000000000001E-3</v>
      </c>
      <c r="Z41" s="70">
        <f>[1]Hoja1!Y38*$D$41/100</f>
        <v>8.3571428571428564E-3</v>
      </c>
      <c r="AA41" s="70">
        <f>[1]Hoja1!Z38*$D$41/100</f>
        <v>0.18285714285714288</v>
      </c>
      <c r="AB41" s="70">
        <f>[1]Hoja1!AA38*$D$41/100</f>
        <v>1.5642857142857146E-2</v>
      </c>
      <c r="AC41" s="70">
        <f>[1]Hoja1!AB38*$D$41/100</f>
        <v>1.8714285714285711E-2</v>
      </c>
      <c r="AD41" s="70">
        <f>[1]Hoja1!AC38*$D$41/100</f>
        <v>0.3</v>
      </c>
      <c r="AE41" s="70">
        <f>[1]Hoja1!AD38*$D$41/100</f>
        <v>0.14285714285714288</v>
      </c>
      <c r="AF41" s="70">
        <f>[1]Hoja1!AE38*$D$41/100</f>
        <v>0</v>
      </c>
    </row>
    <row r="42" spans="1:33" s="72" customFormat="1" ht="15.95">
      <c r="A42" s="192"/>
      <c r="B42" s="67" t="s">
        <v>207</v>
      </c>
      <c r="C42" s="68" t="s">
        <v>90</v>
      </c>
      <c r="D42" s="69">
        <v>5</v>
      </c>
      <c r="E42" s="70">
        <f>[1]Hoja1!D39*$D$42/100</f>
        <v>9.7611538461538458</v>
      </c>
      <c r="F42" s="70">
        <f>[1]Hoja1!E39*$D$42/100</f>
        <v>0.9596153846153842</v>
      </c>
      <c r="G42" s="70">
        <f>[1]Hoja1!F39*$D$42/100</f>
        <v>0.65807692307692289</v>
      </c>
      <c r="H42" s="70">
        <f>[1]Hoja1!G39*$D$42/100</f>
        <v>0.2328461538461539</v>
      </c>
      <c r="I42" s="70">
        <f>[1]Hoja1!H39*$D$42/100</f>
        <v>0.29265384615384626</v>
      </c>
      <c r="J42" s="70">
        <f>[1]Hoja1!I39*$D$42/100</f>
        <v>6.7615384615384605E-2</v>
      </c>
      <c r="K42" s="70">
        <f>[1]Hoja1!J39*$D$42/100</f>
        <v>3.273076923076923</v>
      </c>
      <c r="L42" s="70">
        <f>[1]Hoja1!K39*$D$42/100</f>
        <v>0</v>
      </c>
      <c r="M42" s="70">
        <f>[1]Hoja1!L39*$D$42/100</f>
        <v>0</v>
      </c>
      <c r="N42" s="70">
        <f>[1]Hoja1!M39*$D$42/100</f>
        <v>0.78076923076923077</v>
      </c>
      <c r="O42" s="70">
        <f>[1]Hoja1!N39*$D$42/100</f>
        <v>10.196153846153846</v>
      </c>
      <c r="P42" s="70">
        <f>[1]Hoja1!O39*$D$42/100</f>
        <v>4.5384615384615391E-2</v>
      </c>
      <c r="Q42" s="70">
        <f>[1]Hoja1!P39*$D$42/100</f>
        <v>2.9884615384615381</v>
      </c>
      <c r="R42" s="70">
        <f>[1]Hoja1!Q39*$D$42/100</f>
        <v>16.869230769230768</v>
      </c>
      <c r="S42" s="70">
        <f>[1]Hoja1!R39*$D$42/100</f>
        <v>1.0576923076923077</v>
      </c>
      <c r="T42" s="70">
        <f>[1]Hoja1!S39*$D$42/100</f>
        <v>0.10938461538461537</v>
      </c>
      <c r="U42" s="70">
        <f>[1]Hoja1!T39*$D$42/100</f>
        <v>3.6153846153846149E-3</v>
      </c>
      <c r="V42" s="70">
        <f>[1]Hoja1!U39*$D$42/100</f>
        <v>4.999999999999999E-4</v>
      </c>
      <c r="W42" s="70">
        <f>[1]Hoja1!V39*$D$42/100</f>
        <v>0.34615384615384615</v>
      </c>
      <c r="X42" s="70">
        <f>[1]Hoja1!W39*$D$42/100</f>
        <v>0.10384615384615385</v>
      </c>
      <c r="Y42" s="70">
        <f>[1]Hoja1!X39*$D$42/100</f>
        <v>4.2961538461538468E-2</v>
      </c>
      <c r="Z42" s="70">
        <f>[1]Hoja1!Y39*$D$42/100</f>
        <v>1.3269230769230769E-2</v>
      </c>
      <c r="AA42" s="70">
        <f>[1]Hoja1!Z39*$D$42/100</f>
        <v>0.22807692307692307</v>
      </c>
      <c r="AB42" s="70">
        <f>[1]Hoja1!AA39*$D$42/100</f>
        <v>3.5653846153846154E-2</v>
      </c>
      <c r="AC42" s="70">
        <f>[1]Hoja1!AB39*$D$42/100</f>
        <v>2.0230769230769229E-2</v>
      </c>
      <c r="AD42" s="70">
        <f>[1]Hoja1!AC39*$D$42/100</f>
        <v>0.21538461538461537</v>
      </c>
      <c r="AE42" s="70">
        <f>[1]Hoja1!AD39*$D$42/100</f>
        <v>3.4961538461538461E-2</v>
      </c>
      <c r="AF42" s="70">
        <f>[1]Hoja1!AE39*$D$42/100</f>
        <v>3.8461538461538464E-2</v>
      </c>
    </row>
    <row r="43" spans="1:33" s="72" customFormat="1" ht="15.95">
      <c r="A43" s="192"/>
      <c r="B43" s="67" t="s">
        <v>208</v>
      </c>
      <c r="C43" s="68" t="s">
        <v>92</v>
      </c>
      <c r="D43" s="69">
        <v>0</v>
      </c>
      <c r="E43" s="70">
        <f>[1]Hoja1!D40*$D$43/100</f>
        <v>0</v>
      </c>
      <c r="F43" s="70">
        <f>[1]Hoja1!E40*$D$43/100</f>
        <v>0</v>
      </c>
      <c r="G43" s="70">
        <f>[1]Hoja1!F40*$D$43/100</f>
        <v>0</v>
      </c>
      <c r="H43" s="70">
        <f>[1]Hoja1!G40*$D$43/100</f>
        <v>0</v>
      </c>
      <c r="I43" s="70">
        <f>[1]Hoja1!H40*$D$43/100</f>
        <v>0</v>
      </c>
      <c r="J43" s="70">
        <f>[1]Hoja1!I40*$D$43/100</f>
        <v>0</v>
      </c>
      <c r="K43" s="70">
        <f>[1]Hoja1!J40*$D$43/100</f>
        <v>0</v>
      </c>
      <c r="L43" s="70">
        <f>[1]Hoja1!K40*$D$43/100</f>
        <v>0</v>
      </c>
      <c r="M43" s="70">
        <f>[1]Hoja1!L40*$D$43/100</f>
        <v>0</v>
      </c>
      <c r="N43" s="70">
        <f>[1]Hoja1!M40*$D$43/100</f>
        <v>0</v>
      </c>
      <c r="O43" s="70">
        <f>[1]Hoja1!N40*$D$43/100</f>
        <v>0</v>
      </c>
      <c r="P43" s="70">
        <f>[1]Hoja1!O40*$D$43/100</f>
        <v>0</v>
      </c>
      <c r="Q43" s="70">
        <f>[1]Hoja1!P40*$D$43/100</f>
        <v>0</v>
      </c>
      <c r="R43" s="70">
        <f>[1]Hoja1!Q40*$D$43/100</f>
        <v>0</v>
      </c>
      <c r="S43" s="70">
        <f>[1]Hoja1!R40*$D$43/100</f>
        <v>0</v>
      </c>
      <c r="T43" s="70">
        <f>[1]Hoja1!S40*$D$43/100</f>
        <v>0</v>
      </c>
      <c r="U43" s="70">
        <f>[1]Hoja1!T40*$D$43/100</f>
        <v>0</v>
      </c>
      <c r="V43" s="70">
        <f>[1]Hoja1!U40*$D$43/100</f>
        <v>0</v>
      </c>
      <c r="W43" s="70">
        <f>[1]Hoja1!V40*$D$43/100</f>
        <v>0</v>
      </c>
      <c r="X43" s="70">
        <f>[1]Hoja1!W40*$D$43/100</f>
        <v>0</v>
      </c>
      <c r="Y43" s="70">
        <f>[1]Hoja1!X40*$D$43/100</f>
        <v>0</v>
      </c>
      <c r="Z43" s="70">
        <f>[1]Hoja1!Y40*$D$43/100</f>
        <v>0</v>
      </c>
      <c r="AA43" s="70">
        <f>[1]Hoja1!Z40*$D$43/100</f>
        <v>0</v>
      </c>
      <c r="AB43" s="70">
        <f>[1]Hoja1!AA40*$D$43/100</f>
        <v>0</v>
      </c>
      <c r="AC43" s="70">
        <f>[1]Hoja1!AB40*$D$43/100</f>
        <v>0</v>
      </c>
      <c r="AD43" s="70">
        <f>[1]Hoja1!AC40*$D$43/100</f>
        <v>0</v>
      </c>
      <c r="AE43" s="70">
        <f>[1]Hoja1!AD40*$D$43/100</f>
        <v>0</v>
      </c>
      <c r="AF43" s="70">
        <f>[1]Hoja1!AE40*$D$43/100</f>
        <v>0</v>
      </c>
    </row>
    <row r="44" spans="1:33" s="72" customFormat="1" ht="15.95">
      <c r="A44" s="192"/>
      <c r="B44" s="67" t="s">
        <v>209</v>
      </c>
      <c r="C44" s="68" t="s">
        <v>94</v>
      </c>
      <c r="D44" s="69">
        <v>0</v>
      </c>
      <c r="E44" s="70">
        <f>[1]Hoja1!D41*$D$44/100</f>
        <v>0</v>
      </c>
      <c r="F44" s="70">
        <f>[1]Hoja1!E41*$D$44/100</f>
        <v>0</v>
      </c>
      <c r="G44" s="70">
        <f>[1]Hoja1!F41*$D$44/100</f>
        <v>0</v>
      </c>
      <c r="H44" s="70">
        <f>[1]Hoja1!G41*$D$44/100</f>
        <v>0</v>
      </c>
      <c r="I44" s="70">
        <f>[1]Hoja1!H41*$D$44/100</f>
        <v>0</v>
      </c>
      <c r="J44" s="70">
        <f>[1]Hoja1!I41*$D$44/100</f>
        <v>0</v>
      </c>
      <c r="K44" s="70">
        <f>[1]Hoja1!J41*$D$44/100</f>
        <v>0</v>
      </c>
      <c r="L44" s="70">
        <f>[1]Hoja1!K41*$D$44/100</f>
        <v>0</v>
      </c>
      <c r="M44" s="70">
        <f>[1]Hoja1!L41*$D$44/100</f>
        <v>0</v>
      </c>
      <c r="N44" s="70">
        <f>[1]Hoja1!M41*$D$44/100</f>
        <v>0</v>
      </c>
      <c r="O44" s="70">
        <f>[1]Hoja1!N41*$D$44/100</f>
        <v>0</v>
      </c>
      <c r="P44" s="70">
        <f>[1]Hoja1!O41*$D$44/100</f>
        <v>0</v>
      </c>
      <c r="Q44" s="70">
        <f>[1]Hoja1!P41*$D$44/100</f>
        <v>0</v>
      </c>
      <c r="R44" s="70">
        <f>[1]Hoja1!Q41*$D$44/100</f>
        <v>0</v>
      </c>
      <c r="S44" s="70">
        <f>[1]Hoja1!R41*$D$44/100</f>
        <v>0</v>
      </c>
      <c r="T44" s="70">
        <f>[1]Hoja1!S41*$D$44/100</f>
        <v>0</v>
      </c>
      <c r="U44" s="70">
        <f>[1]Hoja1!T41*$D$44/100</f>
        <v>0</v>
      </c>
      <c r="V44" s="70">
        <f>[1]Hoja1!U41*$D$44/100</f>
        <v>0</v>
      </c>
      <c r="W44" s="70">
        <f>[1]Hoja1!V41*$D$44/100</f>
        <v>0</v>
      </c>
      <c r="X44" s="70">
        <f>[1]Hoja1!W41*$D$44/100</f>
        <v>0</v>
      </c>
      <c r="Y44" s="70">
        <f>[1]Hoja1!X41*$D$44/100</f>
        <v>0</v>
      </c>
      <c r="Z44" s="70">
        <f>[1]Hoja1!Y41*$D$44/100</f>
        <v>0</v>
      </c>
      <c r="AA44" s="70">
        <f>[1]Hoja1!Z41*$D$44/100</f>
        <v>0</v>
      </c>
      <c r="AB44" s="70">
        <f>[1]Hoja1!AA41*$D$44/100</f>
        <v>0</v>
      </c>
      <c r="AC44" s="70">
        <f>[1]Hoja1!AB41*$D$44/100</f>
        <v>0</v>
      </c>
      <c r="AD44" s="70">
        <f>[1]Hoja1!AC41*$D$44/100</f>
        <v>0</v>
      </c>
      <c r="AE44" s="70">
        <f>[1]Hoja1!AD41*$D$44/100</f>
        <v>0</v>
      </c>
      <c r="AF44" s="70">
        <f>[1]Hoja1!AE41*$D$44/100</f>
        <v>0</v>
      </c>
    </row>
    <row r="45" spans="1:33" s="72" customFormat="1" ht="15.95">
      <c r="A45" s="192"/>
      <c r="B45" s="55"/>
      <c r="C45" s="75" t="s">
        <v>190</v>
      </c>
      <c r="D45" s="77">
        <f>SUM(D41:D44)</f>
        <v>10</v>
      </c>
      <c r="E45" s="77">
        <f t="shared" ref="E45:AF45" si="7">SUM(E41:E44)</f>
        <v>22.036153846153844</v>
      </c>
      <c r="F45" s="77">
        <f t="shared" si="7"/>
        <v>1.8667582417582413</v>
      </c>
      <c r="G45" s="77">
        <f t="shared" si="7"/>
        <v>1.6187912087912086</v>
      </c>
      <c r="H45" s="77">
        <f t="shared" si="7"/>
        <v>0.62698901098901105</v>
      </c>
      <c r="I45" s="77">
        <f t="shared" si="7"/>
        <v>0.71486813186813203</v>
      </c>
      <c r="J45" s="77">
        <f t="shared" si="7"/>
        <v>0.10290109890109889</v>
      </c>
      <c r="K45" s="77">
        <f t="shared" si="7"/>
        <v>6.5016483516483508</v>
      </c>
      <c r="L45" s="77">
        <f t="shared" si="7"/>
        <v>0</v>
      </c>
      <c r="M45" s="77">
        <f t="shared" si="7"/>
        <v>0</v>
      </c>
      <c r="N45" s="77">
        <f t="shared" si="7"/>
        <v>1.1307692307692307</v>
      </c>
      <c r="O45" s="77">
        <f t="shared" si="7"/>
        <v>19.431868131868136</v>
      </c>
      <c r="P45" s="77">
        <f t="shared" si="7"/>
        <v>0.1603846153846154</v>
      </c>
      <c r="Q45" s="77">
        <f t="shared" si="7"/>
        <v>5.7670329670329661</v>
      </c>
      <c r="R45" s="77">
        <f t="shared" si="7"/>
        <v>30.997802197802194</v>
      </c>
      <c r="S45" s="77">
        <f t="shared" si="7"/>
        <v>1.9934065934065934</v>
      </c>
      <c r="T45" s="77">
        <f t="shared" si="7"/>
        <v>0.28688461538461535</v>
      </c>
      <c r="U45" s="77">
        <f t="shared" si="7"/>
        <v>7.1868131868131867E-3</v>
      </c>
      <c r="V45" s="77">
        <f t="shared" si="7"/>
        <v>1E-3</v>
      </c>
      <c r="W45" s="77">
        <f t="shared" si="7"/>
        <v>0.34615384615384615</v>
      </c>
      <c r="X45" s="77">
        <f t="shared" si="7"/>
        <v>0.10384615384615385</v>
      </c>
      <c r="Y45" s="77">
        <f t="shared" si="7"/>
        <v>4.6961538461538471E-2</v>
      </c>
      <c r="Z45" s="77">
        <f t="shared" si="7"/>
        <v>2.1626373626373624E-2</v>
      </c>
      <c r="AA45" s="77">
        <f t="shared" si="7"/>
        <v>0.41093406593406595</v>
      </c>
      <c r="AB45" s="77">
        <f t="shared" si="7"/>
        <v>5.12967032967033E-2</v>
      </c>
      <c r="AC45" s="77">
        <f t="shared" si="7"/>
        <v>3.8945054945054944E-2</v>
      </c>
      <c r="AD45" s="77">
        <f t="shared" si="7"/>
        <v>0.51538461538461533</v>
      </c>
      <c r="AE45" s="77">
        <f t="shared" si="7"/>
        <v>0.17781868131868134</v>
      </c>
      <c r="AF45" s="77">
        <f t="shared" si="7"/>
        <v>3.8461538461538464E-2</v>
      </c>
    </row>
    <row r="46" spans="1:33">
      <c r="A46" s="192"/>
      <c r="B46" s="78" t="s">
        <v>210</v>
      </c>
      <c r="C46" s="84" t="s">
        <v>95</v>
      </c>
      <c r="D46" s="85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</row>
    <row r="47" spans="1:33" s="72" customFormat="1" ht="15.95">
      <c r="A47" s="192"/>
      <c r="B47" s="67" t="s">
        <v>211</v>
      </c>
      <c r="C47" s="68" t="s">
        <v>97</v>
      </c>
      <c r="D47" s="62">
        <v>5</v>
      </c>
      <c r="E47" s="89">
        <f>[1]Hoja1!D44*$D$47/100</f>
        <v>9.8010000000000002</v>
      </c>
      <c r="F47" s="89">
        <f>[1]Hoja1!E44*$D$47/100</f>
        <v>0.92100000000000004</v>
      </c>
      <c r="G47" s="89">
        <f>[1]Hoja1!F44*$D$47/100</f>
        <v>0.67966666666666653</v>
      </c>
      <c r="H47" s="89">
        <f>[1]Hoja1!G44*$D$47/100</f>
        <v>0.18113333333333334</v>
      </c>
      <c r="I47" s="89">
        <f>[1]Hoja1!H44*$D$47/100</f>
        <v>0.2581</v>
      </c>
      <c r="J47" s="89">
        <f>[1]Hoja1!I44*$D$47/100</f>
        <v>0.14096666666666666</v>
      </c>
      <c r="K47" s="89">
        <f>[1]Hoja1!J44*$D$47/100</f>
        <v>3.9933333333333332</v>
      </c>
      <c r="L47" s="89">
        <f>[1]Hoja1!K44*$D$47/100</f>
        <v>0</v>
      </c>
      <c r="M47" s="89">
        <f>[1]Hoja1!L44*$D$47/100</f>
        <v>0</v>
      </c>
      <c r="N47" s="89">
        <f>[1]Hoja1!M44*$D$47/100</f>
        <v>0.62666666666666659</v>
      </c>
      <c r="O47" s="89">
        <f>[1]Hoja1!N44*$D$47/100</f>
        <v>7.5933333333333337</v>
      </c>
      <c r="P47" s="89">
        <f>[1]Hoja1!O44*$D$47/100</f>
        <v>5.2000000000000005E-2</v>
      </c>
      <c r="Q47" s="89">
        <f>[1]Hoja1!P44*$D$47/100</f>
        <v>3.6666666666666661</v>
      </c>
      <c r="R47" s="89">
        <f>[1]Hoja1!Q44*$D$47/100</f>
        <v>9.6</v>
      </c>
      <c r="S47" s="89">
        <f>[1]Hoja1!R44*$D$47/100</f>
        <v>1.03</v>
      </c>
      <c r="T47" s="89">
        <f>[1]Hoja1!S44*$D$47/100</f>
        <v>7.3933333333333323E-2</v>
      </c>
      <c r="U47" s="89">
        <f>[1]Hoja1!T44*$D$47/100</f>
        <v>2.7000000000000001E-3</v>
      </c>
      <c r="V47" s="89">
        <f>[1]Hoja1!U44*$D$47/100</f>
        <v>1.0333333333333334E-3</v>
      </c>
      <c r="W47" s="89">
        <f>[1]Hoja1!V44*$D$47/100</f>
        <v>5.88</v>
      </c>
      <c r="X47" s="89">
        <f>[1]Hoja1!W44*$D$47/100</f>
        <v>1.7366666666666668</v>
      </c>
      <c r="Y47" s="89">
        <f>[1]Hoja1!X44*$D$47/100</f>
        <v>3.1666666666666683E-3</v>
      </c>
      <c r="Z47" s="89">
        <f>[1]Hoja1!Y44*$D$47/100</f>
        <v>6.9333333333333347E-3</v>
      </c>
      <c r="AA47" s="89">
        <f>[1]Hoja1!Z44*$D$47/100</f>
        <v>0.33</v>
      </c>
      <c r="AB47" s="89">
        <f>[1]Hoja1!AA44*$D$47/100</f>
        <v>4.873333333333333E-2</v>
      </c>
      <c r="AC47" s="89">
        <f>[1]Hoja1!AB44*$D$47/100</f>
        <v>1.5166666666666667E-2</v>
      </c>
      <c r="AD47" s="89">
        <f>[1]Hoja1!AC44*$D$47/100</f>
        <v>0.33666666666666667</v>
      </c>
      <c r="AE47" s="89">
        <f>[1]Hoja1!AD44*$D$47/100</f>
        <v>1.6066666666666663E-2</v>
      </c>
      <c r="AF47" s="89">
        <f>[1]Hoja1!AE44*$D$47/100</f>
        <v>0.09</v>
      </c>
    </row>
    <row r="48" spans="1:33" s="72" customFormat="1" ht="15.95">
      <c r="A48" s="192"/>
      <c r="B48" s="67" t="s">
        <v>212</v>
      </c>
      <c r="C48" s="68" t="s">
        <v>99</v>
      </c>
      <c r="D48" s="62">
        <v>5</v>
      </c>
      <c r="E48" s="89">
        <f>[1]Hoja1!D45*$D$48/100</f>
        <v>11.358333333333333</v>
      </c>
      <c r="F48" s="89">
        <f>[1]Hoja1!E45*$D$48/100</f>
        <v>0.91583333333333328</v>
      </c>
      <c r="G48" s="89">
        <f>[1]Hoja1!F45*$D$48/100</f>
        <v>0.85499999999999987</v>
      </c>
      <c r="H48" s="89">
        <f>[1]Hoja1!G45*$D$48/100</f>
        <v>0.2734166666666667</v>
      </c>
      <c r="I48" s="89">
        <f>[1]Hoja1!H45*$D$48/100</f>
        <v>0.37758333333333333</v>
      </c>
      <c r="J48" s="89">
        <f>[1]Hoja1!I45*$D$48/100</f>
        <v>0.122</v>
      </c>
      <c r="K48" s="89">
        <f>[1]Hoja1!J45*$D$48/100</f>
        <v>3.8583333333333338</v>
      </c>
      <c r="L48" s="89">
        <f>[1]Hoja1!K45*$D$48/100</f>
        <v>0</v>
      </c>
      <c r="M48" s="89">
        <f>[1]Hoja1!L45*$D$48/100</f>
        <v>0</v>
      </c>
      <c r="N48" s="89">
        <f>[1]Hoja1!M45*$D$48/100</f>
        <v>0.60833333333333328</v>
      </c>
      <c r="O48" s="89">
        <f>[1]Hoja1!N45*$D$48/100</f>
        <v>12.25</v>
      </c>
      <c r="P48" s="89">
        <f>[1]Hoja1!O45*$D$48/100</f>
        <v>0.15333333333333332</v>
      </c>
      <c r="Q48" s="89">
        <f>[1]Hoja1!P45*$D$48/100</f>
        <v>3.3416666666666663</v>
      </c>
      <c r="R48" s="89">
        <f>[1]Hoja1!Q45*$D$48/100</f>
        <v>13.841666666666665</v>
      </c>
      <c r="S48" s="89">
        <f>[1]Hoja1!R45*$D$48/100</f>
        <v>1.0333333333333334</v>
      </c>
      <c r="T48" s="89">
        <f>[1]Hoja1!S45*$D$48/100</f>
        <v>0.10366666666666667</v>
      </c>
      <c r="U48" s="89">
        <f>[1]Hoja1!T45*$D$48/100</f>
        <v>1.808333333333333E-2</v>
      </c>
      <c r="V48" s="89">
        <f>[1]Hoja1!U45*$D$48/100</f>
        <v>1E-3</v>
      </c>
      <c r="W48" s="89">
        <f>[1]Hoja1!V45*$D$48/100</f>
        <v>5.35</v>
      </c>
      <c r="X48" s="89">
        <f>[1]Hoja1!W45*$D$48/100</f>
        <v>1.6166666666666669</v>
      </c>
      <c r="Y48" s="89">
        <f>[1]Hoja1!X45*$D$48/100</f>
        <v>1.0833333333333335E-2</v>
      </c>
      <c r="Z48" s="89">
        <f>[1]Hoja1!Y45*$D$48/100</f>
        <v>1.5333333333333334E-2</v>
      </c>
      <c r="AA48" s="89">
        <f>[1]Hoja1!Z45*$D$48/100</f>
        <v>0.27333333333333337</v>
      </c>
      <c r="AB48" s="89">
        <f>[1]Hoja1!AA45*$D$48/100</f>
        <v>6.1416666666666668E-2</v>
      </c>
      <c r="AC48" s="89">
        <f>[1]Hoja1!AB45*$D$48/100</f>
        <v>2.2416666666666668E-2</v>
      </c>
      <c r="AD48" s="89">
        <f>[1]Hoja1!AC45*$D$48/100</f>
        <v>0.73333333333333328</v>
      </c>
      <c r="AE48" s="89">
        <f>[1]Hoja1!AD45*$D$48/100</f>
        <v>1.9833333333333335E-2</v>
      </c>
      <c r="AF48" s="89">
        <f>[1]Hoja1!AE45*$D$48/100</f>
        <v>0.27500000000000002</v>
      </c>
    </row>
    <row r="49" spans="1:32" s="72" customFormat="1" ht="15.95">
      <c r="A49" s="192"/>
      <c r="B49" s="67" t="s">
        <v>213</v>
      </c>
      <c r="C49" s="68" t="s">
        <v>101</v>
      </c>
      <c r="D49" s="62">
        <v>4</v>
      </c>
      <c r="E49" s="89">
        <f>[1]Hoja1!D46*$D$49/100</f>
        <v>5.2409999999999988</v>
      </c>
      <c r="F49" s="89">
        <f>[1]Hoja1!E46*$D$49/100</f>
        <v>0.86099999999999977</v>
      </c>
      <c r="G49" s="89">
        <f>[1]Hoja1!F46*$D$49/100</f>
        <v>0.19966666666666669</v>
      </c>
      <c r="H49" s="89">
        <f>[1]Hoja1!G46*$D$49/100</f>
        <v>5.6966666666666665E-2</v>
      </c>
      <c r="I49" s="89">
        <f>[1]Hoja1!H46*$D$49/100</f>
        <v>7.0866666666666661E-2</v>
      </c>
      <c r="J49" s="89">
        <f>[1]Hoja1!I46*$D$49/100</f>
        <v>5.1166666666666673E-2</v>
      </c>
      <c r="K49" s="89">
        <f>[1]Hoja1!J46*$D$49/100</f>
        <v>3.1033333333333331</v>
      </c>
      <c r="L49" s="89">
        <f>[1]Hoja1!K46*$D$49/100</f>
        <v>0</v>
      </c>
      <c r="M49" s="89">
        <f>[1]Hoja1!L46*$D$49/100</f>
        <v>0</v>
      </c>
      <c r="N49" s="89">
        <f>[1]Hoja1!M46*$D$49/100</f>
        <v>0.51333333333333331</v>
      </c>
      <c r="O49" s="89">
        <f>[1]Hoja1!N46*$D$49/100</f>
        <v>7.123333333333334</v>
      </c>
      <c r="P49" s="89">
        <f>[1]Hoja1!O46*$D$49/100</f>
        <v>5.7333333333333333E-2</v>
      </c>
      <c r="Q49" s="89">
        <f>[1]Hoja1!P46*$D$49/100</f>
        <v>2.4500000000000002</v>
      </c>
      <c r="R49" s="89">
        <f>[1]Hoja1!Q46*$D$49/100</f>
        <v>10.333333333333332</v>
      </c>
      <c r="S49" s="89">
        <f>[1]Hoja1!R46*$D$49/100</f>
        <v>0.91</v>
      </c>
      <c r="T49" s="89">
        <f>[1]Hoja1!S46*$D$49/100</f>
        <v>8.3599999999999994E-2</v>
      </c>
      <c r="U49" s="89">
        <f>[1]Hoja1!T46*$D$49/100</f>
        <v>4.8666666666666667E-3</v>
      </c>
      <c r="V49" s="89">
        <f>[1]Hoja1!U46*$D$49/100</f>
        <v>8.6666666666666674E-4</v>
      </c>
      <c r="W49" s="89">
        <f>[1]Hoja1!V46*$D$49/100</f>
        <v>0.15</v>
      </c>
      <c r="X49" s="89">
        <f>[1]Hoja1!W46*$D$49/100</f>
        <v>4.6666666666666669E-2</v>
      </c>
      <c r="Y49" s="89">
        <f>[1]Hoja1!X46*$D$49/100</f>
        <v>2.0333333333333336E-3</v>
      </c>
      <c r="Z49" s="89">
        <f>[1]Hoja1!Y46*$D$49/100</f>
        <v>6.1333333333333344E-3</v>
      </c>
      <c r="AA49" s="89">
        <f>[1]Hoja1!Z46*$D$49/100</f>
        <v>0.16633333333333333</v>
      </c>
      <c r="AB49" s="89">
        <f>[1]Hoja1!AA46*$D$49/100</f>
        <v>3.3466666666666672E-2</v>
      </c>
      <c r="AC49" s="89">
        <f>[1]Hoja1!AB46*$D$49/100</f>
        <v>1.7466666666666669E-2</v>
      </c>
      <c r="AD49" s="89">
        <f>[1]Hoja1!AC46*$D$49/100</f>
        <v>0.34333333333333338</v>
      </c>
      <c r="AE49" s="89">
        <f>[1]Hoja1!AD46*$D$49/100</f>
        <v>1.6766666666666666E-2</v>
      </c>
      <c r="AF49" s="89">
        <f>[1]Hoja1!AE46*$D$49/100</f>
        <v>0</v>
      </c>
    </row>
    <row r="50" spans="1:32" s="72" customFormat="1" ht="15.95">
      <c r="A50" s="192"/>
      <c r="B50" s="55"/>
      <c r="C50" s="75" t="s">
        <v>190</v>
      </c>
      <c r="D50" s="77">
        <f>SUM(D47:D49)</f>
        <v>14</v>
      </c>
      <c r="E50" s="77">
        <f t="shared" ref="E50:AF50" si="8">SUM(E47:E49)</f>
        <v>26.400333333333332</v>
      </c>
      <c r="F50" s="77">
        <f t="shared" si="8"/>
        <v>2.6978333333333331</v>
      </c>
      <c r="G50" s="77">
        <f t="shared" si="8"/>
        <v>1.7343333333333331</v>
      </c>
      <c r="H50" s="77">
        <f t="shared" si="8"/>
        <v>0.51151666666666662</v>
      </c>
      <c r="I50" s="77">
        <f t="shared" si="8"/>
        <v>0.70655000000000001</v>
      </c>
      <c r="J50" s="77">
        <f t="shared" si="8"/>
        <v>0.31413333333333338</v>
      </c>
      <c r="K50" s="77">
        <f t="shared" si="8"/>
        <v>10.955</v>
      </c>
      <c r="L50" s="77">
        <f t="shared" si="8"/>
        <v>0</v>
      </c>
      <c r="M50" s="77">
        <f t="shared" si="8"/>
        <v>0</v>
      </c>
      <c r="N50" s="77">
        <f t="shared" si="8"/>
        <v>1.7483333333333331</v>
      </c>
      <c r="O50" s="77">
        <f t="shared" si="8"/>
        <v>26.966666666666669</v>
      </c>
      <c r="P50" s="77">
        <f t="shared" si="8"/>
        <v>0.26266666666666666</v>
      </c>
      <c r="Q50" s="77">
        <f t="shared" si="8"/>
        <v>9.4583333333333321</v>
      </c>
      <c r="R50" s="77">
        <f t="shared" si="8"/>
        <v>33.774999999999991</v>
      </c>
      <c r="S50" s="77">
        <f t="shared" si="8"/>
        <v>2.9733333333333336</v>
      </c>
      <c r="T50" s="77">
        <f t="shared" si="8"/>
        <v>0.26119999999999999</v>
      </c>
      <c r="U50" s="77">
        <f t="shared" si="8"/>
        <v>2.5649999999999999E-2</v>
      </c>
      <c r="V50" s="77">
        <f t="shared" si="8"/>
        <v>2.8999999999999998E-3</v>
      </c>
      <c r="W50" s="77">
        <f t="shared" si="8"/>
        <v>11.38</v>
      </c>
      <c r="X50" s="77">
        <f t="shared" si="8"/>
        <v>3.4000000000000004</v>
      </c>
      <c r="Y50" s="77">
        <f t="shared" si="8"/>
        <v>1.6033333333333337E-2</v>
      </c>
      <c r="Z50" s="77">
        <f t="shared" si="8"/>
        <v>2.8400000000000005E-2</v>
      </c>
      <c r="AA50" s="77">
        <f t="shared" si="8"/>
        <v>0.76966666666666672</v>
      </c>
      <c r="AB50" s="77">
        <f t="shared" si="8"/>
        <v>0.14361666666666667</v>
      </c>
      <c r="AC50" s="77">
        <f t="shared" si="8"/>
        <v>5.5050000000000002E-2</v>
      </c>
      <c r="AD50" s="77">
        <f t="shared" si="8"/>
        <v>1.4133333333333331</v>
      </c>
      <c r="AE50" s="77">
        <f t="shared" si="8"/>
        <v>5.2666666666666667E-2</v>
      </c>
      <c r="AF50" s="77">
        <f t="shared" si="8"/>
        <v>0.36499999999999999</v>
      </c>
    </row>
    <row r="51" spans="1:32">
      <c r="A51" s="192"/>
      <c r="B51" s="78"/>
      <c r="C51" s="84" t="s">
        <v>102</v>
      </c>
      <c r="D51" s="85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</row>
    <row r="52" spans="1:32" s="71" customFormat="1" ht="15.95">
      <c r="A52" s="192"/>
      <c r="B52" s="67" t="s">
        <v>214</v>
      </c>
      <c r="C52" s="68" t="s">
        <v>104</v>
      </c>
      <c r="D52" s="69">
        <v>90</v>
      </c>
      <c r="E52" s="89">
        <f>[1]Hoja1!D49*$D$52/100</f>
        <v>119.71649999999998</v>
      </c>
      <c r="F52" s="89">
        <f>[1]Hoja1!E49*$D$52/100</f>
        <v>19.773599999999998</v>
      </c>
      <c r="G52" s="89">
        <f>[1]Hoja1!F49*$D$52/100</f>
        <v>4.4859</v>
      </c>
      <c r="H52" s="89">
        <f>[1]Hoja1!G49*$D$52/100</f>
        <v>0.88971428571428579</v>
      </c>
      <c r="I52" s="89">
        <f>[1]Hoja1!H49*$D$52/100</f>
        <v>1.8405000000000005</v>
      </c>
      <c r="J52" s="89">
        <f>[1]Hoja1!I49*$D$52/100</f>
        <v>0.92089285714285707</v>
      </c>
      <c r="K52" s="89">
        <f>[1]Hoja1!J49*$D$52/100</f>
        <v>55.5</v>
      </c>
      <c r="L52" s="89">
        <f>[1]Hoja1!K49*$D$52/100</f>
        <v>5.6999999999999995E-2</v>
      </c>
      <c r="M52" s="89">
        <f>[1]Hoja1!L49*$D$52/100</f>
        <v>0</v>
      </c>
      <c r="N52" s="89">
        <f>[1]Hoja1!M49*$D$52/100</f>
        <v>30.27</v>
      </c>
      <c r="O52" s="89">
        <f>[1]Hoja1!N49*$D$52/100</f>
        <v>230.75999999999996</v>
      </c>
      <c r="P52" s="89">
        <f>[1]Hoja1!O49*$D$52/100</f>
        <v>0.9741000000000003</v>
      </c>
      <c r="Q52" s="89">
        <f>[1]Hoja1!P49*$D$52/100</f>
        <v>52.65</v>
      </c>
      <c r="R52" s="89">
        <f>[1]Hoja1!Q49*$D$52/100</f>
        <v>345.63214285714281</v>
      </c>
      <c r="S52" s="89">
        <f>[1]Hoja1!R49*$D$52/100</f>
        <v>31.292307692307691</v>
      </c>
      <c r="T52" s="89">
        <f>[1]Hoja1!S49*$D$52/100</f>
        <v>0.660535714285714</v>
      </c>
      <c r="U52" s="89">
        <f>[1]Hoja1!T49*$D$52/100</f>
        <v>6.5142857142857155E-2</v>
      </c>
      <c r="V52" s="89">
        <f>[1]Hoja1!U49*$D$52/100</f>
        <v>7.071428571428573E-2</v>
      </c>
      <c r="W52" s="89">
        <f>[1]Hoja1!V49*$D$52/100</f>
        <v>294.42857142857144</v>
      </c>
      <c r="X52" s="89">
        <f>[1]Hoja1!W49*$D$52/100</f>
        <v>72.433333333333337</v>
      </c>
      <c r="Y52" s="89">
        <f>[1]Hoja1!X49*$D$52/100</f>
        <v>8.7428571428571425E-2</v>
      </c>
      <c r="Z52" s="89">
        <f>[1]Hoja1!Y49*$D$52/100</f>
        <v>0.11917241379310342</v>
      </c>
      <c r="AA52" s="89">
        <f>[1]Hoja1!Z49*$D$52/100</f>
        <v>4.1400000000000006</v>
      </c>
      <c r="AB52" s="89">
        <f>[1]Hoja1!AA49*$D$52/100</f>
        <v>0.64757142857142858</v>
      </c>
      <c r="AC52" s="89">
        <f>[1]Hoja1!AB49*$D$52/100</f>
        <v>0.29700000000000004</v>
      </c>
      <c r="AD52" s="89">
        <f>[1]Hoja1!AC49*$D$52/100</f>
        <v>10.199999999999999</v>
      </c>
      <c r="AE52" s="89">
        <f>[1]Hoja1!AD49*$D$52/100</f>
        <v>3.3075000000000006</v>
      </c>
      <c r="AF52" s="89">
        <f>[1]Hoja1!AE49*$D$52/100</f>
        <v>0.56666666666666676</v>
      </c>
    </row>
    <row r="53" spans="1:32" s="71" customFormat="1" ht="15.95">
      <c r="A53" s="192"/>
      <c r="B53" s="67" t="s">
        <v>215</v>
      </c>
      <c r="C53" s="68" t="s">
        <v>106</v>
      </c>
      <c r="D53" s="69">
        <v>30</v>
      </c>
      <c r="E53" s="89">
        <f>[1]Hoja1!D50*$D$53/100</f>
        <v>23.683636363636364</v>
      </c>
      <c r="F53" s="89">
        <f>[1]Hoja1!E50*$D$53/100</f>
        <v>4.3663636363636362</v>
      </c>
      <c r="G53" s="89">
        <f>[1]Hoja1!F50*$D$53/100</f>
        <v>0.42545454545454547</v>
      </c>
      <c r="H53" s="89">
        <f>[1]Hoja1!G50*$D$53/100</f>
        <v>9.0272727272727268E-2</v>
      </c>
      <c r="I53" s="89">
        <f>[1]Hoja1!H50*$D$53/100</f>
        <v>6.7363636363636376E-2</v>
      </c>
      <c r="J53" s="89">
        <f>[1]Hoja1!I50*$D$53/100</f>
        <v>0.13799999999999998</v>
      </c>
      <c r="K53" s="89">
        <f>[1]Hoja1!J50*$D$53/100</f>
        <v>26.072727272727271</v>
      </c>
      <c r="L53" s="89">
        <f>[1]Hoja1!K50*$D$53/100</f>
        <v>0.59727272727272729</v>
      </c>
      <c r="M53" s="89">
        <f>[1]Hoja1!L50*$D$53/100</f>
        <v>0</v>
      </c>
      <c r="N53" s="89">
        <f>[1]Hoja1!M50*$D$53/100</f>
        <v>11.127272727272727</v>
      </c>
      <c r="O53" s="89">
        <f>[1]Hoja1!N50*$D$53/100</f>
        <v>57.6</v>
      </c>
      <c r="P53" s="89">
        <f>[1]Hoja1!O50*$D$53/100</f>
        <v>1.1045454545454545</v>
      </c>
      <c r="Q53" s="89">
        <f>[1]Hoja1!P50*$D$53/100</f>
        <v>63.627272727272732</v>
      </c>
      <c r="R53" s="89">
        <f>[1]Hoja1!Q50*$D$53/100</f>
        <v>75.845454545454544</v>
      </c>
      <c r="S53" s="89">
        <f>[1]Hoja1!R50*$D$53/100</f>
        <v>9.4090909090909083</v>
      </c>
      <c r="T53" s="89">
        <f>[1]Hoja1!S50*$D$53/100</f>
        <v>3.4363636363636361</v>
      </c>
      <c r="U53" s="89">
        <f>[1]Hoja1!T50*$D$53/100</f>
        <v>0.33518181818181814</v>
      </c>
      <c r="V53" s="89">
        <f>[1]Hoja1!U50*$D$53/100</f>
        <v>0.15027272727272725</v>
      </c>
      <c r="W53" s="89">
        <f>[1]Hoja1!V50*$D$53/100</f>
        <v>37.909090909090907</v>
      </c>
      <c r="X53" s="89">
        <f>[1]Hoja1!W50*$D$53/100</f>
        <v>11.372727272727273</v>
      </c>
      <c r="Y53" s="89">
        <f>[1]Hoja1!X50*$D$53/100</f>
        <v>1.7999999999999999E-2</v>
      </c>
      <c r="Z53" s="89">
        <f>[1]Hoja1!Y50*$D$53/100</f>
        <v>3.7636363636363648E-2</v>
      </c>
      <c r="AA53" s="89">
        <f>[1]Hoja1!Z50*$D$53/100</f>
        <v>0.55636363636363628</v>
      </c>
      <c r="AB53" s="89">
        <f>[1]Hoja1!AA50*$D$53/100</f>
        <v>0.16172727272727275</v>
      </c>
      <c r="AC53" s="89">
        <f>[1]Hoja1!AB50*$D$53/100</f>
        <v>3.1090909090909093E-2</v>
      </c>
      <c r="AD53" s="89">
        <f>[1]Hoja1!AC50*$D$53/100</f>
        <v>6.0545454545454547</v>
      </c>
      <c r="AE53" s="89">
        <f>[1]Hoja1!AD50*$D$53/100</f>
        <v>3.6379090909090905</v>
      </c>
      <c r="AF53" s="89">
        <f>[1]Hoja1!AE50*$D$53/100</f>
        <v>1.4727272727272729</v>
      </c>
    </row>
    <row r="54" spans="1:32" s="72" customFormat="1" ht="15.95">
      <c r="A54" s="192"/>
      <c r="B54" s="55"/>
      <c r="C54" s="75" t="s">
        <v>190</v>
      </c>
      <c r="D54" s="77">
        <f>SUM(D52:D53)</f>
        <v>120</v>
      </c>
      <c r="E54" s="77">
        <f t="shared" ref="E54:AF54" si="9">SUM(E52:E53)</f>
        <v>143.40013636363634</v>
      </c>
      <c r="F54" s="77">
        <f t="shared" si="9"/>
        <v>24.139963636363635</v>
      </c>
      <c r="G54" s="77">
        <f t="shared" si="9"/>
        <v>4.9113545454545458</v>
      </c>
      <c r="H54" s="77">
        <f t="shared" si="9"/>
        <v>0.97998701298701307</v>
      </c>
      <c r="I54" s="77">
        <f t="shared" si="9"/>
        <v>1.9078636363636368</v>
      </c>
      <c r="J54" s="77">
        <f t="shared" si="9"/>
        <v>1.0588928571428571</v>
      </c>
      <c r="K54" s="77">
        <f t="shared" si="9"/>
        <v>81.572727272727263</v>
      </c>
      <c r="L54" s="77">
        <f t="shared" si="9"/>
        <v>0.65427272727272734</v>
      </c>
      <c r="M54" s="77">
        <f t="shared" si="9"/>
        <v>0</v>
      </c>
      <c r="N54" s="77">
        <f t="shared" si="9"/>
        <v>41.397272727272728</v>
      </c>
      <c r="O54" s="77">
        <f t="shared" si="9"/>
        <v>288.35999999999996</v>
      </c>
      <c r="P54" s="77">
        <f t="shared" si="9"/>
        <v>2.0786454545454549</v>
      </c>
      <c r="Q54" s="77">
        <f t="shared" si="9"/>
        <v>116.27727272727273</v>
      </c>
      <c r="R54" s="77">
        <f t="shared" si="9"/>
        <v>421.47759740259733</v>
      </c>
      <c r="S54" s="77">
        <f t="shared" si="9"/>
        <v>40.701398601398601</v>
      </c>
      <c r="T54" s="77">
        <f t="shared" si="9"/>
        <v>4.0968993506493501</v>
      </c>
      <c r="U54" s="77">
        <f t="shared" si="9"/>
        <v>0.40032467532467531</v>
      </c>
      <c r="V54" s="77">
        <f t="shared" si="9"/>
        <v>0.22098701298701298</v>
      </c>
      <c r="W54" s="77">
        <f t="shared" si="9"/>
        <v>332.33766233766232</v>
      </c>
      <c r="X54" s="77">
        <f t="shared" si="9"/>
        <v>83.806060606060612</v>
      </c>
      <c r="Y54" s="77">
        <f t="shared" si="9"/>
        <v>0.10542857142857143</v>
      </c>
      <c r="Z54" s="77">
        <f t="shared" si="9"/>
        <v>0.15680877742946708</v>
      </c>
      <c r="AA54" s="77">
        <f t="shared" si="9"/>
        <v>4.6963636363636372</v>
      </c>
      <c r="AB54" s="77">
        <f t="shared" si="9"/>
        <v>0.8092987012987013</v>
      </c>
      <c r="AC54" s="77">
        <f t="shared" si="9"/>
        <v>0.32809090909090916</v>
      </c>
      <c r="AD54" s="77">
        <f t="shared" si="9"/>
        <v>16.254545454545454</v>
      </c>
      <c r="AE54" s="77">
        <f t="shared" si="9"/>
        <v>6.9454090909090915</v>
      </c>
      <c r="AF54" s="77">
        <f t="shared" si="9"/>
        <v>2.0393939393939395</v>
      </c>
    </row>
    <row r="55" spans="1:32" s="91" customFormat="1">
      <c r="A55" s="192"/>
      <c r="B55" s="78" t="s">
        <v>216</v>
      </c>
      <c r="C55" s="90" t="s">
        <v>217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</row>
    <row r="56" spans="1:32" s="71" customFormat="1" ht="15.95">
      <c r="A56" s="192"/>
      <c r="B56" s="67" t="s">
        <v>218</v>
      </c>
      <c r="C56" s="92" t="s">
        <v>90</v>
      </c>
      <c r="D56" s="93">
        <v>5</v>
      </c>
      <c r="E56" s="70">
        <f>[1]Hoja1!D53*$D$56/100</f>
        <v>11.177916666666665</v>
      </c>
      <c r="F56" s="70">
        <f>[1]Hoja1!E53*$D$56/100</f>
        <v>0.79125000000000001</v>
      </c>
      <c r="G56" s="70">
        <f>[1]Hoja1!F53*$D$56/100</f>
        <v>0.88624999999999987</v>
      </c>
      <c r="H56" s="70">
        <f>[1]Hoja1!G53*$D$56/100</f>
        <v>0.30566666666666664</v>
      </c>
      <c r="I56" s="70">
        <f>[1]Hoja1!H53*$D$56/100</f>
        <v>0.37508333333333327</v>
      </c>
      <c r="J56" s="70">
        <f>[1]Hoja1!I53*$D$56/100</f>
        <v>0.1205</v>
      </c>
      <c r="K56" s="70">
        <f>[1]Hoja1!J53*$D$56/100</f>
        <v>17.316666666666666</v>
      </c>
      <c r="L56" s="70">
        <f>[1]Hoja1!K53*$D$56/100</f>
        <v>9.1666666666666667E-3</v>
      </c>
      <c r="M56" s="70">
        <f>[1]Hoja1!L53*$D$56/100</f>
        <v>0</v>
      </c>
      <c r="N56" s="70">
        <f>[1]Hoja1!M53*$D$56/100</f>
        <v>0.79166666666666674</v>
      </c>
      <c r="O56" s="70">
        <f>[1]Hoja1!N53*$D$56/100</f>
        <v>7.4958333333333327</v>
      </c>
      <c r="P56" s="70">
        <f>[1]Hoja1!O53*$D$56/100</f>
        <v>0.26708333333333328</v>
      </c>
      <c r="Q56" s="70">
        <f>[1]Hoja1!P53*$D$56/100</f>
        <v>4.4916666666666663</v>
      </c>
      <c r="R56" s="70">
        <f>[1]Hoja1!Q53*$D$56/100</f>
        <v>11.925000000000001</v>
      </c>
      <c r="S56" s="70">
        <f>[1]Hoja1!R53*$D$56/100</f>
        <v>0.59583333333333333</v>
      </c>
      <c r="T56" s="70">
        <f>[1]Hoja1!S53*$D$56/100</f>
        <v>9.8916666666666653E-2</v>
      </c>
      <c r="U56" s="70">
        <f>[1]Hoja1!T53*$D$56/100</f>
        <v>8.2500000000000004E-3</v>
      </c>
      <c r="V56" s="70">
        <f>[1]Hoja1!U53*$D$56/100</f>
        <v>2.6666666666666666E-3</v>
      </c>
      <c r="W56" s="70">
        <f>[1]Hoja1!V53*$D$56/100</f>
        <v>0.96666666666666656</v>
      </c>
      <c r="X56" s="70">
        <f>[1]Hoja1!W53*$D$56/100</f>
        <v>0.29166666666666663</v>
      </c>
      <c r="Y56" s="70">
        <f>[1]Hoja1!X53*$D$56/100</f>
        <v>1.1083333333333334E-2</v>
      </c>
      <c r="Z56" s="70">
        <f>[1]Hoja1!Y53*$D$56/100</f>
        <v>2.2833333333333337E-2</v>
      </c>
      <c r="AA56" s="70">
        <f>[1]Hoja1!Z53*$D$56/100</f>
        <v>0.19166666666666668</v>
      </c>
      <c r="AB56" s="70">
        <f>[1]Hoja1!AA53*$D$56/100</f>
        <v>7.1499999999999994E-2</v>
      </c>
      <c r="AC56" s="70">
        <f>[1]Hoja1!AB53*$D$56/100</f>
        <v>1.0375000000000001E-2</v>
      </c>
      <c r="AD56" s="70">
        <f>[1]Hoja1!AC53*$D$56/100</f>
        <v>0.31666666666666665</v>
      </c>
      <c r="AE56" s="70">
        <f>[1]Hoja1!AD53*$D$56/100</f>
        <v>0.17737499999999998</v>
      </c>
      <c r="AF56" s="70">
        <f>[1]Hoja1!AE53*$D$56/100</f>
        <v>0.4</v>
      </c>
    </row>
    <row r="57" spans="1:32" s="71" customFormat="1" ht="15.95">
      <c r="A57" s="192"/>
      <c r="B57" s="67" t="s">
        <v>219</v>
      </c>
      <c r="C57" s="92" t="s">
        <v>94</v>
      </c>
      <c r="D57" s="93">
        <v>0</v>
      </c>
      <c r="E57" s="70">
        <f>[1]Hoja1!D54*$D$57/100</f>
        <v>0</v>
      </c>
      <c r="F57" s="70">
        <f>[1]Hoja1!E54*$D$57/100</f>
        <v>0</v>
      </c>
      <c r="G57" s="70">
        <f>[1]Hoja1!F54*$D$57/100</f>
        <v>0</v>
      </c>
      <c r="H57" s="70">
        <f>[1]Hoja1!G54*$D$57/100</f>
        <v>0</v>
      </c>
      <c r="I57" s="70">
        <f>[1]Hoja1!H54*$D$57/100</f>
        <v>0</v>
      </c>
      <c r="J57" s="70">
        <f>[1]Hoja1!I54*$D$57/100</f>
        <v>0</v>
      </c>
      <c r="K57" s="70">
        <f>[1]Hoja1!J54*$D$57/100</f>
        <v>0</v>
      </c>
      <c r="L57" s="70">
        <f>[1]Hoja1!K54*$D$57/100</f>
        <v>0</v>
      </c>
      <c r="M57" s="70">
        <f>[1]Hoja1!L54*$D$57/100</f>
        <v>0</v>
      </c>
      <c r="N57" s="70">
        <f>[1]Hoja1!M54*$D$57/100</f>
        <v>0</v>
      </c>
      <c r="O57" s="70">
        <f>[1]Hoja1!N54*$D$57/100</f>
        <v>0</v>
      </c>
      <c r="P57" s="70">
        <f>[1]Hoja1!O54*$D$57/100</f>
        <v>0</v>
      </c>
      <c r="Q57" s="70">
        <f>[1]Hoja1!P54*$D$57/100</f>
        <v>0</v>
      </c>
      <c r="R57" s="70">
        <f>[1]Hoja1!Q54*$D$57/100</f>
        <v>0</v>
      </c>
      <c r="S57" s="70">
        <f>[1]Hoja1!R54*$D$57/100</f>
        <v>0</v>
      </c>
      <c r="T57" s="70">
        <f>[1]Hoja1!S54*$D$57/100</f>
        <v>0</v>
      </c>
      <c r="U57" s="70">
        <f>[1]Hoja1!T54*$D$57/100</f>
        <v>0</v>
      </c>
      <c r="V57" s="70">
        <f>[1]Hoja1!U54*$D$57/100</f>
        <v>0</v>
      </c>
      <c r="W57" s="70">
        <f>[1]Hoja1!V54*$D$57/100</f>
        <v>0</v>
      </c>
      <c r="X57" s="70">
        <f>[1]Hoja1!W54*$D$57/100</f>
        <v>0</v>
      </c>
      <c r="Y57" s="70">
        <f>[1]Hoja1!X54*$D$57/100</f>
        <v>0</v>
      </c>
      <c r="Z57" s="70">
        <f>[1]Hoja1!Y54*$D$57/100</f>
        <v>0</v>
      </c>
      <c r="AA57" s="70">
        <f>[1]Hoja1!Z54*$D$57/100</f>
        <v>0</v>
      </c>
      <c r="AB57" s="70">
        <f>[1]Hoja1!AA54*$D$57/100</f>
        <v>0</v>
      </c>
      <c r="AC57" s="70">
        <f>[1]Hoja1!AB54*$D$57/100</f>
        <v>0</v>
      </c>
      <c r="AD57" s="70">
        <f>[1]Hoja1!AC54*$D$57/100</f>
        <v>0</v>
      </c>
      <c r="AE57" s="70">
        <f>[1]Hoja1!AD54*$D$57/100</f>
        <v>0</v>
      </c>
      <c r="AF57" s="70">
        <f>[1]Hoja1!AE54*$D$57/100</f>
        <v>0</v>
      </c>
    </row>
    <row r="58" spans="1:32" s="71" customFormat="1" ht="15.95">
      <c r="A58" s="192"/>
      <c r="B58" s="67" t="s">
        <v>220</v>
      </c>
      <c r="C58" s="92" t="s">
        <v>97</v>
      </c>
      <c r="D58" s="93">
        <v>4</v>
      </c>
      <c r="E58" s="70">
        <f>[1]Hoja1!D55*$D$58/100</f>
        <v>6.3306666666666658</v>
      </c>
      <c r="F58" s="70">
        <f>[1]Hoja1!E55*$D$58/100</f>
        <v>0.77333333333333332</v>
      </c>
      <c r="G58" s="70">
        <f>[1]Hoja1!F55*$D$58/100</f>
        <v>0.35199999999999998</v>
      </c>
      <c r="H58" s="70">
        <f>[1]Hoja1!G55*$D$58/100</f>
        <v>9.9066666666666664E-2</v>
      </c>
      <c r="I58" s="70">
        <f>[1]Hoja1!H55*$D$58/100</f>
        <v>0.11306666666666666</v>
      </c>
      <c r="J58" s="70">
        <f>[1]Hoja1!I55*$D$58/100</f>
        <v>9.0666666666666659E-2</v>
      </c>
      <c r="K58" s="70">
        <f>[1]Hoja1!J55*$D$58/100</f>
        <v>4.666666666666667</v>
      </c>
      <c r="L58" s="70">
        <f>[1]Hoja1!K55*$D$58/100</f>
        <v>1.7333333333333333E-2</v>
      </c>
      <c r="M58" s="70">
        <f>[1]Hoja1!L55*$D$58/100</f>
        <v>0</v>
      </c>
      <c r="N58" s="70">
        <f>[1]Hoja1!M55*$D$58/100</f>
        <v>0.41333333333333333</v>
      </c>
      <c r="O58" s="70">
        <f>[1]Hoja1!N55*$D$58/100</f>
        <v>6.0133333333333336</v>
      </c>
      <c r="P58" s="70">
        <f>[1]Hoja1!O55*$D$58/100</f>
        <v>0.14400000000000002</v>
      </c>
      <c r="Q58" s="70">
        <f>[1]Hoja1!P55*$D$58/100</f>
        <v>2.9733333333333332</v>
      </c>
      <c r="R58" s="70">
        <f>[1]Hoja1!Q55*$D$58/100</f>
        <v>7.84</v>
      </c>
      <c r="S58" s="70">
        <f>[1]Hoja1!R55*$D$58/100</f>
        <v>0.68</v>
      </c>
      <c r="T58" s="70">
        <f>[1]Hoja1!S55*$D$58/100</f>
        <v>0.16026666666666667</v>
      </c>
      <c r="U58" s="70">
        <f>[1]Hoja1!T55*$D$58/100</f>
        <v>7.3333333333333332E-3</v>
      </c>
      <c r="V58" s="70">
        <f>[1]Hoja1!U55*$D$58/100</f>
        <v>2.3999999999999998E-3</v>
      </c>
      <c r="W58" s="70">
        <f>[1]Hoja1!V55*$D$58/100</f>
        <v>3.293333333333333</v>
      </c>
      <c r="X58" s="70">
        <f>[1]Hoja1!W55*$D$58/100</f>
        <v>1.4666666666666666</v>
      </c>
      <c r="Y58" s="70">
        <f>[1]Hoja1!X55*$D$58/100</f>
        <v>3.0666666666666663E-3</v>
      </c>
      <c r="Z58" s="70">
        <f>[1]Hoja1!Y55*$D$58/100</f>
        <v>1.4799999999999997E-2</v>
      </c>
      <c r="AA58" s="70">
        <f>[1]Hoja1!Z55*$D$58/100</f>
        <v>0.18920000000000001</v>
      </c>
      <c r="AB58" s="70">
        <f>[1]Hoja1!AA55*$D$58/100</f>
        <v>5.6133333333333334E-2</v>
      </c>
      <c r="AC58" s="70">
        <f>[1]Hoja1!AB55*$D$58/100</f>
        <v>9.0666666666666656E-3</v>
      </c>
      <c r="AD58" s="70">
        <f>[1]Hoja1!AC55*$D$58/100</f>
        <v>1.6559999999999999</v>
      </c>
      <c r="AE58" s="70">
        <f>[1]Hoja1!AD55*$D$58/100</f>
        <v>0.13173333333333334</v>
      </c>
      <c r="AF58" s="70">
        <f>[1]Hoja1!AE55*$D$58/100</f>
        <v>0.08</v>
      </c>
    </row>
    <row r="59" spans="1:32" s="71" customFormat="1" ht="15.95">
      <c r="A59" s="192"/>
      <c r="B59" s="67" t="s">
        <v>221</v>
      </c>
      <c r="C59" s="92" t="s">
        <v>101</v>
      </c>
      <c r="D59" s="93">
        <v>0</v>
      </c>
      <c r="E59" s="70">
        <f>[1]Hoja1!D56*$D$59/100</f>
        <v>0</v>
      </c>
      <c r="F59" s="70">
        <f>[1]Hoja1!E56*$D$59/100</f>
        <v>0</v>
      </c>
      <c r="G59" s="70">
        <f>[1]Hoja1!F56*$D$59/100</f>
        <v>0</v>
      </c>
      <c r="H59" s="70">
        <f>[1]Hoja1!G56*$D$59/100</f>
        <v>0</v>
      </c>
      <c r="I59" s="70">
        <f>[1]Hoja1!H56*$D$59/100</f>
        <v>0</v>
      </c>
      <c r="J59" s="70">
        <f>[1]Hoja1!I56*$D$59/100</f>
        <v>0</v>
      </c>
      <c r="K59" s="70">
        <f>[1]Hoja1!J56*$D$59/100</f>
        <v>0</v>
      </c>
      <c r="L59" s="70">
        <f>[1]Hoja1!K56*$D$59/100</f>
        <v>0</v>
      </c>
      <c r="M59" s="70">
        <f>[1]Hoja1!L56*$D$59/100</f>
        <v>0</v>
      </c>
      <c r="N59" s="70">
        <f>[1]Hoja1!M56*$D$59/100</f>
        <v>0</v>
      </c>
      <c r="O59" s="70">
        <f>[1]Hoja1!N56*$D$59/100</f>
        <v>0</v>
      </c>
      <c r="P59" s="70">
        <f>[1]Hoja1!O56*$D$59/100</f>
        <v>0</v>
      </c>
      <c r="Q59" s="70">
        <f>[1]Hoja1!P56*$D$59/100</f>
        <v>0</v>
      </c>
      <c r="R59" s="70">
        <f>[1]Hoja1!Q56*$D$59/100</f>
        <v>0</v>
      </c>
      <c r="S59" s="70">
        <f>[1]Hoja1!R56*$D$59/100</f>
        <v>0</v>
      </c>
      <c r="T59" s="70">
        <f>[1]Hoja1!S56*$D$59/100</f>
        <v>0</v>
      </c>
      <c r="U59" s="70">
        <f>[1]Hoja1!T56*$D$59/100</f>
        <v>0</v>
      </c>
      <c r="V59" s="70">
        <f>[1]Hoja1!U56*$D$59/100</f>
        <v>0</v>
      </c>
      <c r="W59" s="70">
        <f>[1]Hoja1!V56*$D$59/100</f>
        <v>0</v>
      </c>
      <c r="X59" s="70">
        <f>[1]Hoja1!W56*$D$59/100</f>
        <v>0</v>
      </c>
      <c r="Y59" s="70">
        <f>[1]Hoja1!X56*$D$59/100</f>
        <v>0</v>
      </c>
      <c r="Z59" s="70">
        <f>[1]Hoja1!Y56*$D$59/100</f>
        <v>0</v>
      </c>
      <c r="AA59" s="70">
        <f>[1]Hoja1!Z56*$D$59/100</f>
        <v>0</v>
      </c>
      <c r="AB59" s="70">
        <f>[1]Hoja1!AA56*$D$59/100</f>
        <v>0</v>
      </c>
      <c r="AC59" s="70">
        <f>[1]Hoja1!AB56*$D$59/100</f>
        <v>0</v>
      </c>
      <c r="AD59" s="70">
        <f>[1]Hoja1!AC56*$D$59/100</f>
        <v>0</v>
      </c>
      <c r="AE59" s="70">
        <f>[1]Hoja1!AD56*$D$59/100</f>
        <v>0</v>
      </c>
      <c r="AF59" s="70">
        <f>[1]Hoja1!AE56*$D$59/100</f>
        <v>0</v>
      </c>
    </row>
    <row r="60" spans="1:32" s="72" customFormat="1" ht="15.95">
      <c r="A60" s="192"/>
      <c r="B60" s="55"/>
      <c r="C60" s="75" t="s">
        <v>190</v>
      </c>
      <c r="D60" s="77">
        <f>SUM(D56:D59)</f>
        <v>9</v>
      </c>
      <c r="E60" s="77">
        <f t="shared" ref="E60:AF60" si="10">SUM(E56:E59)</f>
        <v>17.508583333333331</v>
      </c>
      <c r="F60" s="77">
        <f t="shared" si="10"/>
        <v>1.5645833333333332</v>
      </c>
      <c r="G60" s="77">
        <f t="shared" si="10"/>
        <v>1.2382499999999999</v>
      </c>
      <c r="H60" s="77">
        <f t="shared" si="10"/>
        <v>0.40473333333333328</v>
      </c>
      <c r="I60" s="77">
        <f t="shared" si="10"/>
        <v>0.48814999999999992</v>
      </c>
      <c r="J60" s="77">
        <f t="shared" si="10"/>
        <v>0.21116666666666667</v>
      </c>
      <c r="K60" s="77">
        <f t="shared" si="10"/>
        <v>21.983333333333334</v>
      </c>
      <c r="L60" s="77">
        <f t="shared" si="10"/>
        <v>2.6499999999999999E-2</v>
      </c>
      <c r="M60" s="77">
        <f t="shared" si="10"/>
        <v>0</v>
      </c>
      <c r="N60" s="77">
        <f t="shared" si="10"/>
        <v>1.2050000000000001</v>
      </c>
      <c r="O60" s="77">
        <f t="shared" si="10"/>
        <v>13.509166666666665</v>
      </c>
      <c r="P60" s="77">
        <f t="shared" si="10"/>
        <v>0.4110833333333333</v>
      </c>
      <c r="Q60" s="77">
        <f t="shared" si="10"/>
        <v>7.4649999999999999</v>
      </c>
      <c r="R60" s="77">
        <f t="shared" si="10"/>
        <v>19.765000000000001</v>
      </c>
      <c r="S60" s="77">
        <f t="shared" si="10"/>
        <v>1.2758333333333334</v>
      </c>
      <c r="T60" s="77">
        <f t="shared" si="10"/>
        <v>0.25918333333333332</v>
      </c>
      <c r="U60" s="77">
        <f t="shared" si="10"/>
        <v>1.5583333333333334E-2</v>
      </c>
      <c r="V60" s="77">
        <f t="shared" si="10"/>
        <v>5.0666666666666664E-3</v>
      </c>
      <c r="W60" s="77">
        <f t="shared" si="10"/>
        <v>4.26</v>
      </c>
      <c r="X60" s="77">
        <f t="shared" si="10"/>
        <v>1.7583333333333333</v>
      </c>
      <c r="Y60" s="77">
        <f t="shared" si="10"/>
        <v>1.4149999999999999E-2</v>
      </c>
      <c r="Z60" s="77">
        <f t="shared" si="10"/>
        <v>3.7633333333333338E-2</v>
      </c>
      <c r="AA60" s="77">
        <f t="shared" si="10"/>
        <v>0.38086666666666669</v>
      </c>
      <c r="AB60" s="77">
        <f t="shared" si="10"/>
        <v>0.12763333333333332</v>
      </c>
      <c r="AC60" s="77">
        <f t="shared" si="10"/>
        <v>1.9441666666666666E-2</v>
      </c>
      <c r="AD60" s="77">
        <f t="shared" si="10"/>
        <v>1.9726666666666666</v>
      </c>
      <c r="AE60" s="77">
        <f t="shared" si="10"/>
        <v>0.30910833333333332</v>
      </c>
      <c r="AF60" s="77">
        <f t="shared" si="10"/>
        <v>0.48000000000000004</v>
      </c>
    </row>
    <row r="61" spans="1:32" s="91" customFormat="1">
      <c r="A61" s="192"/>
      <c r="B61" s="78" t="s">
        <v>222</v>
      </c>
      <c r="C61" s="84" t="s">
        <v>112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</row>
    <row r="62" spans="1:32" s="71" customFormat="1" ht="15.95">
      <c r="A62" s="192"/>
      <c r="B62" s="67" t="s">
        <v>222</v>
      </c>
      <c r="C62" s="68" t="s">
        <v>113</v>
      </c>
      <c r="D62" s="69">
        <v>20</v>
      </c>
      <c r="E62" s="70">
        <f>[1]Hoja1!D59*$D$62/100</f>
        <v>33.108000000000004</v>
      </c>
      <c r="F62" s="70">
        <f>[1]Hoja1!E59*$D$62/100</f>
        <v>2.64</v>
      </c>
      <c r="G62" s="70">
        <f>[1]Hoja1!F59*$D$62/100</f>
        <v>2.4039999999999999</v>
      </c>
      <c r="H62" s="70">
        <f>[1]Hoja1!G59*$D$62/100</f>
        <v>0.70279999999999998</v>
      </c>
      <c r="I62" s="70">
        <f>[1]Hoja1!H59*$D$62/100</f>
        <v>0.9992000000000002</v>
      </c>
      <c r="J62" s="70">
        <f>[1]Hoja1!I59*$D$62/100</f>
        <v>0.28919999999999996</v>
      </c>
      <c r="K62" s="70">
        <f>[1]Hoja1!J59*$D$62/100</f>
        <v>157.52000000000001</v>
      </c>
      <c r="L62" s="70">
        <f>[1]Hoja1!K59*$D$62/100</f>
        <v>0.22800000000000004</v>
      </c>
      <c r="M62" s="70">
        <f>[1]Hoja1!L59*$D$62/100</f>
        <v>0</v>
      </c>
      <c r="N62" s="70">
        <f>[1]Hoja1!M59*$D$62/100</f>
        <v>13.44</v>
      </c>
      <c r="O62" s="70">
        <f>[1]Hoja1!N59*$D$62/100</f>
        <v>40.08</v>
      </c>
      <c r="P62" s="70">
        <f>[1]Hoja1!O59*$D$62/100</f>
        <v>0.66799999999999993</v>
      </c>
      <c r="Q62" s="70">
        <f>[1]Hoja1!P59*$D$62/100</f>
        <v>28.08</v>
      </c>
      <c r="R62" s="70">
        <f>[1]Hoja1!Q59*$D$62/100</f>
        <v>33.08</v>
      </c>
      <c r="S62" s="70">
        <f>[1]Hoja1!R59*$D$62/100</f>
        <v>2.76</v>
      </c>
      <c r="T62" s="70">
        <f>[1]Hoja1!S59*$D$62/100</f>
        <v>0.27560000000000001</v>
      </c>
      <c r="U62" s="70">
        <f>[1]Hoja1!T59*$D$62/100</f>
        <v>0.01</v>
      </c>
      <c r="V62" s="70">
        <f>[1]Hoja1!U59*$D$62/100</f>
        <v>7.2000000000000007E-3</v>
      </c>
      <c r="W62" s="70">
        <f>[1]Hoja1!V59*$D$62/100</f>
        <v>163.88</v>
      </c>
      <c r="X62" s="70">
        <f>[1]Hoja1!W59*$D$62/100</f>
        <v>49.2</v>
      </c>
      <c r="Y62" s="70">
        <f>[1]Hoja1!X59*$D$62/100</f>
        <v>2.4399999999999998E-2</v>
      </c>
      <c r="Z62" s="70">
        <f>[1]Hoja1!Y59*$D$62/100</f>
        <v>0.10199999999999999</v>
      </c>
      <c r="AA62" s="70">
        <f>[1]Hoja1!Z59*$D$62/100</f>
        <v>2.7999999999999997E-2</v>
      </c>
      <c r="AB62" s="70">
        <f>[1]Hoja1!AA59*$D$62/100</f>
        <v>0.34120000000000006</v>
      </c>
      <c r="AC62" s="70">
        <f>[1]Hoja1!AB59*$D$62/100</f>
        <v>3.6399999999999995E-2</v>
      </c>
      <c r="AD62" s="70">
        <f>[1]Hoja1!AC59*$D$62/100</f>
        <v>13.6</v>
      </c>
      <c r="AE62" s="70">
        <f>[1]Hoja1!AD59*$D$62/100</f>
        <v>0.59040000000000004</v>
      </c>
      <c r="AF62" s="70">
        <f>[1]Hoja1!AE59*$D$62/100</f>
        <v>0</v>
      </c>
    </row>
    <row r="63" spans="1:32" s="72" customFormat="1">
      <c r="A63" s="192"/>
      <c r="B63" s="193" t="s">
        <v>192</v>
      </c>
      <c r="C63" s="193"/>
      <c r="D63" s="77">
        <f>D60+D54+D50+D45+D62</f>
        <v>173</v>
      </c>
      <c r="E63" s="77">
        <f t="shared" ref="E63:AF63" si="11">E60+E54+E50+E45+E62</f>
        <v>242.45320687645682</v>
      </c>
      <c r="F63" s="77">
        <f t="shared" si="11"/>
        <v>32.90913854478854</v>
      </c>
      <c r="G63" s="77">
        <f t="shared" si="11"/>
        <v>11.906729087579087</v>
      </c>
      <c r="H63" s="77">
        <f t="shared" si="11"/>
        <v>3.2260260239760239</v>
      </c>
      <c r="I63" s="77">
        <f t="shared" si="11"/>
        <v>4.816631768231769</v>
      </c>
      <c r="J63" s="77">
        <f t="shared" si="11"/>
        <v>1.9762939560439559</v>
      </c>
      <c r="K63" s="77">
        <f t="shared" si="11"/>
        <v>278.53270895770896</v>
      </c>
      <c r="L63" s="77">
        <f t="shared" si="11"/>
        <v>0.90877272727272729</v>
      </c>
      <c r="M63" s="77">
        <f t="shared" si="11"/>
        <v>0</v>
      </c>
      <c r="N63" s="77">
        <f t="shared" si="11"/>
        <v>58.921375291375291</v>
      </c>
      <c r="O63" s="77">
        <f t="shared" si="11"/>
        <v>388.34770146520145</v>
      </c>
      <c r="P63" s="77">
        <f t="shared" si="11"/>
        <v>3.5807800699300705</v>
      </c>
      <c r="Q63" s="77">
        <f t="shared" si="11"/>
        <v>167.04763902763904</v>
      </c>
      <c r="R63" s="77">
        <f t="shared" si="11"/>
        <v>539.09539960039945</v>
      </c>
      <c r="S63" s="77">
        <f t="shared" si="11"/>
        <v>49.703971861471864</v>
      </c>
      <c r="T63" s="77">
        <f t="shared" si="11"/>
        <v>5.1797672993672981</v>
      </c>
      <c r="U63" s="77">
        <f t="shared" si="11"/>
        <v>0.45874482184482185</v>
      </c>
      <c r="V63" s="77">
        <f t="shared" si="11"/>
        <v>0.23715367965367964</v>
      </c>
      <c r="W63" s="77">
        <f t="shared" si="11"/>
        <v>512.20381618381612</v>
      </c>
      <c r="X63" s="77">
        <f t="shared" si="11"/>
        <v>138.26824009324011</v>
      </c>
      <c r="Y63" s="77">
        <f t="shared" si="11"/>
        <v>0.20697344322344324</v>
      </c>
      <c r="Z63" s="77">
        <f t="shared" si="11"/>
        <v>0.34646848438917405</v>
      </c>
      <c r="AA63" s="77">
        <f t="shared" si="11"/>
        <v>6.2858310356310367</v>
      </c>
      <c r="AB63" s="77">
        <f t="shared" si="11"/>
        <v>1.4730454045954047</v>
      </c>
      <c r="AC63" s="77">
        <f t="shared" si="11"/>
        <v>0.47792763070263078</v>
      </c>
      <c r="AD63" s="77">
        <f t="shared" si="11"/>
        <v>33.755930069930066</v>
      </c>
      <c r="AE63" s="77">
        <f t="shared" si="11"/>
        <v>8.0754027722277737</v>
      </c>
      <c r="AF63" s="77">
        <f t="shared" si="11"/>
        <v>2.9228554778554781</v>
      </c>
    </row>
    <row r="64" spans="1:32" s="91" customFormat="1" ht="15" customHeight="1">
      <c r="A64" s="192" t="s">
        <v>223</v>
      </c>
      <c r="B64" s="78"/>
      <c r="C64" s="90" t="s">
        <v>224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</row>
    <row r="65" spans="1:33" s="91" customFormat="1" ht="15.95">
      <c r="A65" s="192"/>
      <c r="B65" s="67" t="s">
        <v>115</v>
      </c>
      <c r="C65" s="68" t="s">
        <v>114</v>
      </c>
      <c r="D65" s="69">
        <v>40</v>
      </c>
      <c r="E65" s="70">
        <f>[1]Hoja1!D61*$D$65/100</f>
        <v>141.71304347826089</v>
      </c>
      <c r="F65" s="70">
        <f>[1]Hoja1!E61*$D$65/100</f>
        <v>9.2765217391304358</v>
      </c>
      <c r="G65" s="70">
        <f>[1]Hoja1!F61*$D$65/100</f>
        <v>1.2921739130434782</v>
      </c>
      <c r="H65" s="70">
        <f>[1]Hoja1!G61*$D$65/100</f>
        <v>0.24988235294117644</v>
      </c>
      <c r="I65" s="70">
        <f>[1]Hoja1!H61*$D$65/100</f>
        <v>0.30682352941176472</v>
      </c>
      <c r="J65" s="70">
        <f>[1]Hoja1!I61*$D$65/100</f>
        <v>0.82941176470588251</v>
      </c>
      <c r="K65" s="70">
        <f>[1]Hoja1!J61*$D$65/100</f>
        <v>0</v>
      </c>
      <c r="L65" s="70">
        <f>[1]Hoja1!K61*$D$65/100</f>
        <v>22.269565217391303</v>
      </c>
      <c r="M65" s="70">
        <f>[1]Hoja1!L61*$D$65/100</f>
        <v>7.052173913043478</v>
      </c>
      <c r="N65" s="70">
        <f>[1]Hoja1!M61*$D$65/100</f>
        <v>48.8</v>
      </c>
      <c r="O65" s="70">
        <f>[1]Hoja1!N61*$D$65/100</f>
        <v>157.66956521739129</v>
      </c>
      <c r="P65" s="70">
        <f>[1]Hoja1!O61*$D$65/100</f>
        <v>2.66608695652174</v>
      </c>
      <c r="Q65" s="70">
        <f>[1]Hoja1!P61*$D$65/100</f>
        <v>5.0727272727272723</v>
      </c>
      <c r="R65" s="70">
        <f>[1]Hoja1!Q61*$D$65/100</f>
        <v>508.67826086956518</v>
      </c>
      <c r="S65" s="70">
        <f>[1]Hoja1!R61*$D$65/100</f>
        <v>64.747826086956522</v>
      </c>
      <c r="T65" s="70">
        <f>[1]Hoja1!S61*$D$65/100</f>
        <v>1.2358260869565216</v>
      </c>
      <c r="U65" s="70">
        <f>[1]Hoja1!T61*$D$65/100</f>
        <v>0.48611764705882349</v>
      </c>
      <c r="V65" s="70">
        <f>[1]Hoja1!U61*$D$65/100</f>
        <v>0.59035294117647052</v>
      </c>
      <c r="W65" s="70">
        <f>[1]Hoja1!V61*$D$65/100</f>
        <v>22</v>
      </c>
      <c r="X65" s="70">
        <f>[1]Hoja1!W61*$D$65/100</f>
        <v>1.9478260869565218</v>
      </c>
      <c r="Y65" s="70">
        <f>[1]Hoja1!X61*$D$65/100</f>
        <v>0.22765217391304346</v>
      </c>
      <c r="Z65" s="70">
        <f>[1]Hoja1!Y61*$D$65/100</f>
        <v>9.1478260869565245E-2</v>
      </c>
      <c r="AA65" s="70">
        <f>[1]Hoja1!Z61*$D$65/100</f>
        <v>0.82260869565217387</v>
      </c>
      <c r="AB65" s="70">
        <f>[1]Hoja1!AA61*$D$65/100</f>
        <v>0.45364705882352935</v>
      </c>
      <c r="AC65" s="70">
        <f>[1]Hoja1!AB61*$D$65/100</f>
        <v>0.1484705882352941</v>
      </c>
      <c r="AD65" s="70">
        <f>[1]Hoja1!AC61*$D$65/100</f>
        <v>166.07272727272729</v>
      </c>
      <c r="AE65" s="70">
        <f>[1]Hoja1!AD61*$D$65/100</f>
        <v>0</v>
      </c>
      <c r="AF65" s="70">
        <f>[1]Hoja1!AE61*$D$65/100</f>
        <v>1.0086956521739132</v>
      </c>
      <c r="AG65" s="71"/>
    </row>
    <row r="66" spans="1:33" s="71" customFormat="1" ht="15.95">
      <c r="A66" s="192"/>
      <c r="B66" s="67" t="s">
        <v>116</v>
      </c>
      <c r="C66" s="68" t="s">
        <v>117</v>
      </c>
      <c r="D66" s="69">
        <v>0</v>
      </c>
      <c r="E66" s="70">
        <f>[1]Hoja1!D62*$D$66/100</f>
        <v>0</v>
      </c>
      <c r="F66" s="70">
        <f>[1]Hoja1!E62*$D$66/100</f>
        <v>0</v>
      </c>
      <c r="G66" s="70">
        <f>[1]Hoja1!F62*$D$66/100</f>
        <v>0</v>
      </c>
      <c r="H66" s="70">
        <f>[1]Hoja1!G62*$D$66/100</f>
        <v>0</v>
      </c>
      <c r="I66" s="70">
        <f>[1]Hoja1!H62*$D$66/100</f>
        <v>0</v>
      </c>
      <c r="J66" s="70">
        <f>[1]Hoja1!I62*$D$66/100</f>
        <v>0</v>
      </c>
      <c r="K66" s="70">
        <f>[1]Hoja1!J62*$D$66/100</f>
        <v>0</v>
      </c>
      <c r="L66" s="70">
        <f>[1]Hoja1!K62*$D$66/100</f>
        <v>0</v>
      </c>
      <c r="M66" s="70">
        <f>[1]Hoja1!L62*$D$66/100</f>
        <v>0</v>
      </c>
      <c r="N66" s="70">
        <f>[1]Hoja1!M62*$D$66/100</f>
        <v>0</v>
      </c>
      <c r="O66" s="70">
        <f>[1]Hoja1!N62*$D$66/100</f>
        <v>0</v>
      </c>
      <c r="P66" s="70">
        <f>[1]Hoja1!O62*$D$66/100</f>
        <v>0</v>
      </c>
      <c r="Q66" s="70">
        <f>[1]Hoja1!P62*$D$66/100</f>
        <v>0</v>
      </c>
      <c r="R66" s="70">
        <f>[1]Hoja1!Q62*$D$66/100</f>
        <v>0</v>
      </c>
      <c r="S66" s="70">
        <f>[1]Hoja1!R62*$D$66/100</f>
        <v>0</v>
      </c>
      <c r="T66" s="70">
        <f>[1]Hoja1!S62*$D$66/100</f>
        <v>0</v>
      </c>
      <c r="U66" s="70">
        <f>[1]Hoja1!T62*$D$66/100</f>
        <v>0</v>
      </c>
      <c r="V66" s="70">
        <f>[1]Hoja1!U62*$D$66/100</f>
        <v>0</v>
      </c>
      <c r="W66" s="70">
        <f>[1]Hoja1!V62*$D$66/100</f>
        <v>0</v>
      </c>
      <c r="X66" s="70">
        <f>[1]Hoja1!W62*$D$66/100</f>
        <v>0</v>
      </c>
      <c r="Y66" s="70">
        <f>[1]Hoja1!X62*$D$66/100</f>
        <v>0</v>
      </c>
      <c r="Z66" s="70">
        <f>[1]Hoja1!Y62*$D$66/100</f>
        <v>0</v>
      </c>
      <c r="AA66" s="70">
        <f>[1]Hoja1!Z62*$D$66/100</f>
        <v>0</v>
      </c>
      <c r="AB66" s="70">
        <f>[1]Hoja1!AA62*$D$66/100</f>
        <v>0</v>
      </c>
      <c r="AC66" s="70">
        <f>[1]Hoja1!AB62*$D$66/100</f>
        <v>0</v>
      </c>
      <c r="AD66" s="70">
        <f>[1]Hoja1!AC62*$D$66/100</f>
        <v>0</v>
      </c>
      <c r="AE66" s="70">
        <f>[1]Hoja1!AD62*$D$66/100</f>
        <v>0</v>
      </c>
      <c r="AF66" s="70">
        <f>[1]Hoja1!AE62*$D$66/100</f>
        <v>0</v>
      </c>
    </row>
    <row r="67" spans="1:33" s="72" customFormat="1" ht="15.95">
      <c r="A67" s="192"/>
      <c r="B67" s="55"/>
      <c r="C67" s="75" t="s">
        <v>190</v>
      </c>
      <c r="D67" s="77">
        <f>SUM(D65:D66)</f>
        <v>40</v>
      </c>
      <c r="E67" s="77">
        <f t="shared" ref="E67:AF67" si="12">SUM(E65:E66)</f>
        <v>141.71304347826089</v>
      </c>
      <c r="F67" s="77">
        <f t="shared" si="12"/>
        <v>9.2765217391304358</v>
      </c>
      <c r="G67" s="77">
        <f t="shared" si="12"/>
        <v>1.2921739130434782</v>
      </c>
      <c r="H67" s="77">
        <f t="shared" si="12"/>
        <v>0.24988235294117644</v>
      </c>
      <c r="I67" s="77">
        <f t="shared" si="12"/>
        <v>0.30682352941176472</v>
      </c>
      <c r="J67" s="77">
        <f t="shared" si="12"/>
        <v>0.82941176470588251</v>
      </c>
      <c r="K67" s="77">
        <f t="shared" si="12"/>
        <v>0</v>
      </c>
      <c r="L67" s="77">
        <f t="shared" si="12"/>
        <v>22.269565217391303</v>
      </c>
      <c r="M67" s="77">
        <f t="shared" si="12"/>
        <v>7.052173913043478</v>
      </c>
      <c r="N67" s="77">
        <f t="shared" si="12"/>
        <v>48.8</v>
      </c>
      <c r="O67" s="77">
        <f t="shared" si="12"/>
        <v>157.66956521739129</v>
      </c>
      <c r="P67" s="77">
        <f t="shared" si="12"/>
        <v>2.66608695652174</v>
      </c>
      <c r="Q67" s="77">
        <f t="shared" si="12"/>
        <v>5.0727272727272723</v>
      </c>
      <c r="R67" s="77">
        <f t="shared" si="12"/>
        <v>508.67826086956518</v>
      </c>
      <c r="S67" s="77">
        <f t="shared" si="12"/>
        <v>64.747826086956522</v>
      </c>
      <c r="T67" s="77">
        <f t="shared" si="12"/>
        <v>1.2358260869565216</v>
      </c>
      <c r="U67" s="77">
        <f t="shared" si="12"/>
        <v>0.48611764705882349</v>
      </c>
      <c r="V67" s="77">
        <f t="shared" si="12"/>
        <v>0.59035294117647052</v>
      </c>
      <c r="W67" s="77">
        <f t="shared" si="12"/>
        <v>22</v>
      </c>
      <c r="X67" s="77">
        <f t="shared" si="12"/>
        <v>1.9478260869565218</v>
      </c>
      <c r="Y67" s="77">
        <f t="shared" si="12"/>
        <v>0.22765217391304346</v>
      </c>
      <c r="Z67" s="77">
        <f t="shared" si="12"/>
        <v>9.1478260869565245E-2</v>
      </c>
      <c r="AA67" s="77">
        <f t="shared" si="12"/>
        <v>0.82260869565217387</v>
      </c>
      <c r="AB67" s="77">
        <f t="shared" si="12"/>
        <v>0.45364705882352935</v>
      </c>
      <c r="AC67" s="77">
        <f t="shared" si="12"/>
        <v>0.1484705882352941</v>
      </c>
      <c r="AD67" s="77">
        <f t="shared" si="12"/>
        <v>166.07272727272729</v>
      </c>
      <c r="AE67" s="77">
        <f t="shared" si="12"/>
        <v>0</v>
      </c>
      <c r="AF67" s="77">
        <f t="shared" si="12"/>
        <v>1.0086956521739132</v>
      </c>
    </row>
    <row r="68" spans="1:33" s="91" customFormat="1">
      <c r="A68" s="192"/>
      <c r="B68" s="78" t="s">
        <v>116</v>
      </c>
      <c r="C68" s="84" t="s">
        <v>118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</row>
    <row r="69" spans="1:33" s="71" customFormat="1" ht="15.95">
      <c r="A69" s="192"/>
      <c r="B69" s="67" t="s">
        <v>225</v>
      </c>
      <c r="C69" s="68" t="s">
        <v>120</v>
      </c>
      <c r="D69" s="69">
        <v>20</v>
      </c>
      <c r="E69" s="89">
        <f>[1]Hoja1!D65*$D$69/100</f>
        <v>119.49176470588235</v>
      </c>
      <c r="F69" s="89">
        <f>[1]Hoja1!E65*$D$69/100</f>
        <v>3.291764705882354</v>
      </c>
      <c r="G69" s="89">
        <f>[1]Hoja1!F65*$D$69/100</f>
        <v>9.4776470588235284</v>
      </c>
      <c r="H69" s="89">
        <f>[1]Hoja1!G65*$D$69/100</f>
        <v>1.6198749999999995</v>
      </c>
      <c r="I69" s="89">
        <f>[1]Hoja1!H65*$D$69/100</f>
        <v>5.4057500000000003</v>
      </c>
      <c r="J69" s="89">
        <f>[1]Hoja1!I65*$D$69/100</f>
        <v>2.1088749999999998</v>
      </c>
      <c r="K69" s="89">
        <f>[1]Hoja1!J65*$D$69/100</f>
        <v>1.2499999999999999E-8</v>
      </c>
      <c r="L69" s="89">
        <f>[1]Hoja1!K65*$D$69/100</f>
        <v>5.2576470588235296</v>
      </c>
      <c r="M69" s="89">
        <f>[1]Hoja1!L65*$D$69/100</f>
        <v>1.7737499999999999</v>
      </c>
      <c r="N69" s="89">
        <f>[1]Hoja1!M65*$D$69/100</f>
        <v>24.341176470588234</v>
      </c>
      <c r="O69" s="89">
        <f>[1]Hoja1!N65*$D$69/100</f>
        <v>75.775000000000006</v>
      </c>
      <c r="P69" s="89">
        <f>[1]Hoja1!O65*$D$69/100</f>
        <v>0.70000000000000018</v>
      </c>
      <c r="Q69" s="89">
        <f>[1]Hoja1!P65*$D$69/100</f>
        <v>2.5294117647058822</v>
      </c>
      <c r="R69" s="89">
        <f>[1]Hoja1!Q65*$D$69/100</f>
        <v>127.94117647058825</v>
      </c>
      <c r="S69" s="89">
        <f>[1]Hoja1!R65*$D$69/100</f>
        <v>36.658823529411762</v>
      </c>
      <c r="T69" s="89">
        <f>[1]Hoja1!S65*$D$69/100</f>
        <v>0.57537500000000008</v>
      </c>
      <c r="U69" s="89">
        <f>[1]Hoja1!T65*$D$69/100</f>
        <v>0.20462500000000003</v>
      </c>
      <c r="V69" s="89">
        <f>[1]Hoja1!U65*$D$69/100</f>
        <v>0.34337499999999999</v>
      </c>
      <c r="W69" s="89">
        <f>[1]Hoja1!V65*$D$69/100</f>
        <v>6.8</v>
      </c>
      <c r="X69" s="89">
        <f>[1]Hoja1!W65*$D$69/100</f>
        <v>0.67500000000000004</v>
      </c>
      <c r="Y69" s="89">
        <f>[1]Hoja1!X65*$D$69/100</f>
        <v>7.4750000000000011E-2</v>
      </c>
      <c r="Z69" s="89">
        <f>[1]Hoja1!Y65*$D$69/100</f>
        <v>5.45E-2</v>
      </c>
      <c r="AA69" s="89">
        <f>[1]Hoja1!Z65*$D$69/100</f>
        <v>0.68125000000000013</v>
      </c>
      <c r="AB69" s="89">
        <f>[1]Hoja1!AA65*$D$69/100</f>
        <v>0.15312500000000001</v>
      </c>
      <c r="AC69" s="89">
        <f>[1]Hoja1!AB65*$D$69/100</f>
        <v>5.6374999999999995E-2</v>
      </c>
      <c r="AD69" s="89">
        <f>[1]Hoja1!AC65*$D$69/100</f>
        <v>14.1</v>
      </c>
      <c r="AE69" s="89">
        <f>[1]Hoja1!AD65*$D$69/100</f>
        <v>1.1764705882352941E-8</v>
      </c>
      <c r="AF69" s="89">
        <f>[1]Hoja1!AE65*$D$69/100</f>
        <v>0.63749999999999996</v>
      </c>
    </row>
    <row r="70" spans="1:33" s="71" customFormat="1" ht="15.95">
      <c r="A70" s="192"/>
      <c r="B70" s="67" t="s">
        <v>226</v>
      </c>
      <c r="C70" s="68" t="s">
        <v>122</v>
      </c>
      <c r="D70" s="69">
        <v>5</v>
      </c>
      <c r="E70" s="89">
        <f>[1]Hoja1!D66*$D$70/100</f>
        <v>29.579090909090908</v>
      </c>
      <c r="F70" s="89">
        <f>[1]Hoja1!E66*$D$70/100</f>
        <v>1.0986363636363636</v>
      </c>
      <c r="G70" s="89">
        <f>[1]Hoja1!F66*$D$70/100</f>
        <v>2.3081818181818181</v>
      </c>
      <c r="H70" s="89">
        <f>[1]Hoja1!G66*$D$70/100</f>
        <v>0.3263181818181819</v>
      </c>
      <c r="I70" s="89">
        <f>[1]Hoja1!H66*$D$70/100</f>
        <v>0.64168181818181802</v>
      </c>
      <c r="J70" s="89">
        <f>[1]Hoja1!I66*$D$70/100</f>
        <v>1.2379090909090906</v>
      </c>
      <c r="K70" s="89">
        <f>[1]Hoja1!J66*$D$70/100</f>
        <v>0</v>
      </c>
      <c r="L70" s="89">
        <f>[1]Hoja1!K66*$D$70/100</f>
        <v>1.102727272727273</v>
      </c>
      <c r="M70" s="89">
        <f>[1]Hoja1!L66*$D$70/100</f>
        <v>0.56590909090909092</v>
      </c>
      <c r="N70" s="89">
        <f>[1]Hoja1!M66*$D$70/100</f>
        <v>12.859090909090909</v>
      </c>
      <c r="O70" s="89">
        <f>[1]Hoja1!N66*$D$70/100</f>
        <v>40.545454545454547</v>
      </c>
      <c r="P70" s="89">
        <f>[1]Hoja1!O66*$D$70/100</f>
        <v>0.47227272727272729</v>
      </c>
      <c r="Q70" s="89">
        <f>[1]Hoja1!P66*$D$70/100</f>
        <v>1.2681818181818181</v>
      </c>
      <c r="R70" s="89">
        <f>[1]Hoja1!Q66*$D$70/100</f>
        <v>31.472727272727276</v>
      </c>
      <c r="S70" s="89">
        <f>[1]Hoja1!R66*$D$70/100</f>
        <v>19.009090909090911</v>
      </c>
      <c r="T70" s="89">
        <f>[1]Hoja1!S66*$D$70/100</f>
        <v>0.36409090909090908</v>
      </c>
      <c r="U70" s="89">
        <f>[1]Hoja1!T66*$D$70/100</f>
        <v>8.7727272727272737E-2</v>
      </c>
      <c r="V70" s="89">
        <f>[1]Hoja1!U66*$D$70/100</f>
        <v>0.11313636363636363</v>
      </c>
      <c r="W70" s="89">
        <f>[1]Hoja1!V66*$D$70/100</f>
        <v>4.5909090909090908</v>
      </c>
      <c r="X70" s="89">
        <f>[1]Hoja1!W66*$D$70/100</f>
        <v>0.46363636363636368</v>
      </c>
      <c r="Y70" s="89">
        <f>[1]Hoja1!X66*$D$70/100</f>
        <v>3.5727272727272733E-2</v>
      </c>
      <c r="Z70" s="89">
        <f>[1]Hoja1!Y66*$D$70/100</f>
        <v>1.3318181818181818E-2</v>
      </c>
      <c r="AA70" s="89">
        <f>[1]Hoja1!Z66*$D$70/100</f>
        <v>0.1881818181818182</v>
      </c>
      <c r="AB70" s="89">
        <f>[1]Hoja1!AA66*$D$70/100</f>
        <v>9.927272727272729E-2</v>
      </c>
      <c r="AC70" s="89">
        <f>[1]Hoja1!AB66*$D$70/100</f>
        <v>2.7090909090909096E-2</v>
      </c>
      <c r="AD70" s="89">
        <f>[1]Hoja1!AC66*$D$70/100</f>
        <v>6.6454545454545446</v>
      </c>
      <c r="AE70" s="89">
        <f>[1]Hoja1!AD66*$D$70/100</f>
        <v>0</v>
      </c>
      <c r="AF70" s="89">
        <f>[1]Hoja1!AE66*$D$70/100</f>
        <v>3.1818181818181815E-2</v>
      </c>
    </row>
    <row r="71" spans="1:33" s="72" customFormat="1" ht="15.95">
      <c r="A71" s="192"/>
      <c r="B71" s="55"/>
      <c r="C71" s="75" t="s">
        <v>190</v>
      </c>
      <c r="D71" s="77">
        <f>SUM(D69:D70)</f>
        <v>25</v>
      </c>
      <c r="E71" s="77">
        <f t="shared" ref="E71:AF71" si="13">SUM(E69:E70)</f>
        <v>149.07085561497325</v>
      </c>
      <c r="F71" s="77">
        <f t="shared" si="13"/>
        <v>4.3904010695187177</v>
      </c>
      <c r="G71" s="77">
        <f t="shared" si="13"/>
        <v>11.785828877005347</v>
      </c>
      <c r="H71" s="77">
        <f t="shared" si="13"/>
        <v>1.9461931818181815</v>
      </c>
      <c r="I71" s="77">
        <f t="shared" si="13"/>
        <v>6.0474318181818187</v>
      </c>
      <c r="J71" s="77">
        <f t="shared" si="13"/>
        <v>3.3467840909090905</v>
      </c>
      <c r="K71" s="77">
        <f t="shared" si="13"/>
        <v>1.2499999999999999E-8</v>
      </c>
      <c r="L71" s="77">
        <f t="shared" si="13"/>
        <v>6.360374331550803</v>
      </c>
      <c r="M71" s="77">
        <f t="shared" si="13"/>
        <v>2.3396590909090911</v>
      </c>
      <c r="N71" s="77">
        <f t="shared" si="13"/>
        <v>37.200267379679147</v>
      </c>
      <c r="O71" s="77">
        <f t="shared" si="13"/>
        <v>116.32045454545455</v>
      </c>
      <c r="P71" s="77">
        <f t="shared" si="13"/>
        <v>1.1722727272727274</v>
      </c>
      <c r="Q71" s="77">
        <f t="shared" si="13"/>
        <v>3.7975935828877003</v>
      </c>
      <c r="R71" s="77">
        <f t="shared" si="13"/>
        <v>159.41390374331553</v>
      </c>
      <c r="S71" s="77">
        <f t="shared" si="13"/>
        <v>55.667914438502677</v>
      </c>
      <c r="T71" s="77">
        <f t="shared" si="13"/>
        <v>0.93946590909090921</v>
      </c>
      <c r="U71" s="77">
        <f t="shared" si="13"/>
        <v>0.29235227272727277</v>
      </c>
      <c r="V71" s="77">
        <f t="shared" si="13"/>
        <v>0.45651136363636363</v>
      </c>
      <c r="W71" s="77">
        <f t="shared" si="13"/>
        <v>11.390909090909091</v>
      </c>
      <c r="X71" s="77">
        <f t="shared" si="13"/>
        <v>1.1386363636363637</v>
      </c>
      <c r="Y71" s="77">
        <f t="shared" si="13"/>
        <v>0.11047727272727274</v>
      </c>
      <c r="Z71" s="77">
        <f t="shared" si="13"/>
        <v>6.7818181818181819E-2</v>
      </c>
      <c r="AA71" s="77">
        <f t="shared" si="13"/>
        <v>0.86943181818181836</v>
      </c>
      <c r="AB71" s="77">
        <f t="shared" si="13"/>
        <v>0.2523977272727273</v>
      </c>
      <c r="AC71" s="77">
        <f t="shared" si="13"/>
        <v>8.3465909090909091E-2</v>
      </c>
      <c r="AD71" s="77">
        <f t="shared" si="13"/>
        <v>20.745454545454542</v>
      </c>
      <c r="AE71" s="77">
        <f t="shared" si="13"/>
        <v>1.1764705882352941E-8</v>
      </c>
      <c r="AF71" s="77">
        <f t="shared" si="13"/>
        <v>0.66931818181818181</v>
      </c>
    </row>
    <row r="72" spans="1:33" s="72" customFormat="1" ht="15" customHeight="1">
      <c r="A72" s="198"/>
      <c r="B72" s="193" t="s">
        <v>192</v>
      </c>
      <c r="C72" s="193"/>
      <c r="D72" s="77">
        <f>D67+D71</f>
        <v>65</v>
      </c>
      <c r="E72" s="77">
        <f t="shared" ref="E72:AF72" si="14">E67+E71</f>
        <v>290.78389909323414</v>
      </c>
      <c r="F72" s="77">
        <f t="shared" si="14"/>
        <v>13.666922808649154</v>
      </c>
      <c r="G72" s="77">
        <f t="shared" si="14"/>
        <v>13.078002790048824</v>
      </c>
      <c r="H72" s="77">
        <f t="shared" si="14"/>
        <v>2.1960755347593581</v>
      </c>
      <c r="I72" s="77">
        <f t="shared" si="14"/>
        <v>6.3542553475935835</v>
      </c>
      <c r="J72" s="77">
        <f t="shared" si="14"/>
        <v>4.1761958556149725</v>
      </c>
      <c r="K72" s="77">
        <f t="shared" si="14"/>
        <v>1.2499999999999999E-8</v>
      </c>
      <c r="L72" s="77">
        <f t="shared" si="14"/>
        <v>28.629939548942104</v>
      </c>
      <c r="M72" s="77">
        <f t="shared" si="14"/>
        <v>9.3918330039525699</v>
      </c>
      <c r="N72" s="77">
        <f t="shared" si="14"/>
        <v>86.000267379679144</v>
      </c>
      <c r="O72" s="77">
        <f t="shared" si="14"/>
        <v>273.99001976284586</v>
      </c>
      <c r="P72" s="77">
        <f t="shared" si="14"/>
        <v>3.8383596837944673</v>
      </c>
      <c r="Q72" s="77">
        <f t="shared" si="14"/>
        <v>8.8703208556149722</v>
      </c>
      <c r="R72" s="77">
        <f t="shared" si="14"/>
        <v>668.09216461288065</v>
      </c>
      <c r="S72" s="77">
        <f t="shared" si="14"/>
        <v>120.4157405254592</v>
      </c>
      <c r="T72" s="77">
        <f t="shared" si="14"/>
        <v>2.1752919960474308</v>
      </c>
      <c r="U72" s="77">
        <f t="shared" si="14"/>
        <v>0.77846991978609625</v>
      </c>
      <c r="V72" s="77">
        <f t="shared" si="14"/>
        <v>1.0468643048128341</v>
      </c>
      <c r="W72" s="77">
        <f t="shared" si="14"/>
        <v>33.390909090909091</v>
      </c>
      <c r="X72" s="77">
        <f t="shared" si="14"/>
        <v>3.0864624505928857</v>
      </c>
      <c r="Y72" s="77">
        <f t="shared" si="14"/>
        <v>0.33812944664031619</v>
      </c>
      <c r="Z72" s="77">
        <f t="shared" si="14"/>
        <v>0.15929644268774706</v>
      </c>
      <c r="AA72" s="77">
        <f t="shared" si="14"/>
        <v>1.6920405138339922</v>
      </c>
      <c r="AB72" s="77">
        <f t="shared" si="14"/>
        <v>0.70604478609625665</v>
      </c>
      <c r="AC72" s="77">
        <f t="shared" si="14"/>
        <v>0.23193649732620319</v>
      </c>
      <c r="AD72" s="77">
        <f t="shared" si="14"/>
        <v>186.81818181818184</v>
      </c>
      <c r="AE72" s="77">
        <f t="shared" si="14"/>
        <v>1.1764705882352941E-8</v>
      </c>
      <c r="AF72" s="77">
        <f t="shared" si="14"/>
        <v>1.6780138339920949</v>
      </c>
    </row>
    <row r="73" spans="1:33" s="91" customFormat="1" ht="15.75" customHeight="1">
      <c r="A73" s="199" t="s">
        <v>123</v>
      </c>
      <c r="B73" s="78"/>
      <c r="C73" s="84" t="s">
        <v>124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3" s="91" customFormat="1" ht="15.75" customHeight="1">
      <c r="A74" s="192"/>
      <c r="B74" s="53" t="s">
        <v>227</v>
      </c>
      <c r="C74" s="62" t="s">
        <v>125</v>
      </c>
      <c r="D74" s="94">
        <v>18</v>
      </c>
      <c r="E74" s="94">
        <f>[1]Hoja1!D69*$D$74/100</f>
        <v>162</v>
      </c>
      <c r="F74" s="94">
        <f>[1]Hoja1!E69*$D$74/100</f>
        <v>0</v>
      </c>
      <c r="G74" s="94">
        <f>[1]Hoja1!F69*$D$74/100</f>
        <v>18</v>
      </c>
      <c r="H74" s="94">
        <f>[1]Hoja1!G69*$D$74/100</f>
        <v>1.7927999999999997</v>
      </c>
      <c r="I74" s="94">
        <f>[1]Hoja1!H69*$D$74/100</f>
        <v>6.8637600000000001</v>
      </c>
      <c r="J74" s="94">
        <f>[1]Hoja1!I69*$D$74/100</f>
        <v>8.5327200000000012</v>
      </c>
      <c r="K74" s="94">
        <f>[1]Hoja1!J69*$D$74/100</f>
        <v>0</v>
      </c>
      <c r="L74" s="94">
        <f>[1]Hoja1!K69*$D$74/100</f>
        <v>0</v>
      </c>
      <c r="M74" s="94">
        <f>[1]Hoja1!L69*$D$74/100</f>
        <v>0</v>
      </c>
      <c r="N74" s="94">
        <f>[1]Hoja1!M69*$D$74/100</f>
        <v>0</v>
      </c>
      <c r="O74" s="94">
        <f>[1]Hoja1!N69*$D$74/100</f>
        <v>3.6000000000000004E-2</v>
      </c>
      <c r="P74" s="94">
        <f>[1]Hoja1!O69*$D$74/100</f>
        <v>1.44E-2</v>
      </c>
      <c r="Q74" s="94">
        <f>[1]Hoja1!P69*$D$74/100</f>
        <v>0</v>
      </c>
      <c r="R74" s="94">
        <f>[1]Hoja1!Q69*$D$74/100</f>
        <v>0</v>
      </c>
      <c r="S74" s="94">
        <f>[1]Hoja1!R69*$D$74/100</f>
        <v>0</v>
      </c>
      <c r="T74" s="94">
        <f>[1]Hoja1!S69*$D$74/100</f>
        <v>2.16E-3</v>
      </c>
      <c r="U74" s="94">
        <f>[1]Hoja1!T69*$D$74/100</f>
        <v>0</v>
      </c>
      <c r="V74" s="94">
        <f>[1]Hoja1!U69*$D$74/100</f>
        <v>0</v>
      </c>
      <c r="W74" s="94">
        <f>[1]Hoja1!V69*$D$74/100</f>
        <v>0</v>
      </c>
      <c r="X74" s="94">
        <f>[1]Hoja1!W69*$D$74/100</f>
        <v>0</v>
      </c>
      <c r="Y74" s="94">
        <f>[1]Hoja1!X69*$D$74/100</f>
        <v>0</v>
      </c>
      <c r="Z74" s="94">
        <f>[1]Hoja1!Y69*$D$74/100</f>
        <v>0</v>
      </c>
      <c r="AA74" s="94">
        <f>[1]Hoja1!Z69*$D$74/100</f>
        <v>0</v>
      </c>
      <c r="AB74" s="94">
        <f>[1]Hoja1!AA69*$D$74/100</f>
        <v>0</v>
      </c>
      <c r="AC74" s="94">
        <f>[1]Hoja1!AB69*$D$74/100</f>
        <v>0</v>
      </c>
      <c r="AD74" s="94">
        <f>[1]Hoja1!AC69*$D$74/100</f>
        <v>0</v>
      </c>
      <c r="AE74" s="94">
        <f>[1]Hoja1!AD69*$D$74/100</f>
        <v>0</v>
      </c>
      <c r="AF74" s="94">
        <f>[1]Hoja1!AE69*$D$74/100</f>
        <v>0</v>
      </c>
      <c r="AG74" s="62"/>
    </row>
    <row r="75" spans="1:33">
      <c r="A75" s="192"/>
      <c r="B75" s="53" t="s">
        <v>75</v>
      </c>
      <c r="C75" s="62" t="s">
        <v>127</v>
      </c>
      <c r="D75" s="94">
        <v>5</v>
      </c>
      <c r="E75" s="94">
        <f>[1]Hoja1!D70*$D$75/100</f>
        <v>28.212499999999999</v>
      </c>
      <c r="F75" s="94">
        <f>[1]Hoja1!E70*$D$75/100</f>
        <v>0.24124999999999996</v>
      </c>
      <c r="G75" s="94">
        <f>[1]Hoja1!F70*$D$75/100</f>
        <v>3.0162499999999999</v>
      </c>
      <c r="H75" s="94">
        <f>[1]Hoja1!G70*$D$75/100</f>
        <v>1.6212500000000003</v>
      </c>
      <c r="I75" s="94">
        <f>[1]Hoja1!H70*$D$75/100</f>
        <v>1.0487499999999998</v>
      </c>
      <c r="J75" s="94">
        <f>[1]Hoja1!I70*$D$75/100</f>
        <v>0.19750000000000001</v>
      </c>
      <c r="K75" s="94">
        <f>[1]Hoja1!J70*$D$75/100</f>
        <v>5.9249999999999998</v>
      </c>
      <c r="L75" s="94">
        <f>[1]Hoja1!K70*$D$75/100</f>
        <v>2.6249999999999999E-2</v>
      </c>
      <c r="M75" s="94">
        <f>[1]Hoja1!L70*$D$75/100</f>
        <v>0</v>
      </c>
      <c r="N75" s="94">
        <f>[1]Hoja1!M70*$D$75/100</f>
        <v>6.05</v>
      </c>
      <c r="O75" s="94">
        <f>[1]Hoja1!N70*$D$75/100</f>
        <v>10.887499999999999</v>
      </c>
      <c r="P75" s="94">
        <f>[1]Hoja1!O70*$D$75/100</f>
        <v>5.0000000000000001E-3</v>
      </c>
      <c r="Q75" s="94">
        <f>[1]Hoja1!P70*$D$75/100</f>
        <v>18.012499999999999</v>
      </c>
      <c r="R75" s="94">
        <f>[1]Hoja1!Q70*$D$75/100</f>
        <v>13.175000000000001</v>
      </c>
      <c r="S75" s="94">
        <f>[1]Hoja1!R70*$D$75/100</f>
        <v>2.4249999999999998</v>
      </c>
      <c r="T75" s="94">
        <f>[1]Hoja1!S70*$D$75/100</f>
        <v>2.5000000000000001E-2</v>
      </c>
      <c r="U75" s="94">
        <f>[1]Hoja1!T70*$D$75/100</f>
        <v>0</v>
      </c>
      <c r="V75" s="94">
        <f>[1]Hoja1!U70*$D$75/100</f>
        <v>0</v>
      </c>
      <c r="W75" s="94">
        <f>[1]Hoja1!V70*$D$75/100</f>
        <v>0</v>
      </c>
      <c r="X75" s="94">
        <f>[1]Hoja1!W70*$D$75/100</f>
        <v>22.125</v>
      </c>
      <c r="Y75" s="94">
        <f>[1]Hoja1!X70*$D$75/100</f>
        <v>6.2500000000000001E-4</v>
      </c>
      <c r="Z75" s="94">
        <f>[1]Hoja1!Y70*$D$75/100</f>
        <v>6.875E-3</v>
      </c>
      <c r="AA75" s="94">
        <f>[1]Hoja1!Z70*$D$75/100</f>
        <v>2.5000000000000001E-3</v>
      </c>
      <c r="AB75" s="94">
        <f>[1]Hoja1!AA70*$D$75/100</f>
        <v>0</v>
      </c>
      <c r="AC75" s="94">
        <f>[1]Hoja1!AB70*$D$75/100</f>
        <v>0</v>
      </c>
      <c r="AD75" s="94">
        <f>[1]Hoja1!AC70*$D$75/100</f>
        <v>0.22500000000000001</v>
      </c>
      <c r="AE75" s="94">
        <f>[1]Hoja1!AD70*$D$75/100</f>
        <v>1.1000000000000001E-2</v>
      </c>
      <c r="AF75" s="94">
        <f>[1]Hoja1!AE70*$D$75/100</f>
        <v>1.2500000000000001E-2</v>
      </c>
    </row>
    <row r="76" spans="1:33" ht="15.95">
      <c r="A76" s="192"/>
      <c r="B76" s="95"/>
      <c r="C76" s="75" t="s">
        <v>190</v>
      </c>
      <c r="D76" s="96">
        <f>SUM(D74:D75)</f>
        <v>23</v>
      </c>
      <c r="E76" s="96">
        <f t="shared" ref="E76:AF76" si="15">SUM(E74:E75)</f>
        <v>190.21250000000001</v>
      </c>
      <c r="F76" s="96">
        <f t="shared" si="15"/>
        <v>0.24124999999999996</v>
      </c>
      <c r="G76" s="96">
        <f t="shared" si="15"/>
        <v>21.016249999999999</v>
      </c>
      <c r="H76" s="96">
        <f t="shared" si="15"/>
        <v>3.41405</v>
      </c>
      <c r="I76" s="96">
        <f t="shared" si="15"/>
        <v>7.9125100000000002</v>
      </c>
      <c r="J76" s="96">
        <f t="shared" si="15"/>
        <v>8.730220000000001</v>
      </c>
      <c r="K76" s="96">
        <f t="shared" si="15"/>
        <v>5.9249999999999998</v>
      </c>
      <c r="L76" s="96">
        <f t="shared" si="15"/>
        <v>2.6249999999999999E-2</v>
      </c>
      <c r="M76" s="96">
        <f t="shared" si="15"/>
        <v>0</v>
      </c>
      <c r="N76" s="96">
        <f t="shared" si="15"/>
        <v>6.05</v>
      </c>
      <c r="O76" s="96">
        <f t="shared" si="15"/>
        <v>10.923499999999999</v>
      </c>
      <c r="P76" s="96">
        <f t="shared" si="15"/>
        <v>1.9400000000000001E-2</v>
      </c>
      <c r="Q76" s="96">
        <f t="shared" si="15"/>
        <v>18.012499999999999</v>
      </c>
      <c r="R76" s="96">
        <f t="shared" si="15"/>
        <v>13.175000000000001</v>
      </c>
      <c r="S76" s="96">
        <f t="shared" si="15"/>
        <v>2.4249999999999998</v>
      </c>
      <c r="T76" s="96">
        <f t="shared" si="15"/>
        <v>2.716E-2</v>
      </c>
      <c r="U76" s="96">
        <f t="shared" si="15"/>
        <v>0</v>
      </c>
      <c r="V76" s="96">
        <f t="shared" si="15"/>
        <v>0</v>
      </c>
      <c r="W76" s="96">
        <f t="shared" si="15"/>
        <v>0</v>
      </c>
      <c r="X76" s="96">
        <f t="shared" si="15"/>
        <v>22.125</v>
      </c>
      <c r="Y76" s="96">
        <f t="shared" si="15"/>
        <v>6.2500000000000001E-4</v>
      </c>
      <c r="Z76" s="96">
        <f t="shared" si="15"/>
        <v>6.875E-3</v>
      </c>
      <c r="AA76" s="96">
        <f t="shared" si="15"/>
        <v>2.5000000000000001E-3</v>
      </c>
      <c r="AB76" s="96">
        <f t="shared" si="15"/>
        <v>0</v>
      </c>
      <c r="AC76" s="96">
        <f t="shared" si="15"/>
        <v>0</v>
      </c>
      <c r="AD76" s="96">
        <f t="shared" si="15"/>
        <v>0.22500000000000001</v>
      </c>
      <c r="AE76" s="96">
        <f t="shared" si="15"/>
        <v>1.1000000000000001E-2</v>
      </c>
      <c r="AF76" s="96">
        <f t="shared" si="15"/>
        <v>1.2500000000000001E-2</v>
      </c>
    </row>
    <row r="77" spans="1:33" s="91" customFormat="1">
      <c r="A77" s="192"/>
      <c r="B77" s="78"/>
      <c r="C77" s="84" t="s">
        <v>128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3" s="71" customFormat="1" ht="15" customHeight="1">
      <c r="A78" s="192"/>
      <c r="B78" s="67" t="s">
        <v>126</v>
      </c>
      <c r="C78" s="68" t="s">
        <v>129</v>
      </c>
      <c r="D78" s="69">
        <v>50</v>
      </c>
      <c r="E78" s="70">
        <f>[1]Hoja1!D73*$D$78/100</f>
        <v>183.3125</v>
      </c>
      <c r="F78" s="70">
        <f>[1]Hoja1!E73*$D$78/100</f>
        <v>0.1</v>
      </c>
      <c r="G78" s="70">
        <f>[1]Hoja1!F73*$D$78/100</f>
        <v>1.2500000000000001E-2</v>
      </c>
      <c r="H78" s="70">
        <f>[1]Hoja1!G73*$D$78/100</f>
        <v>2.5000000000000001E-2</v>
      </c>
      <c r="I78" s="70">
        <f>[1]Hoja1!H73*$D$78/100</f>
        <v>3.7499999999999999E-2</v>
      </c>
      <c r="J78" s="70">
        <f>[1]Hoja1!I73*$D$78/100</f>
        <v>6.25E-2</v>
      </c>
      <c r="K78" s="70">
        <f>[1]Hoja1!J73*$D$78/100</f>
        <v>0</v>
      </c>
      <c r="L78" s="70">
        <f>[1]Hoja1!K73*$D$78/100</f>
        <v>45.7</v>
      </c>
      <c r="M78" s="70">
        <f>[1]Hoja1!L73*$D$78/100</f>
        <v>2.5000000000000001E-2</v>
      </c>
      <c r="N78" s="70">
        <f>[1]Hoja1!M73*$D$78/100</f>
        <v>21.5</v>
      </c>
      <c r="O78" s="70">
        <f>[1]Hoja1!N73*$D$78/100</f>
        <v>11</v>
      </c>
      <c r="P78" s="70">
        <f>[1]Hoja1!O73*$D$78/100</f>
        <v>0.6</v>
      </c>
      <c r="Q78" s="70">
        <f>[1]Hoja1!P73*$D$78/100</f>
        <v>10.375</v>
      </c>
      <c r="R78" s="70">
        <f>[1]Hoja1!Q73*$D$78/100</f>
        <v>93.25</v>
      </c>
      <c r="S78" s="70">
        <f>[1]Hoja1!R73*$D$78/100</f>
        <v>7.5</v>
      </c>
      <c r="T78" s="70">
        <f>[1]Hoja1!S73*$D$78/100</f>
        <v>7.6249999999999998E-2</v>
      </c>
      <c r="U78" s="70">
        <f>[1]Hoja1!T73*$D$78/100</f>
        <v>8.5000000000000006E-2</v>
      </c>
      <c r="V78" s="70">
        <f>[1]Hoja1!U73*$D$78/100</f>
        <v>9.1249999999999998E-2</v>
      </c>
      <c r="W78" s="70">
        <f>[1]Hoja1!V73*$D$78/100</f>
        <v>0</v>
      </c>
      <c r="X78" s="70">
        <f>[1]Hoja1!W73*$D$78/100</f>
        <v>0</v>
      </c>
      <c r="Y78" s="70">
        <f>[1]Hoja1!X73*$D$78/100</f>
        <v>3.7499999999999999E-3</v>
      </c>
      <c r="Z78" s="70">
        <f>[1]Hoja1!Y73*$D$78/100</f>
        <v>1.7500000000000002E-2</v>
      </c>
      <c r="AA78" s="70">
        <f>[1]Hoja1!Z73*$D$78/100</f>
        <v>6.25E-2</v>
      </c>
      <c r="AB78" s="70">
        <f>[1]Hoja1!AA73*$D$78/100</f>
        <v>0.115</v>
      </c>
      <c r="AC78" s="70">
        <f>[1]Hoja1!AB73*$D$78/100</f>
        <v>0.01</v>
      </c>
      <c r="AD78" s="70">
        <f>[1]Hoja1!AC73*$D$78/100</f>
        <v>0.5</v>
      </c>
      <c r="AE78" s="70">
        <f>[1]Hoja1!AD73*$D$78/100</f>
        <v>0</v>
      </c>
      <c r="AF78" s="70">
        <f>[1]Hoja1!AE73*$D$78/100</f>
        <v>0.5</v>
      </c>
    </row>
    <row r="79" spans="1:33" s="71" customFormat="1" ht="15" customHeight="1">
      <c r="A79" s="192"/>
      <c r="B79" s="55"/>
      <c r="C79" s="75" t="s">
        <v>190</v>
      </c>
      <c r="D79" s="77">
        <f t="shared" ref="D79:AF79" si="16">SUM(D78)</f>
        <v>50</v>
      </c>
      <c r="E79" s="77">
        <f t="shared" si="16"/>
        <v>183.3125</v>
      </c>
      <c r="F79" s="77">
        <f t="shared" si="16"/>
        <v>0.1</v>
      </c>
      <c r="G79" s="77">
        <f t="shared" si="16"/>
        <v>1.2500000000000001E-2</v>
      </c>
      <c r="H79" s="77">
        <f t="shared" si="16"/>
        <v>2.5000000000000001E-2</v>
      </c>
      <c r="I79" s="77">
        <f t="shared" si="16"/>
        <v>3.7499999999999999E-2</v>
      </c>
      <c r="J79" s="77">
        <f t="shared" si="16"/>
        <v>6.25E-2</v>
      </c>
      <c r="K79" s="77">
        <f t="shared" si="16"/>
        <v>0</v>
      </c>
      <c r="L79" s="77">
        <f t="shared" si="16"/>
        <v>45.7</v>
      </c>
      <c r="M79" s="77">
        <f t="shared" si="16"/>
        <v>2.5000000000000001E-2</v>
      </c>
      <c r="N79" s="77">
        <f t="shared" si="16"/>
        <v>21.5</v>
      </c>
      <c r="O79" s="77">
        <f t="shared" si="16"/>
        <v>11</v>
      </c>
      <c r="P79" s="77">
        <f t="shared" si="16"/>
        <v>0.6</v>
      </c>
      <c r="Q79" s="77">
        <f t="shared" si="16"/>
        <v>10.375</v>
      </c>
      <c r="R79" s="77">
        <f t="shared" si="16"/>
        <v>93.25</v>
      </c>
      <c r="S79" s="77">
        <f t="shared" si="16"/>
        <v>7.5</v>
      </c>
      <c r="T79" s="77">
        <f t="shared" si="16"/>
        <v>7.6249999999999998E-2</v>
      </c>
      <c r="U79" s="77">
        <f t="shared" si="16"/>
        <v>8.5000000000000006E-2</v>
      </c>
      <c r="V79" s="77">
        <f t="shared" si="16"/>
        <v>9.1249999999999998E-2</v>
      </c>
      <c r="W79" s="77">
        <f t="shared" si="16"/>
        <v>0</v>
      </c>
      <c r="X79" s="77">
        <f t="shared" si="16"/>
        <v>0</v>
      </c>
      <c r="Y79" s="77">
        <f t="shared" si="16"/>
        <v>3.7499999999999999E-3</v>
      </c>
      <c r="Z79" s="77">
        <f t="shared" si="16"/>
        <v>1.7500000000000002E-2</v>
      </c>
      <c r="AA79" s="77">
        <f t="shared" si="16"/>
        <v>6.25E-2</v>
      </c>
      <c r="AB79" s="77">
        <f t="shared" si="16"/>
        <v>0.115</v>
      </c>
      <c r="AC79" s="77">
        <f t="shared" si="16"/>
        <v>0.01</v>
      </c>
      <c r="AD79" s="77">
        <f t="shared" si="16"/>
        <v>0.5</v>
      </c>
      <c r="AE79" s="77">
        <f t="shared" si="16"/>
        <v>0</v>
      </c>
      <c r="AF79" s="77">
        <f t="shared" si="16"/>
        <v>0.5</v>
      </c>
    </row>
    <row r="80" spans="1:33" s="91" customFormat="1" ht="15.75" customHeight="1">
      <c r="A80" s="192"/>
      <c r="B80" s="78" t="s">
        <v>81</v>
      </c>
      <c r="C80" s="28" t="s">
        <v>130</v>
      </c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</row>
    <row r="81" spans="1:32" ht="15.95">
      <c r="A81" s="192"/>
      <c r="B81" s="155" t="s">
        <v>228</v>
      </c>
      <c r="C81" s="68" t="s">
        <v>132</v>
      </c>
      <c r="D81" s="68">
        <v>5</v>
      </c>
      <c r="E81" s="97">
        <f>[1]Hoja1!D75*$D$81/100</f>
        <v>0.1</v>
      </c>
      <c r="F81" s="97">
        <f>[1]Hoja1!E75*$D$81/100</f>
        <v>5.0000000000000001E-3</v>
      </c>
      <c r="G81" s="97">
        <f>[1]Hoja1!F75*$D$81/100</f>
        <v>0</v>
      </c>
      <c r="H81" s="97">
        <f>[1]Hoja1!G75*$D$81/100</f>
        <v>0</v>
      </c>
      <c r="I81" s="97">
        <f>[1]Hoja1!H75*$D$81/100</f>
        <v>0</v>
      </c>
      <c r="J81" s="97">
        <f>[1]Hoja1!I75*$D$81/100</f>
        <v>0</v>
      </c>
      <c r="K81" s="97">
        <f>[1]Hoja1!J75*$D$81/100</f>
        <v>0</v>
      </c>
      <c r="L81" s="97">
        <f>[1]Hoja1!K75*$D$81/100</f>
        <v>0.02</v>
      </c>
      <c r="M81" s="97">
        <f>[1]Hoja1!L75*$D$81/100</f>
        <v>0</v>
      </c>
      <c r="N81" s="97">
        <f>[1]Hoja1!M75*$D$81/100</f>
        <v>0.1</v>
      </c>
      <c r="O81" s="97">
        <f>[1]Hoja1!N75*$D$81/100</f>
        <v>0.05</v>
      </c>
      <c r="P81" s="97">
        <f>[1]Hoja1!O75*$D$81/100</f>
        <v>5.0000000000000001E-3</v>
      </c>
      <c r="Q81" s="97">
        <f>[1]Hoja1!P75*$D$81/100</f>
        <v>0.1</v>
      </c>
      <c r="R81" s="97">
        <f>[1]Hoja1!Q75*$D$81/100</f>
        <v>2.7</v>
      </c>
      <c r="S81" s="97">
        <f>[1]Hoja1!R75*$D$81/100</f>
        <v>0.25</v>
      </c>
      <c r="T81" s="97">
        <f>[1]Hoja1!S75*$D$81/100</f>
        <v>1E-3</v>
      </c>
      <c r="U81" s="97">
        <f>[1]Hoja1!T75*$D$81/100</f>
        <v>5.0000000000000001E-4</v>
      </c>
      <c r="V81" s="97">
        <f>[1]Hoja1!U75*$D$81/100</f>
        <v>1.5E-3</v>
      </c>
      <c r="W81" s="97">
        <f>[1]Hoja1!V75*$D$81/100</f>
        <v>0</v>
      </c>
      <c r="X81" s="97">
        <f>[1]Hoja1!W75*$D$81/100</f>
        <v>0</v>
      </c>
      <c r="Y81" s="97">
        <f>[1]Hoja1!X75*$D$81/100</f>
        <v>0</v>
      </c>
      <c r="Z81" s="97">
        <f>[1]Hoja1!Y75*$D$81/100</f>
        <v>0</v>
      </c>
      <c r="AA81" s="97">
        <f>[1]Hoja1!Z75*$D$81/100</f>
        <v>0.01</v>
      </c>
      <c r="AB81" s="97">
        <f>[1]Hoja1!AA75*$D$81/100</f>
        <v>0</v>
      </c>
      <c r="AC81" s="97">
        <f>[1]Hoja1!AB75*$D$81/100</f>
        <v>0</v>
      </c>
      <c r="AD81" s="97">
        <f>[1]Hoja1!AC75*$D$81/100</f>
        <v>0</v>
      </c>
      <c r="AE81" s="97">
        <f>[1]Hoja1!AD75*$D$81/100</f>
        <v>0</v>
      </c>
      <c r="AF81" s="97">
        <f>[1]Hoja1!AE75*$D$81/100</f>
        <v>0</v>
      </c>
    </row>
    <row r="82" spans="1:32" ht="15.95">
      <c r="A82" s="192"/>
      <c r="B82" s="155" t="s">
        <v>229</v>
      </c>
      <c r="C82" s="68" t="s">
        <v>134</v>
      </c>
      <c r="D82" s="68">
        <v>0</v>
      </c>
      <c r="E82" s="97">
        <f>[1]Hoja1!D76*$D$82/100</f>
        <v>0</v>
      </c>
      <c r="F82" s="97">
        <f>[1]Hoja1!E76*$D$82/100</f>
        <v>0</v>
      </c>
      <c r="G82" s="97">
        <f>[1]Hoja1!F76*$D$82/100</f>
        <v>0</v>
      </c>
      <c r="H82" s="97">
        <f>[1]Hoja1!G76*$D$82/100</f>
        <v>0</v>
      </c>
      <c r="I82" s="97">
        <f>[1]Hoja1!H76*$D$82/100</f>
        <v>0</v>
      </c>
      <c r="J82" s="97">
        <f>[1]Hoja1!I76*$D$82/100</f>
        <v>0</v>
      </c>
      <c r="K82" s="97">
        <f>[1]Hoja1!J76*$D$82/100</f>
        <v>0</v>
      </c>
      <c r="L82" s="97">
        <f>[1]Hoja1!K76*$D$82/100</f>
        <v>0</v>
      </c>
      <c r="M82" s="97">
        <f>[1]Hoja1!L76*$D$82/100</f>
        <v>0</v>
      </c>
      <c r="N82" s="97">
        <f>[1]Hoja1!M76*$D$82/100</f>
        <v>0</v>
      </c>
      <c r="O82" s="97">
        <f>[1]Hoja1!N76*$D$82/100</f>
        <v>0</v>
      </c>
      <c r="P82" s="97">
        <f>[1]Hoja1!O76*$D$82/100</f>
        <v>0</v>
      </c>
      <c r="Q82" s="97">
        <f>[1]Hoja1!P76*$D$82/100</f>
        <v>0</v>
      </c>
      <c r="R82" s="97">
        <f>[1]Hoja1!Q76*$D$82/100</f>
        <v>0</v>
      </c>
      <c r="S82" s="97">
        <f>[1]Hoja1!R76*$D$82/100</f>
        <v>0</v>
      </c>
      <c r="T82" s="97">
        <f>[1]Hoja1!S76*$D$82/100</f>
        <v>0</v>
      </c>
      <c r="U82" s="97">
        <f>[1]Hoja1!T76*$D$82/100</f>
        <v>0</v>
      </c>
      <c r="V82" s="97">
        <f>[1]Hoja1!U76*$D$82/100</f>
        <v>0</v>
      </c>
      <c r="W82" s="97">
        <f>[1]Hoja1!V76*$D$82/100</f>
        <v>0</v>
      </c>
      <c r="X82" s="97">
        <f>[1]Hoja1!W76*$D$82/100</f>
        <v>0</v>
      </c>
      <c r="Y82" s="97">
        <f>[1]Hoja1!X76*$D$82/100</f>
        <v>0</v>
      </c>
      <c r="Z82" s="97">
        <f>[1]Hoja1!Y76*$D$82/100</f>
        <v>0</v>
      </c>
      <c r="AA82" s="97">
        <f>[1]Hoja1!Z76*$D$82/100</f>
        <v>0</v>
      </c>
      <c r="AB82" s="97">
        <f>[1]Hoja1!AA76*$D$82/100</f>
        <v>0</v>
      </c>
      <c r="AC82" s="97">
        <f>[1]Hoja1!AB76*$D$82/100</f>
        <v>0</v>
      </c>
      <c r="AD82" s="97">
        <f>[1]Hoja1!AC76*$D$82/100</f>
        <v>0</v>
      </c>
      <c r="AE82" s="97">
        <f>[1]Hoja1!AD76*$D$82/100</f>
        <v>0</v>
      </c>
      <c r="AF82" s="97">
        <f>[1]Hoja1!AE76*$D$82/100</f>
        <v>0</v>
      </c>
    </row>
    <row r="83" spans="1:32" ht="15.95">
      <c r="A83" s="192"/>
      <c r="B83" s="155" t="s">
        <v>230</v>
      </c>
      <c r="C83" s="68" t="s">
        <v>136</v>
      </c>
      <c r="D83" s="68">
        <v>16</v>
      </c>
      <c r="E83" s="97">
        <f>[1]Hoja1!D77*$D$83/100</f>
        <v>104.336</v>
      </c>
      <c r="F83" s="97">
        <f>[1]Hoja1!E77*$D$83/100</f>
        <v>1.6480000000000001</v>
      </c>
      <c r="G83" s="97">
        <f>[1]Hoja1!F77*$D$83/100</f>
        <v>8.847999999999999</v>
      </c>
      <c r="H83" s="97">
        <f>[1]Hoja1!G77*$D$83/100</f>
        <v>5.2160000000000002</v>
      </c>
      <c r="I83" s="97">
        <f>[1]Hoja1!H77*$D$83/100</f>
        <v>2.9536000000000002</v>
      </c>
      <c r="J83" s="97">
        <f>[1]Hoja1!I77*$D$83/100</f>
        <v>0.28160000000000002</v>
      </c>
      <c r="K83" s="97">
        <f>[1]Hoja1!J77*$D$83/100</f>
        <v>0</v>
      </c>
      <c r="L83" s="97">
        <f>[1]Hoja1!K77*$D$83/100</f>
        <v>4.5280000000000005</v>
      </c>
      <c r="M83" s="97">
        <f>[1]Hoja1!L77*$D$83/100</f>
        <v>2.464</v>
      </c>
      <c r="N83" s="97">
        <f>[1]Hoja1!M77*$D$83/100</f>
        <v>11.84</v>
      </c>
      <c r="O83" s="97">
        <f>[1]Hoja1!N77*$D$83/100</f>
        <v>66.72</v>
      </c>
      <c r="P83" s="97">
        <f>[1]Hoja1!O77*$D$83/100</f>
        <v>1.008</v>
      </c>
      <c r="Q83" s="97">
        <f>[1]Hoja1!P77*$D$83/100</f>
        <v>2.2400000000000002</v>
      </c>
      <c r="R83" s="97">
        <f>[1]Hoja1!Q77*$D$83/100</f>
        <v>133.28</v>
      </c>
      <c r="S83" s="97">
        <f>[1]Hoja1!R77*$D$83/100</f>
        <v>49.6</v>
      </c>
      <c r="T83" s="97">
        <f>[1]Hoja1!S77*$D$83/100</f>
        <v>0.64159999999999995</v>
      </c>
      <c r="U83" s="97">
        <f>[1]Hoja1!T77*$D$83/100</f>
        <v>0.34720000000000001</v>
      </c>
      <c r="V83" s="97">
        <f>[1]Hoja1!U77*$D$83/100</f>
        <v>0.30719999999999997</v>
      </c>
      <c r="W83" s="97">
        <f>[1]Hoja1!V77*$D$83/100</f>
        <v>15.68</v>
      </c>
      <c r="X83" s="97">
        <f>[1]Hoja1!W77*$D$83/100</f>
        <v>1.6</v>
      </c>
      <c r="Y83" s="97">
        <f>[1]Hoja1!X77*$D$83/100</f>
        <v>1.2800000000000001E-2</v>
      </c>
      <c r="Z83" s="97">
        <f>[1]Hoja1!Y77*$D$83/100</f>
        <v>2.7200000000000002E-2</v>
      </c>
      <c r="AA83" s="97">
        <f>[1]Hoja1!Z77*$D$83/100</f>
        <v>0.17600000000000002</v>
      </c>
      <c r="AB83" s="97">
        <f>[1]Hoja1!AA77*$D$83/100</f>
        <v>3.2000000000000001E-2</v>
      </c>
      <c r="AC83" s="97">
        <f>[1]Hoja1!AB77*$D$83/100</f>
        <v>1.6E-2</v>
      </c>
      <c r="AD83" s="97">
        <f>[1]Hoja1!AC77*$D$83/100</f>
        <v>1.1200000000000001</v>
      </c>
      <c r="AE83" s="97">
        <f>[1]Hoja1!AD77*$D$83/100</f>
        <v>0</v>
      </c>
      <c r="AF83" s="97">
        <f>[1]Hoja1!AE77*$D$83/100</f>
        <v>0</v>
      </c>
    </row>
    <row r="84" spans="1:32" ht="15.95">
      <c r="A84" s="192"/>
      <c r="B84" s="155" t="s">
        <v>231</v>
      </c>
      <c r="C84" s="68" t="s">
        <v>138</v>
      </c>
      <c r="D84" s="68">
        <v>5</v>
      </c>
      <c r="E84" s="97">
        <f>[1]Hoja1!D78*$D$84/100</f>
        <v>0.06</v>
      </c>
      <c r="F84" s="97">
        <f>[1]Hoja1!E78*$D$84/100</f>
        <v>0</v>
      </c>
      <c r="G84" s="97">
        <f>[1]Hoja1!F78*$D$84/100</f>
        <v>0</v>
      </c>
      <c r="H84" s="97">
        <f>[1]Hoja1!G78*$D$84/100</f>
        <v>0</v>
      </c>
      <c r="I84" s="97">
        <f>[1]Hoja1!H78*$D$84/100</f>
        <v>0</v>
      </c>
      <c r="J84" s="97">
        <f>[1]Hoja1!I78*$D$84/100</f>
        <v>0</v>
      </c>
      <c r="K84" s="97">
        <f>[1]Hoja1!J78*$D$84/100</f>
        <v>0</v>
      </c>
      <c r="L84" s="97">
        <f>[1]Hoja1!K78*$D$84/100</f>
        <v>1.4999999999999999E-2</v>
      </c>
      <c r="M84" s="97">
        <f>[1]Hoja1!L78*$D$84/100</f>
        <v>0</v>
      </c>
      <c r="N84" s="97">
        <f>[1]Hoja1!M78*$D$84/100</f>
        <v>0</v>
      </c>
      <c r="O84" s="97">
        <f>[1]Hoja1!N78*$D$84/100</f>
        <v>0.05</v>
      </c>
      <c r="P84" s="97">
        <f>[1]Hoja1!O78*$D$84/100</f>
        <v>0</v>
      </c>
      <c r="Q84" s="97">
        <f>[1]Hoja1!P78*$D$84/100</f>
        <v>0.15</v>
      </c>
      <c r="R84" s="97">
        <f>[1]Hoja1!Q78*$D$84/100</f>
        <v>1.85</v>
      </c>
      <c r="S84" s="97">
        <f>[1]Hoja1!R78*$D$84/100</f>
        <v>0.15</v>
      </c>
      <c r="T84" s="97">
        <f>[1]Hoja1!S78*$D$84/100</f>
        <v>1E-3</v>
      </c>
      <c r="U84" s="97">
        <f>[1]Hoja1!T78*$D$84/100</f>
        <v>5.0000000000000001E-4</v>
      </c>
      <c r="V84" s="97">
        <f>[1]Hoja1!U78*$D$84/100</f>
        <v>1.1000000000000001E-2</v>
      </c>
      <c r="W84" s="97">
        <f>[1]Hoja1!V78*$D$84/100</f>
        <v>0</v>
      </c>
      <c r="X84" s="97">
        <f>[1]Hoja1!W78*$D$84/100</f>
        <v>0</v>
      </c>
      <c r="Y84" s="97">
        <f>[1]Hoja1!X78*$D$84/100</f>
        <v>0</v>
      </c>
      <c r="Z84" s="97">
        <f>[1]Hoja1!Y78*$D$84/100</f>
        <v>5.0000000000000001E-4</v>
      </c>
      <c r="AA84" s="97">
        <f>[1]Hoja1!Z78*$D$84/100</f>
        <v>0</v>
      </c>
      <c r="AB84" s="97">
        <f>[1]Hoja1!AA78*$D$84/100</f>
        <v>5.0000000000000001E-4</v>
      </c>
      <c r="AC84" s="97">
        <f>[1]Hoja1!AB78*$D$84/100</f>
        <v>0</v>
      </c>
      <c r="AD84" s="97">
        <f>[1]Hoja1!AC78*$D$84/100</f>
        <v>0.25</v>
      </c>
      <c r="AE84" s="97">
        <f>[1]Hoja1!AD78*$D$84/100</f>
        <v>0</v>
      </c>
      <c r="AF84" s="97">
        <f>[1]Hoja1!AE78*$D$84/100</f>
        <v>0</v>
      </c>
    </row>
    <row r="85" spans="1:32" s="72" customFormat="1" ht="15.95">
      <c r="A85" s="192"/>
      <c r="B85" s="153"/>
      <c r="C85" s="98" t="s">
        <v>190</v>
      </c>
      <c r="D85" s="99">
        <f t="shared" ref="D85" si="17">SUM(D81:D84)</f>
        <v>26</v>
      </c>
      <c r="E85" s="99">
        <f t="shared" ref="E85:AF85" si="18">SUM(E81:E84)</f>
        <v>104.496</v>
      </c>
      <c r="F85" s="99">
        <f t="shared" si="18"/>
        <v>1.653</v>
      </c>
      <c r="G85" s="99">
        <f t="shared" si="18"/>
        <v>8.847999999999999</v>
      </c>
      <c r="H85" s="99">
        <f t="shared" si="18"/>
        <v>5.2160000000000002</v>
      </c>
      <c r="I85" s="99">
        <f t="shared" si="18"/>
        <v>2.9536000000000002</v>
      </c>
      <c r="J85" s="99">
        <f t="shared" si="18"/>
        <v>0.28160000000000002</v>
      </c>
      <c r="K85" s="99">
        <f t="shared" si="18"/>
        <v>0</v>
      </c>
      <c r="L85" s="99">
        <f t="shared" si="18"/>
        <v>4.5629999999999997</v>
      </c>
      <c r="M85" s="99">
        <f t="shared" si="18"/>
        <v>2.464</v>
      </c>
      <c r="N85" s="99">
        <f t="shared" si="18"/>
        <v>11.94</v>
      </c>
      <c r="O85" s="99">
        <f t="shared" si="18"/>
        <v>66.819999999999993</v>
      </c>
      <c r="P85" s="99">
        <f t="shared" si="18"/>
        <v>1.0129999999999999</v>
      </c>
      <c r="Q85" s="99">
        <f t="shared" si="18"/>
        <v>2.4900000000000002</v>
      </c>
      <c r="R85" s="99">
        <f t="shared" si="18"/>
        <v>137.82999999999998</v>
      </c>
      <c r="S85" s="99">
        <f t="shared" si="18"/>
        <v>50</v>
      </c>
      <c r="T85" s="99">
        <f t="shared" si="18"/>
        <v>0.64359999999999995</v>
      </c>
      <c r="U85" s="99">
        <f t="shared" si="18"/>
        <v>0.34820000000000001</v>
      </c>
      <c r="V85" s="99">
        <f t="shared" si="18"/>
        <v>0.31969999999999998</v>
      </c>
      <c r="W85" s="99">
        <f t="shared" si="18"/>
        <v>15.68</v>
      </c>
      <c r="X85" s="99">
        <f t="shared" si="18"/>
        <v>1.6</v>
      </c>
      <c r="Y85" s="99">
        <f t="shared" si="18"/>
        <v>1.2800000000000001E-2</v>
      </c>
      <c r="Z85" s="99">
        <f t="shared" si="18"/>
        <v>2.7700000000000002E-2</v>
      </c>
      <c r="AA85" s="99">
        <f t="shared" si="18"/>
        <v>0.18600000000000003</v>
      </c>
      <c r="AB85" s="99">
        <f t="shared" si="18"/>
        <v>3.2500000000000001E-2</v>
      </c>
      <c r="AC85" s="99">
        <f t="shared" si="18"/>
        <v>1.6E-2</v>
      </c>
      <c r="AD85" s="99">
        <f t="shared" si="18"/>
        <v>1.37</v>
      </c>
      <c r="AE85" s="99">
        <f t="shared" si="18"/>
        <v>0</v>
      </c>
      <c r="AF85" s="99">
        <f t="shared" si="18"/>
        <v>0</v>
      </c>
    </row>
    <row r="86" spans="1:32" ht="15.95">
      <c r="A86" s="192"/>
      <c r="B86" s="100" t="s">
        <v>83</v>
      </c>
      <c r="C86" s="101" t="s">
        <v>139</v>
      </c>
      <c r="D86" s="102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</row>
    <row r="87" spans="1:32" ht="15.95">
      <c r="A87" s="192"/>
      <c r="B87" s="155" t="s">
        <v>232</v>
      </c>
      <c r="C87" s="1" t="s">
        <v>233</v>
      </c>
      <c r="D87" s="68">
        <v>8</v>
      </c>
      <c r="E87" s="97">
        <f>[1]Hoja1!D80*$D$87/100</f>
        <v>16.257714285714286</v>
      </c>
      <c r="F87" s="97">
        <f>[1]Hoja1!E80*$D$87/100</f>
        <v>0.48142857142857148</v>
      </c>
      <c r="G87" s="97">
        <f>[1]Hoja1!F80*$D$87/100</f>
        <v>0.43371428571428572</v>
      </c>
      <c r="H87" s="97">
        <f>[1]Hoja1!G80*$D$87/100</f>
        <v>0.16508571428571428</v>
      </c>
      <c r="I87" s="97">
        <f>[1]Hoja1!H80*$D$87/100</f>
        <v>9.6114285714285722E-2</v>
      </c>
      <c r="J87" s="97">
        <f>[1]Hoja1!I80*$D$87/100</f>
        <v>9.2342857142857171E-2</v>
      </c>
      <c r="K87" s="97">
        <f>[1]Hoja1!J80*$D$87/100</f>
        <v>0</v>
      </c>
      <c r="L87" s="97">
        <f>[1]Hoja1!K80*$D$87/100</f>
        <v>2.6071428571428568</v>
      </c>
      <c r="M87" s="97">
        <f>[1]Hoja1!L80*$D$87/100</f>
        <v>1.3320000000000001</v>
      </c>
      <c r="N87" s="97">
        <f>[1]Hoja1!M80*$D$87/100</f>
        <v>39.785714285714285</v>
      </c>
      <c r="O87" s="97">
        <f>[1]Hoja1!N80*$D$87/100</f>
        <v>10.797142857142857</v>
      </c>
      <c r="P87" s="97">
        <f>[1]Hoja1!O80*$D$87/100</f>
        <v>1.3077142857142858</v>
      </c>
      <c r="Q87" s="97">
        <f>[1]Hoja1!P80*$D$87/100</f>
        <v>1.5514285714285714</v>
      </c>
      <c r="R87" s="97">
        <f>[1]Hoja1!Q80*$D$87/100</f>
        <v>56.974285714285713</v>
      </c>
      <c r="S87" s="97">
        <f>[1]Hoja1!R80*$D$87/100</f>
        <v>10.097142857142856</v>
      </c>
      <c r="T87" s="97">
        <f>[1]Hoja1!S80*$D$87/100</f>
        <v>0.15860000000000002</v>
      </c>
      <c r="U87" s="97">
        <f>[1]Hoja1!T80*$D$87/100</f>
        <v>3.6028571428571424E-2</v>
      </c>
      <c r="V87" s="97">
        <f>[1]Hoja1!U80*$D$87/100</f>
        <v>0.18762857142857139</v>
      </c>
      <c r="W87" s="97">
        <f>[1]Hoja1!V80*$D$87/100</f>
        <v>366.93142857142857</v>
      </c>
      <c r="X87" s="97">
        <f>[1]Hoja1!W80*$D$87/100</f>
        <v>36.688571428571429</v>
      </c>
      <c r="Y87" s="97">
        <f>[1]Hoja1!X80*$D$87/100</f>
        <v>1.4771428571428571E-2</v>
      </c>
      <c r="Z87" s="97">
        <f>[1]Hoja1!Y80*$D$87/100</f>
        <v>1.8799999999999997E-2</v>
      </c>
      <c r="AA87" s="97">
        <f>[1]Hoja1!Z80*$D$87/100</f>
        <v>0.19514285714285717</v>
      </c>
      <c r="AB87" s="97">
        <f>[1]Hoja1!AA80*$D$87/100</f>
        <v>3.4028571428571436E-2</v>
      </c>
      <c r="AC87" s="97">
        <f>[1]Hoja1!AB80*$D$87/100</f>
        <v>3.6371428571428575E-2</v>
      </c>
      <c r="AD87" s="97">
        <f>[1]Hoja1!AC80*$D$87/100</f>
        <v>6.871428571428571</v>
      </c>
      <c r="AE87" s="97">
        <f>[1]Hoja1!AD80*$D$87/100</f>
        <v>0</v>
      </c>
      <c r="AF87" s="97">
        <f>[1]Hoja1!AE80*$D$87/100</f>
        <v>4.3614814814814817</v>
      </c>
    </row>
    <row r="88" spans="1:32" ht="15.95">
      <c r="A88" s="192"/>
      <c r="B88" s="155" t="s">
        <v>234</v>
      </c>
      <c r="C88" s="1" t="s">
        <v>140</v>
      </c>
      <c r="D88" s="68">
        <v>3</v>
      </c>
      <c r="E88" s="97">
        <f>[1]Hoja1!D81*$D$88/100</f>
        <v>0</v>
      </c>
      <c r="F88" s="97">
        <f>[1]Hoja1!E81*$D$88/100</f>
        <v>0</v>
      </c>
      <c r="G88" s="97">
        <f>[1]Hoja1!F81*$D$88/100</f>
        <v>0</v>
      </c>
      <c r="H88" s="97">
        <f>[1]Hoja1!G81*$D$88/100</f>
        <v>0</v>
      </c>
      <c r="I88" s="97">
        <f>[1]Hoja1!H81*$D$88/100</f>
        <v>0</v>
      </c>
      <c r="J88" s="97">
        <f>[1]Hoja1!I81*$D$88/100</f>
        <v>0</v>
      </c>
      <c r="K88" s="97">
        <f>[1]Hoja1!J81*$D$88/100</f>
        <v>0</v>
      </c>
      <c r="L88" s="97">
        <f>[1]Hoja1!K81*$D$88/100</f>
        <v>0</v>
      </c>
      <c r="M88" s="97">
        <f>[1]Hoja1!L81*$D$88/100</f>
        <v>0</v>
      </c>
      <c r="N88" s="97">
        <f>[1]Hoja1!M81*$D$88/100</f>
        <v>0.72</v>
      </c>
      <c r="O88" s="97">
        <f>[1]Hoja1!N81*$D$88/100</f>
        <v>0</v>
      </c>
      <c r="P88" s="97">
        <f>[1]Hoja1!O81*$D$88/100</f>
        <v>8.9999999999999993E-3</v>
      </c>
      <c r="Q88" s="97">
        <f>[1]Hoja1!P81*$D$88/100</f>
        <v>1162.74</v>
      </c>
      <c r="R88" s="97">
        <f>[1]Hoja1!Q81*$D$88/100</f>
        <v>0.24</v>
      </c>
      <c r="S88" s="97">
        <f>[1]Hoja1!R81*$D$88/100</f>
        <v>0.03</v>
      </c>
      <c r="T88" s="97">
        <f>[1]Hoja1!S81*$D$88/100</f>
        <v>3.0000000000000005E-3</v>
      </c>
      <c r="U88" s="97">
        <f>[1]Hoja1!T81*$D$88/100</f>
        <v>8.9999999999999998E-4</v>
      </c>
      <c r="V88" s="97">
        <f>[1]Hoja1!U81*$D$88/100</f>
        <v>3.0000000000000005E-3</v>
      </c>
      <c r="W88" s="97">
        <f>[1]Hoja1!V81*$D$88/100</f>
        <v>0</v>
      </c>
      <c r="X88" s="97">
        <f>[1]Hoja1!W81*$D$88/100</f>
        <v>0</v>
      </c>
      <c r="Y88" s="97">
        <f>[1]Hoja1!X81*$D$88/100</f>
        <v>0</v>
      </c>
      <c r="Z88" s="97">
        <f>[1]Hoja1!Y81*$D$88/100</f>
        <v>0</v>
      </c>
      <c r="AA88" s="97">
        <f>[1]Hoja1!Z81*$D$88/100</f>
        <v>0</v>
      </c>
      <c r="AB88" s="97">
        <f>[1]Hoja1!AA81*$D$88/100</f>
        <v>0</v>
      </c>
      <c r="AC88" s="97">
        <f>[1]Hoja1!AB81*$D$88/100</f>
        <v>0</v>
      </c>
      <c r="AD88" s="97">
        <f>[1]Hoja1!AC81*$D$88/100</f>
        <v>0</v>
      </c>
      <c r="AE88" s="97">
        <f>[1]Hoja1!AD81*$D$88/100</f>
        <v>0</v>
      </c>
      <c r="AF88" s="97">
        <f>[1]Hoja1!AE81*$D$88/100</f>
        <v>0</v>
      </c>
    </row>
    <row r="89" spans="1:32" s="91" customFormat="1" ht="15.95">
      <c r="A89" s="192"/>
      <c r="B89" s="154"/>
      <c r="C89" s="75" t="s">
        <v>190</v>
      </c>
      <c r="D89" s="104">
        <f>SUM(D87:D88)</f>
        <v>11</v>
      </c>
      <c r="E89" s="104">
        <f t="shared" ref="E89:AF89" si="19">SUM(E87:E88)</f>
        <v>16.257714285714286</v>
      </c>
      <c r="F89" s="104">
        <f t="shared" si="19"/>
        <v>0.48142857142857148</v>
      </c>
      <c r="G89" s="104">
        <f t="shared" si="19"/>
        <v>0.43371428571428572</v>
      </c>
      <c r="H89" s="104">
        <f t="shared" si="19"/>
        <v>0.16508571428571428</v>
      </c>
      <c r="I89" s="104">
        <f t="shared" si="19"/>
        <v>9.6114285714285722E-2</v>
      </c>
      <c r="J89" s="104">
        <f t="shared" si="19"/>
        <v>9.2342857142857171E-2</v>
      </c>
      <c r="K89" s="104">
        <f t="shared" si="19"/>
        <v>0</v>
      </c>
      <c r="L89" s="104">
        <f t="shared" si="19"/>
        <v>2.6071428571428568</v>
      </c>
      <c r="M89" s="104">
        <f t="shared" si="19"/>
        <v>1.3320000000000001</v>
      </c>
      <c r="N89" s="104">
        <f t="shared" si="19"/>
        <v>40.505714285714284</v>
      </c>
      <c r="O89" s="104">
        <f t="shared" si="19"/>
        <v>10.797142857142857</v>
      </c>
      <c r="P89" s="104">
        <f t="shared" si="19"/>
        <v>1.3167142857142857</v>
      </c>
      <c r="Q89" s="104">
        <f t="shared" si="19"/>
        <v>1164.2914285714285</v>
      </c>
      <c r="R89" s="104">
        <f t="shared" si="19"/>
        <v>57.214285714285715</v>
      </c>
      <c r="S89" s="104">
        <f t="shared" si="19"/>
        <v>10.127142857142855</v>
      </c>
      <c r="T89" s="104">
        <f t="shared" si="19"/>
        <v>0.16160000000000002</v>
      </c>
      <c r="U89" s="104">
        <f t="shared" si="19"/>
        <v>3.6928571428571422E-2</v>
      </c>
      <c r="V89" s="104">
        <f t="shared" si="19"/>
        <v>0.1906285714285714</v>
      </c>
      <c r="W89" s="104">
        <f t="shared" si="19"/>
        <v>366.93142857142857</v>
      </c>
      <c r="X89" s="104">
        <f t="shared" si="19"/>
        <v>36.688571428571429</v>
      </c>
      <c r="Y89" s="104">
        <f t="shared" si="19"/>
        <v>1.4771428571428571E-2</v>
      </c>
      <c r="Z89" s="104">
        <f t="shared" si="19"/>
        <v>1.8799999999999997E-2</v>
      </c>
      <c r="AA89" s="104">
        <f t="shared" si="19"/>
        <v>0.19514285714285717</v>
      </c>
      <c r="AB89" s="104">
        <f t="shared" si="19"/>
        <v>3.4028571428571436E-2</v>
      </c>
      <c r="AC89" s="104">
        <f t="shared" si="19"/>
        <v>3.6371428571428575E-2</v>
      </c>
      <c r="AD89" s="104">
        <f t="shared" si="19"/>
        <v>6.871428571428571</v>
      </c>
      <c r="AE89" s="104">
        <f t="shared" si="19"/>
        <v>0</v>
      </c>
      <c r="AF89" s="104">
        <f t="shared" si="19"/>
        <v>4.3614814814814817</v>
      </c>
    </row>
    <row r="90" spans="1:32" s="91" customFormat="1">
      <c r="A90" s="198"/>
      <c r="B90" s="200" t="s">
        <v>192</v>
      </c>
      <c r="C90" s="200"/>
      <c r="D90" s="99">
        <f>D89+D85+D79+D76</f>
        <v>110</v>
      </c>
      <c r="E90" s="99">
        <f>E89+E85+E79+E76</f>
        <v>494.27871428571427</v>
      </c>
      <c r="F90" s="99">
        <f t="shared" ref="F90:AF90" si="20">F89+F85+F79+F76</f>
        <v>2.4756785714285714</v>
      </c>
      <c r="G90" s="99">
        <f t="shared" si="20"/>
        <v>30.310464285714282</v>
      </c>
      <c r="H90" s="99">
        <f t="shared" si="20"/>
        <v>8.8201357142857155</v>
      </c>
      <c r="I90" s="99">
        <f t="shared" si="20"/>
        <v>10.999724285714287</v>
      </c>
      <c r="J90" s="99">
        <f t="shared" si="20"/>
        <v>9.1666628571428586</v>
      </c>
      <c r="K90" s="99">
        <f t="shared" si="20"/>
        <v>5.9249999999999998</v>
      </c>
      <c r="L90" s="99">
        <f t="shared" si="20"/>
        <v>52.896392857142857</v>
      </c>
      <c r="M90" s="99">
        <f t="shared" si="20"/>
        <v>3.8210000000000002</v>
      </c>
      <c r="N90" s="99">
        <f t="shared" si="20"/>
        <v>79.995714285714271</v>
      </c>
      <c r="O90" s="99">
        <f t="shared" si="20"/>
        <v>99.540642857142856</v>
      </c>
      <c r="P90" s="99">
        <f t="shared" si="20"/>
        <v>2.9491142857142858</v>
      </c>
      <c r="Q90" s="99">
        <f t="shared" si="20"/>
        <v>1195.1689285714285</v>
      </c>
      <c r="R90" s="99">
        <f t="shared" si="20"/>
        <v>301.46928571428572</v>
      </c>
      <c r="S90" s="99">
        <f t="shared" si="20"/>
        <v>70.052142857142854</v>
      </c>
      <c r="T90" s="99">
        <f t="shared" si="20"/>
        <v>0.90860999999999992</v>
      </c>
      <c r="U90" s="99">
        <f t="shared" si="20"/>
        <v>0.47012857142857145</v>
      </c>
      <c r="V90" s="99">
        <f t="shared" si="20"/>
        <v>0.6015785714285713</v>
      </c>
      <c r="W90" s="99">
        <f t="shared" si="20"/>
        <v>382.61142857142858</v>
      </c>
      <c r="X90" s="99">
        <f t="shared" si="20"/>
        <v>60.41357142857143</v>
      </c>
      <c r="Y90" s="99">
        <f t="shared" si="20"/>
        <v>3.194642857142857E-2</v>
      </c>
      <c r="Z90" s="99">
        <f t="shared" si="20"/>
        <v>7.0875000000000007E-2</v>
      </c>
      <c r="AA90" s="99">
        <f t="shared" si="20"/>
        <v>0.44614285714285723</v>
      </c>
      <c r="AB90" s="99">
        <f t="shared" si="20"/>
        <v>0.18152857142857143</v>
      </c>
      <c r="AC90" s="99">
        <f t="shared" si="20"/>
        <v>6.2371428571428578E-2</v>
      </c>
      <c r="AD90" s="99">
        <f t="shared" si="20"/>
        <v>8.9664285714285707</v>
      </c>
      <c r="AE90" s="99">
        <f t="shared" si="20"/>
        <v>1.1000000000000001E-2</v>
      </c>
      <c r="AF90" s="99">
        <f t="shared" si="20"/>
        <v>4.8739814814814819</v>
      </c>
    </row>
    <row r="91" spans="1:32" s="107" customFormat="1" ht="17.100000000000001">
      <c r="A91" s="105"/>
      <c r="B91" s="194" t="s">
        <v>235</v>
      </c>
      <c r="C91" s="194"/>
      <c r="D91" s="106">
        <f>D90+D72+D63+D39+D30++D19</f>
        <v>1388</v>
      </c>
      <c r="E91" s="106">
        <f t="shared" ref="E91:AF91" si="21">E90+E72+E63+E39+E30++E19</f>
        <v>2288.4918887402537</v>
      </c>
      <c r="F91" s="106">
        <f t="shared" si="21"/>
        <v>82.453858837065184</v>
      </c>
      <c r="G91" s="106">
        <f t="shared" si="21"/>
        <v>78.955950087196115</v>
      </c>
      <c r="H91" s="106">
        <f t="shared" si="21"/>
        <v>25.202311487310482</v>
      </c>
      <c r="I91" s="106">
        <f t="shared" si="21"/>
        <v>29.510268589158891</v>
      </c>
      <c r="J91" s="106">
        <f t="shared" si="21"/>
        <v>17.573402884196831</v>
      </c>
      <c r="K91" s="106">
        <f t="shared" si="21"/>
        <v>330.54270897020893</v>
      </c>
      <c r="L91" s="106">
        <f>L90+L72+L63+L39+L30+L19</f>
        <v>307.97514423203677</v>
      </c>
      <c r="M91" s="106">
        <f t="shared" si="21"/>
        <v>39.945839692915783</v>
      </c>
      <c r="N91" s="106">
        <f t="shared" si="21"/>
        <v>809.93812741690226</v>
      </c>
      <c r="O91" s="106">
        <f t="shared" si="21"/>
        <v>1531.1760087738348</v>
      </c>
      <c r="P91" s="106">
        <f t="shared" si="21"/>
        <v>20.312011708330054</v>
      </c>
      <c r="Q91" s="106">
        <f t="shared" si="21"/>
        <v>1826.2170451917359</v>
      </c>
      <c r="R91" s="106">
        <f t="shared" si="21"/>
        <v>5019.5103407302413</v>
      </c>
      <c r="S91" s="106">
        <f t="shared" si="21"/>
        <v>520.25509290837044</v>
      </c>
      <c r="T91" s="106">
        <f t="shared" si="21"/>
        <v>12.617193989266628</v>
      </c>
      <c r="U91" s="106">
        <f t="shared" si="21"/>
        <v>3.182691669150949</v>
      </c>
      <c r="V91" s="106">
        <f t="shared" si="21"/>
        <v>5.0356085023751351</v>
      </c>
      <c r="W91" s="106">
        <f t="shared" si="21"/>
        <v>10333.158743756503</v>
      </c>
      <c r="X91" s="106">
        <f t="shared" si="21"/>
        <v>1210.7957414963698</v>
      </c>
      <c r="Y91" s="106">
        <f t="shared" si="21"/>
        <v>1.5797274136732833</v>
      </c>
      <c r="Z91" s="106">
        <f t="shared" si="21"/>
        <v>1.6927749514969457</v>
      </c>
      <c r="AA91" s="106">
        <f t="shared" si="21"/>
        <v>20.205255432248912</v>
      </c>
      <c r="AB91" s="106">
        <f t="shared" si="21"/>
        <v>6.7094008296747143</v>
      </c>
      <c r="AC91" s="106">
        <f t="shared" si="21"/>
        <v>2.6400346463993518</v>
      </c>
      <c r="AD91" s="106">
        <f t="shared" si="21"/>
        <v>594.00386707736698</v>
      </c>
      <c r="AE91" s="106">
        <f t="shared" si="21"/>
        <v>8.7591777839924791</v>
      </c>
      <c r="AF91" s="106">
        <f t="shared" si="21"/>
        <v>237.73829144096146</v>
      </c>
    </row>
    <row r="92" spans="1:32" s="91" customFormat="1">
      <c r="A92" s="108"/>
      <c r="B92" s="195" t="s">
        <v>236</v>
      </c>
      <c r="C92" s="195"/>
      <c r="D92" s="109"/>
      <c r="E92" s="110"/>
      <c r="F92" s="110"/>
      <c r="G92" s="110"/>
      <c r="H92" s="110"/>
      <c r="I92" s="110"/>
      <c r="J92" s="110"/>
      <c r="K92" s="110"/>
      <c r="L92" s="110"/>
      <c r="M92" s="111"/>
      <c r="N92" s="112">
        <f>+'[12]Tabla Resumen'!$D$14</f>
        <v>877.85581324511963</v>
      </c>
      <c r="O92" s="112"/>
      <c r="P92" s="112">
        <f>+'[12]Tabla Resumen'!$D$16</f>
        <v>9.4136598391798056</v>
      </c>
      <c r="Q92" s="112">
        <f>+'[12]Tabla Resumen'!$D$15</f>
        <v>1380.810863141322</v>
      </c>
      <c r="R92" s="112"/>
      <c r="S92" s="112"/>
      <c r="T92" s="112">
        <f>+'[12]Tabla Resumen'!$D$17</f>
        <v>7.5382565124505492</v>
      </c>
      <c r="U92" s="112"/>
      <c r="V92" s="112"/>
      <c r="W92" s="112"/>
      <c r="X92" s="112">
        <f>+'[12]Tabla Resumen'!$D$5</f>
        <v>496.83216844921293</v>
      </c>
      <c r="Y92" s="113">
        <f>+'[12]Tabla Resumen'!$D$7</f>
        <v>0.84174957733352473</v>
      </c>
      <c r="Z92" s="113">
        <f>+'[12]Tabla Resumen'!$D$8</f>
        <v>0.88633561447303921</v>
      </c>
      <c r="AA92" s="113">
        <f>+'[12]Tabla Resumen'!$D$9</f>
        <v>10.219080298782824</v>
      </c>
      <c r="AB92" s="112"/>
      <c r="AC92" s="112">
        <f>+'[12]Tabla Resumen'!$D$10</f>
        <v>1.0407577297274189</v>
      </c>
      <c r="AD92" s="112">
        <f>+'[12]Tabla Resumen'!$D$11</f>
        <v>286.46296018128658</v>
      </c>
      <c r="AE92" s="112">
        <f>+'[12]Tabla Resumen'!$D$12</f>
        <v>1.7592327065674671</v>
      </c>
      <c r="AF92" s="112">
        <f>+'[12]Tabla Resumen'!$D$6</f>
        <v>55.717554816505015</v>
      </c>
    </row>
    <row r="93" spans="1:32" s="91" customFormat="1">
      <c r="A93" s="108"/>
      <c r="B93" s="196" t="s">
        <v>237</v>
      </c>
      <c r="C93" s="196"/>
      <c r="D93" s="114"/>
      <c r="E93" s="115"/>
      <c r="F93" s="115"/>
      <c r="G93" s="116"/>
      <c r="H93" s="116"/>
      <c r="I93" s="116"/>
      <c r="J93" s="116"/>
      <c r="K93" s="116"/>
      <c r="L93" s="116"/>
      <c r="M93" s="117"/>
      <c r="N93" s="118">
        <f>N91/N92*100</f>
        <v>92.263229928711198</v>
      </c>
      <c r="O93" s="119"/>
      <c r="P93" s="118">
        <f>P91/P92*100</f>
        <v>215.77167706645963</v>
      </c>
      <c r="Q93" s="137">
        <f>Q91/Q92*100</f>
        <v>132.25685674554458</v>
      </c>
      <c r="R93" s="119"/>
      <c r="S93" s="119"/>
      <c r="T93" s="118">
        <f>T91/T92*100</f>
        <v>167.37549284012104</v>
      </c>
      <c r="U93" s="119"/>
      <c r="V93" s="119"/>
      <c r="W93" s="119"/>
      <c r="X93" s="137">
        <f>X91/X92*100</f>
        <v>243.7031694778716</v>
      </c>
      <c r="Y93" s="137">
        <f>Y91/Y92*100</f>
        <v>187.67189865155714</v>
      </c>
      <c r="Z93" s="118">
        <f>Z91/Z92*100</f>
        <v>190.98577602608984</v>
      </c>
      <c r="AA93" s="118">
        <f>AA91/AA92*100</f>
        <v>197.72087938926873</v>
      </c>
      <c r="AB93" s="119"/>
      <c r="AC93" s="137">
        <f>AC91/AC92*100</f>
        <v>253.66466863434144</v>
      </c>
      <c r="AD93" s="137">
        <f>AD91/AD92*100</f>
        <v>207.35800073470395</v>
      </c>
      <c r="AE93" s="137">
        <f>AE91/AE92*100</f>
        <v>497.89762043948002</v>
      </c>
      <c r="AF93" s="137">
        <f>AF91/AF92*100</f>
        <v>426.68471763326028</v>
      </c>
    </row>
    <row r="94" spans="1:32" s="91" customFormat="1">
      <c r="A94" s="108"/>
      <c r="B94" s="195" t="s">
        <v>238</v>
      </c>
      <c r="C94" s="195"/>
      <c r="D94" s="114"/>
      <c r="E94" s="116"/>
      <c r="F94" s="120"/>
      <c r="G94" s="120"/>
      <c r="H94" s="120"/>
      <c r="I94" s="120"/>
      <c r="J94" s="120"/>
      <c r="K94" s="120"/>
      <c r="L94" s="120"/>
      <c r="M94" s="121"/>
      <c r="N94" s="112">
        <f>+'[12]Tabla Resumen'!$H$14</f>
        <v>1062.809209202951</v>
      </c>
      <c r="O94" s="112"/>
      <c r="P94" s="112">
        <f>+'[12]Tabla Resumen'!$H$16</f>
        <v>16.767554380801453</v>
      </c>
      <c r="Q94" s="112"/>
      <c r="R94" s="112"/>
      <c r="S94" s="112"/>
      <c r="T94" s="112">
        <f>+'[12]Tabla Resumen'!$H$17</f>
        <v>8.9711840357578403</v>
      </c>
      <c r="U94" s="122"/>
      <c r="V94" s="122"/>
      <c r="W94" s="122"/>
      <c r="X94" s="122">
        <f>+'[12]Tabla Resumen'!$H$5</f>
        <v>703.81872906919432</v>
      </c>
      <c r="Y94" s="123">
        <f>+'[12]Tabla Resumen'!$H$7</f>
        <v>1.0059230460392194</v>
      </c>
      <c r="Z94" s="124">
        <f>+'[12]Tabla Resumen'!$H$8</f>
        <v>1.0434848637247816</v>
      </c>
      <c r="AA94" s="124">
        <f>+'[12]Tabla Resumen'!$H$9</f>
        <v>13.249739389823368</v>
      </c>
      <c r="AB94" s="122"/>
      <c r="AC94" s="122">
        <f>+'[12]Tabla Resumen'!$H$10</f>
        <v>1.2358605215819203</v>
      </c>
      <c r="AD94" s="122">
        <f>+'[12]Tabla Resumen'!$H$11</f>
        <v>351.8727242210818</v>
      </c>
      <c r="AE94" s="122">
        <f>+'[12]Tabla Resumen'!$H$12</f>
        <v>2.098833582038806</v>
      </c>
      <c r="AF94" s="122">
        <f>+'[12]Tabla Resumen'!$H$6</f>
        <v>66.802428969216592</v>
      </c>
    </row>
    <row r="95" spans="1:32" s="129" customFormat="1">
      <c r="A95" s="125"/>
      <c r="B95" s="187" t="s">
        <v>239</v>
      </c>
      <c r="C95" s="187"/>
      <c r="D95" s="126"/>
      <c r="E95" s="127"/>
      <c r="F95" s="127"/>
      <c r="G95" s="127"/>
      <c r="H95" s="127"/>
      <c r="I95" s="127"/>
      <c r="J95" s="127"/>
      <c r="K95" s="127"/>
      <c r="L95" s="127"/>
      <c r="M95" s="128"/>
      <c r="N95" s="118">
        <f>N91/N94*100</f>
        <v>76.207292936830285</v>
      </c>
      <c r="O95" s="118"/>
      <c r="P95" s="118">
        <f>P91/P94*100</f>
        <v>121.13878534121196</v>
      </c>
      <c r="Q95" s="118"/>
      <c r="R95" s="118"/>
      <c r="S95" s="118"/>
      <c r="T95" s="118">
        <f>T91/T94*100</f>
        <v>140.64134610299288</v>
      </c>
      <c r="U95" s="118"/>
      <c r="V95" s="118"/>
      <c r="W95" s="118"/>
      <c r="X95" s="118">
        <f>X91/X94*100</f>
        <v>172.03232757071646</v>
      </c>
      <c r="Y95" s="118">
        <f>Y91/Y94*100</f>
        <v>157.04257098924165</v>
      </c>
      <c r="Z95" s="118">
        <f>Z91/Z94*100</f>
        <v>162.22323967924982</v>
      </c>
      <c r="AA95" s="118">
        <f>AA91/AA94*100</f>
        <v>152.49549321526894</v>
      </c>
      <c r="AB95" s="118"/>
      <c r="AC95" s="118">
        <f>AC91/AC94*100</f>
        <v>213.61914231389699</v>
      </c>
      <c r="AD95" s="118">
        <f>AD91/AD94*100</f>
        <v>168.81213751144693</v>
      </c>
      <c r="AE95" s="118">
        <f>AE91/AE94*100</f>
        <v>417.33550763390292</v>
      </c>
      <c r="AF95" s="118">
        <f>AF91/AF94*100</f>
        <v>355.88270532874526</v>
      </c>
    </row>
    <row r="96" spans="1:32">
      <c r="A96" s="108"/>
      <c r="B96" s="195" t="s">
        <v>240</v>
      </c>
      <c r="C96" s="195"/>
      <c r="D96" s="130"/>
      <c r="E96" s="131">
        <f>+'[3]Lit Pacifico'!$G$26</f>
        <v>2261.3358223976511</v>
      </c>
      <c r="F96" s="132">
        <f>+[4]Proteina!$F$14</f>
        <v>84.800093339911911</v>
      </c>
      <c r="G96" s="132">
        <f>+[4]Grasas.!$F$13</f>
        <v>69.096372351039335</v>
      </c>
      <c r="H96" s="132">
        <f>+[4]Grasas.!$H$13</f>
        <v>22.613358223976508</v>
      </c>
      <c r="I96" s="132">
        <f>+[4]Grasas.!$L$13</f>
        <v>27.638548940415735</v>
      </c>
      <c r="J96" s="132">
        <f>+[4]Grasas.!$J$13</f>
        <v>18.844465186647092</v>
      </c>
      <c r="K96" s="132">
        <v>299</v>
      </c>
      <c r="L96" s="132">
        <f>+[4]Carbohidratos!$F$14</f>
        <v>325.06702446966233</v>
      </c>
      <c r="M96" s="133">
        <v>25</v>
      </c>
      <c r="N96" s="134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</row>
    <row r="97" spans="1:32" s="92" customFormat="1">
      <c r="A97" s="125"/>
      <c r="B97" s="187" t="s">
        <v>241</v>
      </c>
      <c r="C97" s="187"/>
      <c r="D97" s="136"/>
      <c r="E97" s="137">
        <f>E91/E96*100</f>
        <v>101.20088604592172</v>
      </c>
      <c r="F97" s="137">
        <f t="shared" ref="F97:M97" si="22">F91/F96*100</f>
        <v>97.233217075077846</v>
      </c>
      <c r="G97" s="137">
        <f t="shared" si="22"/>
        <v>114.2693131356678</v>
      </c>
      <c r="H97" s="137">
        <f t="shared" si="22"/>
        <v>111.44877836229099</v>
      </c>
      <c r="I97" s="137">
        <f t="shared" si="22"/>
        <v>106.77213428526325</v>
      </c>
      <c r="J97" s="137">
        <f t="shared" si="22"/>
        <v>93.254983413639579</v>
      </c>
      <c r="K97" s="137">
        <f>K91/K96*100</f>
        <v>110.54940099338091</v>
      </c>
      <c r="L97" s="137">
        <f>L91/L96*100</f>
        <v>94.742044270559134</v>
      </c>
      <c r="M97" s="137">
        <f t="shared" si="22"/>
        <v>159.78335877166313</v>
      </c>
      <c r="N97" s="138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spans="1:32">
      <c r="A98" s="140"/>
      <c r="B98" s="141"/>
      <c r="C98" s="142"/>
      <c r="D98" s="143"/>
      <c r="E98" s="143"/>
      <c r="F98" s="143"/>
      <c r="G98" s="143"/>
    </row>
    <row r="99" spans="1:32" ht="28.5" customHeight="1">
      <c r="C99" s="144" t="s">
        <v>242</v>
      </c>
      <c r="D99" s="145" t="s">
        <v>243</v>
      </c>
      <c r="E99" s="145" t="s">
        <v>244</v>
      </c>
      <c r="F99" s="204" t="s">
        <v>245</v>
      </c>
      <c r="G99" s="204"/>
    </row>
    <row r="100" spans="1:32">
      <c r="C100" s="53" t="s">
        <v>144</v>
      </c>
      <c r="D100" s="146">
        <f>F91*4</f>
        <v>329.81543534826073</v>
      </c>
      <c r="E100" s="146">
        <f>D100/E91*100</f>
        <v>14.411911922039378</v>
      </c>
      <c r="F100" s="205" t="s">
        <v>246</v>
      </c>
      <c r="G100" s="205"/>
      <c r="H100" s="147"/>
    </row>
    <row r="101" spans="1:32">
      <c r="C101" s="53" t="s">
        <v>145</v>
      </c>
      <c r="D101" s="146">
        <f>G91*9</f>
        <v>710.60355078476505</v>
      </c>
      <c r="E101" s="146">
        <f>D101/E91*100</f>
        <v>31.051171921606901</v>
      </c>
      <c r="F101" s="205" t="s">
        <v>247</v>
      </c>
      <c r="G101" s="205"/>
    </row>
    <row r="102" spans="1:32">
      <c r="C102" s="53" t="s">
        <v>147</v>
      </c>
      <c r="D102" s="146">
        <f>L91*4</f>
        <v>1231.9005769281471</v>
      </c>
      <c r="E102" s="146">
        <f>D102/E91*100</f>
        <v>53.830235666960192</v>
      </c>
      <c r="F102" s="205" t="s">
        <v>248</v>
      </c>
      <c r="G102" s="205"/>
    </row>
    <row r="103" spans="1:32" s="91" customFormat="1">
      <c r="A103" s="158"/>
      <c r="B103" s="158"/>
      <c r="C103" s="158"/>
      <c r="D103" s="159">
        <f>SUM(D100:D102)</f>
        <v>2272.3195630611726</v>
      </c>
      <c r="E103" s="159">
        <f>SUM(E100:E102)</f>
        <v>99.293319510606466</v>
      </c>
      <c r="F103" s="201"/>
      <c r="G103" s="201"/>
    </row>
    <row r="104" spans="1:32">
      <c r="C104" s="148" t="s">
        <v>249</v>
      </c>
      <c r="D104" s="149">
        <f>L79*4</f>
        <v>182.8</v>
      </c>
      <c r="E104" s="149">
        <f>D104/E91*100</f>
        <v>7.9877932231005619</v>
      </c>
      <c r="F104" s="202" t="s">
        <v>250</v>
      </c>
      <c r="G104" s="202"/>
    </row>
    <row r="105" spans="1:32">
      <c r="C105" s="150" t="s">
        <v>251</v>
      </c>
      <c r="D105" s="151">
        <f>H91*9</f>
        <v>226.82080338579433</v>
      </c>
      <c r="E105" s="163">
        <f>D105/E91*100</f>
        <v>9.9113658432345328</v>
      </c>
      <c r="F105" s="203" t="s">
        <v>250</v>
      </c>
      <c r="G105" s="203"/>
    </row>
  </sheetData>
  <mergeCells count="25">
    <mergeCell ref="A5:A19"/>
    <mergeCell ref="B19:C19"/>
    <mergeCell ref="A20:A30"/>
    <mergeCell ref="B30:C30"/>
    <mergeCell ref="B94:C94"/>
    <mergeCell ref="A31:A39"/>
    <mergeCell ref="A40:A63"/>
    <mergeCell ref="B63:C63"/>
    <mergeCell ref="A64:A72"/>
    <mergeCell ref="B72:C72"/>
    <mergeCell ref="A73:A90"/>
    <mergeCell ref="B90:C90"/>
    <mergeCell ref="B91:C91"/>
    <mergeCell ref="B92:C92"/>
    <mergeCell ref="B93:C93"/>
    <mergeCell ref="B95:C95"/>
    <mergeCell ref="B96:C96"/>
    <mergeCell ref="B97:C97"/>
    <mergeCell ref="F104:G104"/>
    <mergeCell ref="F105:G105"/>
    <mergeCell ref="F99:G99"/>
    <mergeCell ref="F100:G100"/>
    <mergeCell ref="F101:G101"/>
    <mergeCell ref="F102:G102"/>
    <mergeCell ref="F103:G103"/>
  </mergeCells>
  <conditionalFormatting sqref="E97:M97">
    <cfRule type="cellIs" dxfId="119" priority="22" operator="between">
      <formula>90</formula>
      <formula>110</formula>
    </cfRule>
    <cfRule type="cellIs" dxfId="118" priority="21" operator="lessThan">
      <formula>90</formula>
    </cfRule>
    <cfRule type="cellIs" dxfId="117" priority="20" operator="greaterThan">
      <formula>110</formula>
    </cfRule>
  </conditionalFormatting>
  <conditionalFormatting sqref="N93">
    <cfRule type="cellIs" dxfId="116" priority="16" operator="between">
      <formula>90</formula>
      <formula>110</formula>
    </cfRule>
    <cfRule type="cellIs" dxfId="115" priority="15" operator="greaterThan">
      <formula>110</formula>
    </cfRule>
    <cfRule type="cellIs" dxfId="114" priority="14" operator="lessThan">
      <formula>90</formula>
    </cfRule>
  </conditionalFormatting>
  <conditionalFormatting sqref="N95 P95 T95 X95:AA95 AC95:AF95">
    <cfRule type="cellIs" dxfId="113" priority="24" operator="between">
      <formula>90</formula>
      <formula>110</formula>
    </cfRule>
    <cfRule type="cellIs" dxfId="112" priority="23" operator="lessThan">
      <formula>90</formula>
    </cfRule>
  </conditionalFormatting>
  <conditionalFormatting sqref="P95">
    <cfRule type="cellIs" dxfId="111" priority="18" operator="greaterThan">
      <formula>110</formula>
    </cfRule>
  </conditionalFormatting>
  <conditionalFormatting sqref="P93:Q93">
    <cfRule type="cellIs" dxfId="110" priority="2" operator="greaterThan">
      <formula>110</formula>
    </cfRule>
    <cfRule type="cellIs" dxfId="109" priority="3" operator="lessThan">
      <formula>90</formula>
    </cfRule>
    <cfRule type="cellIs" dxfId="108" priority="4" operator="between">
      <formula>90</formula>
      <formula>110</formula>
    </cfRule>
  </conditionalFormatting>
  <conditionalFormatting sqref="Q91">
    <cfRule type="cellIs" dxfId="107" priority="1" operator="greaterThan">
      <formula>2000</formula>
    </cfRule>
  </conditionalFormatting>
  <conditionalFormatting sqref="T93">
    <cfRule type="cellIs" dxfId="106" priority="12" operator="greaterThan">
      <formula>110</formula>
    </cfRule>
    <cfRule type="cellIs" dxfId="105" priority="11" operator="lessThan">
      <formula>90</formula>
    </cfRule>
    <cfRule type="cellIs" dxfId="104" priority="13" operator="between">
      <formula>90</formula>
      <formula>110</formula>
    </cfRule>
  </conditionalFormatting>
  <conditionalFormatting sqref="T95">
    <cfRule type="cellIs" dxfId="103" priority="17" operator="greaterThan">
      <formula>110</formula>
    </cfRule>
  </conditionalFormatting>
  <conditionalFormatting sqref="X93:AA93">
    <cfRule type="cellIs" dxfId="102" priority="10" operator="between">
      <formula>90</formula>
      <formula>110</formula>
    </cfRule>
    <cfRule type="cellIs" dxfId="101" priority="9" operator="greaterThan">
      <formula>110</formula>
    </cfRule>
    <cfRule type="cellIs" dxfId="100" priority="8" operator="lessThan">
      <formula>90</formula>
    </cfRule>
  </conditionalFormatting>
  <conditionalFormatting sqref="X95:AA95 AC95:AF95">
    <cfRule type="cellIs" dxfId="99" priority="19" operator="greaterThan">
      <formula>110</formula>
    </cfRule>
  </conditionalFormatting>
  <conditionalFormatting sqref="AC93:AF93">
    <cfRule type="cellIs" dxfId="98" priority="7" operator="between">
      <formula>90</formula>
      <formula>110</formula>
    </cfRule>
    <cfRule type="cellIs" dxfId="97" priority="6" operator="greaterThan">
      <formula>110</formula>
    </cfRule>
    <cfRule type="cellIs" dxfId="96" priority="5" operator="lessThan">
      <formula>90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H105"/>
  <sheetViews>
    <sheetView zoomScaleNormal="100" workbookViewId="0">
      <pane xSplit="3" ySplit="4" topLeftCell="D5" activePane="bottomRight" state="frozen"/>
      <selection pane="bottomRight" activeCell="D52" activeCellId="1" sqref="D41 D52"/>
      <selection pane="bottomLeft" activeCell="A5" sqref="A5"/>
      <selection pane="topRight" activeCell="D1" sqref="D1"/>
    </sheetView>
  </sheetViews>
  <sheetFormatPr defaultColWidth="11.42578125" defaultRowHeight="15"/>
  <cols>
    <col min="1" max="1" width="6.7109375" style="53" customWidth="1"/>
    <col min="2" max="2" width="6.85546875" style="53" customWidth="1"/>
    <col min="3" max="3" width="29.42578125" style="62" bestFit="1" customWidth="1"/>
    <col min="4" max="4" width="13.85546875" style="62" customWidth="1"/>
    <col min="5" max="5" width="11" style="62" customWidth="1"/>
    <col min="6" max="22" width="9.42578125" style="62" customWidth="1"/>
    <col min="23" max="23" width="10.28515625" style="62" customWidth="1"/>
    <col min="24" max="32" width="9.42578125" style="62" customWidth="1"/>
    <col min="33" max="16384" width="11.42578125" style="62"/>
  </cols>
  <sheetData>
    <row r="2" spans="1:34">
      <c r="B2" s="152" t="s">
        <v>260</v>
      </c>
    </row>
    <row r="4" spans="1:34" ht="92.1">
      <c r="B4" s="54" t="s">
        <v>0</v>
      </c>
      <c r="C4" s="55" t="s">
        <v>1</v>
      </c>
      <c r="D4" s="55" t="s">
        <v>188</v>
      </c>
      <c r="E4" s="56" t="s">
        <v>2</v>
      </c>
      <c r="F4" s="57" t="s">
        <v>3</v>
      </c>
      <c r="G4" s="57" t="s">
        <v>4</v>
      </c>
      <c r="H4" s="58" t="s">
        <v>5</v>
      </c>
      <c r="I4" s="58" t="s">
        <v>6</v>
      </c>
      <c r="J4" s="58" t="s">
        <v>7</v>
      </c>
      <c r="K4" s="56" t="s">
        <v>8</v>
      </c>
      <c r="L4" s="57" t="s">
        <v>9</v>
      </c>
      <c r="M4" s="59" t="s">
        <v>10</v>
      </c>
      <c r="N4" s="56" t="s">
        <v>11</v>
      </c>
      <c r="O4" s="60" t="s">
        <v>12</v>
      </c>
      <c r="P4" s="57" t="s">
        <v>13</v>
      </c>
      <c r="Q4" s="57" t="s">
        <v>14</v>
      </c>
      <c r="R4" s="60" t="s">
        <v>15</v>
      </c>
      <c r="S4" s="60" t="s">
        <v>16</v>
      </c>
      <c r="T4" s="58" t="s">
        <v>17</v>
      </c>
      <c r="U4" s="61" t="s">
        <v>18</v>
      </c>
      <c r="V4" s="61" t="s">
        <v>19</v>
      </c>
      <c r="W4" s="60" t="s">
        <v>20</v>
      </c>
      <c r="X4" s="56" t="s">
        <v>21</v>
      </c>
      <c r="Y4" s="58" t="s">
        <v>22</v>
      </c>
      <c r="Z4" s="58" t="s">
        <v>23</v>
      </c>
      <c r="AA4" s="57" t="s">
        <v>24</v>
      </c>
      <c r="AB4" s="61" t="s">
        <v>25</v>
      </c>
      <c r="AC4" s="58" t="s">
        <v>26</v>
      </c>
      <c r="AD4" s="56" t="s">
        <v>189</v>
      </c>
      <c r="AE4" s="58" t="s">
        <v>28</v>
      </c>
      <c r="AF4" s="56" t="s">
        <v>29</v>
      </c>
    </row>
    <row r="5" spans="1:34" ht="15" customHeight="1">
      <c r="A5" s="188" t="s">
        <v>30</v>
      </c>
      <c r="B5" s="63" t="s">
        <v>31</v>
      </c>
      <c r="C5" s="63" t="s">
        <v>32</v>
      </c>
      <c r="D5" s="63"/>
      <c r="E5" s="64"/>
      <c r="F5" s="65"/>
      <c r="G5" s="65"/>
      <c r="H5" s="66"/>
      <c r="I5" s="66"/>
      <c r="J5" s="66"/>
      <c r="K5" s="64"/>
      <c r="L5" s="65"/>
      <c r="M5" s="65"/>
      <c r="N5" s="64"/>
      <c r="O5" s="64"/>
      <c r="P5" s="65"/>
      <c r="Q5" s="64"/>
      <c r="R5" s="64"/>
      <c r="S5" s="64"/>
      <c r="T5" s="66"/>
      <c r="U5" s="66"/>
      <c r="V5" s="66"/>
      <c r="W5" s="64"/>
      <c r="X5" s="64"/>
      <c r="Y5" s="66"/>
      <c r="Z5" s="66"/>
      <c r="AA5" s="65"/>
      <c r="AB5" s="66"/>
      <c r="AC5" s="66"/>
      <c r="AD5" s="64"/>
      <c r="AE5" s="66"/>
      <c r="AF5" s="64"/>
    </row>
    <row r="6" spans="1:34" s="72" customFormat="1" ht="15.95">
      <c r="A6" s="189"/>
      <c r="B6" s="67" t="s">
        <v>31</v>
      </c>
      <c r="C6" s="68" t="s">
        <v>33</v>
      </c>
      <c r="D6" s="69">
        <v>35</v>
      </c>
      <c r="E6" s="70">
        <f>[1]Hoja1!D4*$D$6/100</f>
        <v>124.90799999999999</v>
      </c>
      <c r="F6" s="70">
        <f>[1]Hoja1!E4*$D$6/100</f>
        <v>2.4640000000000004</v>
      </c>
      <c r="G6" s="70">
        <f>[1]Hoja1!F4*$D$6/100</f>
        <v>0.33600000000000008</v>
      </c>
      <c r="H6" s="70">
        <f>[1]Hoja1!G4*$D$6/100</f>
        <v>7.6300000000000007E-2</v>
      </c>
      <c r="I6" s="70">
        <f>[1]Hoja1!H4*$D$6/100</f>
        <v>0.1113</v>
      </c>
      <c r="J6" s="70">
        <f>[1]Hoja1!I4*$D$6/100</f>
        <v>0.1057</v>
      </c>
      <c r="K6" s="70">
        <f>[1]Hoja1!J4*$D$6/100</f>
        <v>0</v>
      </c>
      <c r="L6" s="70">
        <f>[1]Hoja1!K4*$D$6/100</f>
        <v>28.006999999999998</v>
      </c>
      <c r="M6" s="70">
        <f>[1]Hoja1!L4*$D$6/100</f>
        <v>0.65799999999999992</v>
      </c>
      <c r="N6" s="70">
        <f>[1]Hoja1!M4*$D$6/100</f>
        <v>9.0299999999999994</v>
      </c>
      <c r="O6" s="70">
        <f>[1]Hoja1!N4*$D$6/100</f>
        <v>47.88</v>
      </c>
      <c r="P6" s="70">
        <f>[1]Hoja1!O4*$D$6/100</f>
        <v>1.036</v>
      </c>
      <c r="Q6" s="70">
        <f>[1]Hoja1!P4*$D$6/100</f>
        <v>1.19</v>
      </c>
      <c r="R6" s="70">
        <f>[1]Hoja1!Q4*$D$6/100</f>
        <v>40.46</v>
      </c>
      <c r="S6" s="70">
        <f>[1]Hoja1!R4*$D$6/100</f>
        <v>17.920000000000002</v>
      </c>
      <c r="T6" s="70">
        <f>[1]Hoja1!S4*$D$6/100</f>
        <v>0.43819999999999998</v>
      </c>
      <c r="U6" s="70">
        <f>[1]Hoja1!T4*$D$6/100</f>
        <v>6.0200000000000004E-2</v>
      </c>
      <c r="V6" s="70">
        <f>[1]Hoja1!U4*$D$6/100</f>
        <v>0.52079999999999993</v>
      </c>
      <c r="W6" s="70">
        <f>[1]Hoja1!V4*$D$6/100</f>
        <v>0</v>
      </c>
      <c r="X6" s="70">
        <f>[1]Hoja1!W4*$D$6/100</f>
        <v>0</v>
      </c>
      <c r="Y6" s="70">
        <f>[1]Hoja1!X4*$D$6/100</f>
        <v>0.15960000000000002</v>
      </c>
      <c r="Z6" s="70">
        <f>[1]Hoja1!Y4*$D$6/100</f>
        <v>1.89E-2</v>
      </c>
      <c r="AA6" s="70">
        <f>[1]Hoja1!Z4*$D$6/100</f>
        <v>1.4069999999999998</v>
      </c>
      <c r="AB6" s="70">
        <f>[1]Hoja1!AA4*$D$6/100</f>
        <v>0.40110000000000007</v>
      </c>
      <c r="AC6" s="70">
        <f>[1]Hoja1!AB4*$D$6/100</f>
        <v>8.4000000000000005E-2</v>
      </c>
      <c r="AD6" s="70">
        <f>[1]Hoja1!AC4*$D$6/100</f>
        <v>79.73</v>
      </c>
      <c r="AE6" s="70">
        <f>[1]Hoja1!AD4*$D$6/100</f>
        <v>0</v>
      </c>
      <c r="AF6" s="70">
        <f>[1]Hoja1!AE4*$D$6/100</f>
        <v>0</v>
      </c>
      <c r="AG6" s="71"/>
      <c r="AH6" s="71"/>
    </row>
    <row r="7" spans="1:34" s="72" customFormat="1" ht="15.95">
      <c r="A7" s="189"/>
      <c r="B7" s="67" t="s">
        <v>34</v>
      </c>
      <c r="C7" s="68" t="s">
        <v>35</v>
      </c>
      <c r="D7" s="69">
        <v>5</v>
      </c>
      <c r="E7" s="70">
        <f>[1]Hoja1!D5*$D$7/100</f>
        <v>18.505909090909089</v>
      </c>
      <c r="F7" s="70">
        <f>[1]Hoja1!E5*$D$7/100</f>
        <v>0.62863636363636355</v>
      </c>
      <c r="G7" s="70">
        <f>[1]Hoja1!F5*$D$7/100</f>
        <v>0.16500000000000001</v>
      </c>
      <c r="H7" s="70">
        <f>[1]Hoja1!G5*$D$7/100</f>
        <v>3.3272727272727273E-2</v>
      </c>
      <c r="I7" s="70">
        <f>[1]Hoja1!H5*$D$7/100</f>
        <v>4.3181818181818182E-2</v>
      </c>
      <c r="J7" s="70">
        <f>[1]Hoja1!I5*$D$7/100</f>
        <v>6.9136363636363635E-2</v>
      </c>
      <c r="K7" s="70">
        <f>[1]Hoja1!J5*$D$7/100</f>
        <v>0</v>
      </c>
      <c r="L7" s="70">
        <f>[1]Hoja1!K5*$D$7/100</f>
        <v>3.5709090909090899</v>
      </c>
      <c r="M7" s="70">
        <f>[1]Hoja1!L5*$D$7/100</f>
        <v>0.56181818181818177</v>
      </c>
      <c r="N7" s="70">
        <f>[1]Hoja1!M5*$D$7/100</f>
        <v>2.1272727272727274</v>
      </c>
      <c r="O7" s="70">
        <f>[1]Hoja1!N5*$D$7/100</f>
        <v>17.731818181818181</v>
      </c>
      <c r="P7" s="70">
        <f>[1]Hoja1!O5*$D$7/100</f>
        <v>0.2231818181818182</v>
      </c>
      <c r="Q7" s="70">
        <f>[1]Hoja1!P5*$D$7/100</f>
        <v>0.32272727272727275</v>
      </c>
      <c r="R7" s="70">
        <f>[1]Hoja1!Q5*$D$7/100</f>
        <v>20.477272727272727</v>
      </c>
      <c r="S7" s="70">
        <f>[1]Hoja1!R5*$D$7/100</f>
        <v>6.35</v>
      </c>
      <c r="T7" s="70">
        <f>[1]Hoja1!S5*$D$7/100</f>
        <v>0.16013636363636366</v>
      </c>
      <c r="U7" s="70">
        <f>[1]Hoja1!T5*$D$7/100</f>
        <v>2.5777777777777785E-2</v>
      </c>
      <c r="V7" s="70">
        <f>[1]Hoja1!U5*$D$7/100</f>
        <v>0.93631818181818172</v>
      </c>
      <c r="W7" s="70">
        <f>[1]Hoja1!V5*$D$7/100</f>
        <v>0.80555555555555558</v>
      </c>
      <c r="X7" s="70">
        <f>[1]Hoja1!W5*$D$7/100</f>
        <v>6.363636363636363E-2</v>
      </c>
      <c r="Y7" s="70">
        <f>[1]Hoja1!X5*$D$7/100</f>
        <v>2.454545454545454E-2</v>
      </c>
      <c r="Z7" s="70">
        <f>[1]Hoja1!Y5*$D$7/100</f>
        <v>8.9090909090909099E-3</v>
      </c>
      <c r="AA7" s="70">
        <f>[1]Hoja1!Z5*$D$7/100</f>
        <v>0.16409090909090909</v>
      </c>
      <c r="AB7" s="70">
        <f>[1]Hoja1!AA5*$D$7/100</f>
        <v>4.5277777777777778E-2</v>
      </c>
      <c r="AC7" s="70">
        <f>[1]Hoja1!AB5*$D$7/100</f>
        <v>8.0555555555555554E-3</v>
      </c>
      <c r="AD7" s="70">
        <f>[1]Hoja1!AC5*$D$7/100</f>
        <v>1.990909090909091</v>
      </c>
      <c r="AE7" s="70">
        <f>[1]Hoja1!AD5*$D$7/100</f>
        <v>0</v>
      </c>
      <c r="AF7" s="70">
        <f>[1]Hoja1!AE5*$D$7/100</f>
        <v>0</v>
      </c>
      <c r="AG7" s="71"/>
      <c r="AH7" s="71"/>
    </row>
    <row r="8" spans="1:34" s="72" customFormat="1" ht="15.95">
      <c r="A8" s="189"/>
      <c r="B8" s="67" t="s">
        <v>36</v>
      </c>
      <c r="C8" s="68" t="s">
        <v>37</v>
      </c>
      <c r="D8" s="69">
        <v>30</v>
      </c>
      <c r="E8" s="70">
        <f>[1]Hoja1!D6*$D$8/100</f>
        <v>107.69076923076922</v>
      </c>
      <c r="F8" s="70">
        <f>[1]Hoja1!E6*$D$8/100</f>
        <v>2.8303846153846153</v>
      </c>
      <c r="G8" s="70">
        <f>[1]Hoja1!F6*$D$8/100</f>
        <v>0.61961538461538468</v>
      </c>
      <c r="H8" s="70">
        <f>[1]Hoja1!G6*$D$8/100</f>
        <v>8.4960000000000022E-2</v>
      </c>
      <c r="I8" s="70">
        <f>[1]Hoja1!H6*$D$8/100</f>
        <v>0.11399999999999999</v>
      </c>
      <c r="J8" s="70">
        <f>[1]Hoja1!I6*$D$8/100</f>
        <v>0.24179999999999999</v>
      </c>
      <c r="K8" s="70">
        <f>[1]Hoja1!J6*$D$8/100</f>
        <v>0</v>
      </c>
      <c r="L8" s="70">
        <f>[1]Hoja1!K6*$D$8/100</f>
        <v>22.667307692307691</v>
      </c>
      <c r="M8" s="70">
        <f>[1]Hoja1!L6*$D$8/100</f>
        <v>1.9800000000000006</v>
      </c>
      <c r="N8" s="70">
        <f>[1]Hoja1!M6*$D$8/100</f>
        <v>9.611538461538462</v>
      </c>
      <c r="O8" s="70">
        <f>[1]Hoja1!N6*$D$8/100</f>
        <v>61.880769230769232</v>
      </c>
      <c r="P8" s="70">
        <f>[1]Hoja1!O6*$D$8/100</f>
        <v>0.95769230769230773</v>
      </c>
      <c r="Q8" s="70">
        <f>[1]Hoja1!P6*$D$8/100</f>
        <v>1.7653846153846156</v>
      </c>
      <c r="R8" s="70">
        <f>[1]Hoja1!Q6*$D$8/100</f>
        <v>67.107692307692304</v>
      </c>
      <c r="S8" s="70">
        <f>[1]Hoja1!R6*$D$8/100</f>
        <v>20.469230769230766</v>
      </c>
      <c r="T8" s="70">
        <f>[1]Hoja1!S6*$D$8/100</f>
        <v>0.43511538461538474</v>
      </c>
      <c r="U8" s="70">
        <f>[1]Hoja1!T6*$D$8/100</f>
        <v>6.187500000000002E-2</v>
      </c>
      <c r="V8" s="70">
        <f>[1]Hoja1!U6*$D$8/100</f>
        <v>0.40512499999999996</v>
      </c>
      <c r="W8" s="70">
        <f>[1]Hoja1!V6*$D$8/100</f>
        <v>17.524999999999999</v>
      </c>
      <c r="X8" s="70">
        <f>[1]Hoja1!W6*$D$8/100</f>
        <v>1.68</v>
      </c>
      <c r="Y8" s="70">
        <f>[1]Hoja1!X6*$D$8/100</f>
        <v>0.12816</v>
      </c>
      <c r="Z8" s="70">
        <f>[1]Hoja1!Y6*$D$8/100</f>
        <v>5.7360000000000008E-2</v>
      </c>
      <c r="AA8" s="70">
        <f>[1]Hoja1!Z6*$D$8/100</f>
        <v>1.0680000000000001</v>
      </c>
      <c r="AB8" s="70">
        <f>[1]Hoja1!AA6*$D$8/100</f>
        <v>0.16550000000000001</v>
      </c>
      <c r="AC8" s="70">
        <f>[1]Hoja1!AB6*$D$8/100</f>
        <v>7.3249999999999996E-2</v>
      </c>
      <c r="AD8" s="70">
        <f>[1]Hoja1!AC6*$D$8/100</f>
        <v>32.052</v>
      </c>
      <c r="AE8" s="70">
        <f>[1]Hoja1!AD6*$D$8/100</f>
        <v>0</v>
      </c>
      <c r="AF8" s="70">
        <f>[1]Hoja1!AE6*$D$8/100</f>
        <v>0</v>
      </c>
      <c r="AG8" s="71"/>
      <c r="AH8" s="71"/>
    </row>
    <row r="9" spans="1:34" s="72" customFormat="1" ht="15.95">
      <c r="A9" s="189"/>
      <c r="B9" s="67" t="s">
        <v>38</v>
      </c>
      <c r="C9" s="68" t="s">
        <v>39</v>
      </c>
      <c r="D9" s="69">
        <v>15</v>
      </c>
      <c r="E9" s="70">
        <f>[1]Hoja1!D7*$D$9/100</f>
        <v>47.125909090909083</v>
      </c>
      <c r="F9" s="70">
        <f>[1]Hoja1!E7*$D$9/100</f>
        <v>1.1850000000000001</v>
      </c>
      <c r="G9" s="70">
        <f>[1]Hoja1!F7*$D$9/100</f>
        <v>0.46909090909090906</v>
      </c>
      <c r="H9" s="70">
        <f>[1]Hoja1!G7*$D$9/100</f>
        <v>4.8166666666666663E-2</v>
      </c>
      <c r="I9" s="70">
        <f>[1]Hoja1!H7*$D$9/100</f>
        <v>9.0166666666666673E-2</v>
      </c>
      <c r="J9" s="70">
        <f>[1]Hoja1!I7*$D$9/100</f>
        <v>0.15400000000000003</v>
      </c>
      <c r="K9" s="70">
        <f>[1]Hoja1!J7*$D$9/100</f>
        <v>0</v>
      </c>
      <c r="L9" s="70">
        <f>[1]Hoja1!K7*$D$9/100</f>
        <v>9.5399999999999991</v>
      </c>
      <c r="M9" s="70">
        <f>[1]Hoja1!L7*$D$9/100</f>
        <v>1.91</v>
      </c>
      <c r="N9" s="70">
        <f>[1]Hoja1!M7*$D$9/100</f>
        <v>1.3049999999999999</v>
      </c>
      <c r="O9" s="70">
        <f>[1]Hoja1!N7*$D$9/100</f>
        <v>22.02</v>
      </c>
      <c r="P9" s="70">
        <f>[1]Hoja1!O7*$D$9/100</f>
        <v>0.38250000000000001</v>
      </c>
      <c r="Q9" s="70">
        <f>[1]Hoja1!P7*$D$9/100</f>
        <v>4.3049999999999997</v>
      </c>
      <c r="R9" s="70">
        <f>[1]Hoja1!Q7*$D$9/100</f>
        <v>38.325000000000003</v>
      </c>
      <c r="S9" s="70">
        <f>[1]Hoja1!R7*$D$9/100</f>
        <v>16.05</v>
      </c>
      <c r="T9" s="70">
        <f>[1]Hoja1!S7*$D$9/100</f>
        <v>0.27283333333333337</v>
      </c>
      <c r="U9" s="70">
        <f>[1]Hoja1!T7*$D$9/100</f>
        <v>3.783333333333333E-2</v>
      </c>
      <c r="V9" s="70">
        <f>[1]Hoja1!U7*$D$9/100</f>
        <v>6.2500000000000014E-2</v>
      </c>
      <c r="W9" s="70">
        <f>[1]Hoja1!V7*$D$9/100</f>
        <v>18.75</v>
      </c>
      <c r="X9" s="70">
        <f>[1]Hoja1!W7*$D$9/100</f>
        <v>2.37</v>
      </c>
      <c r="Y9" s="70">
        <f>[1]Hoja1!X7*$D$9/100</f>
        <v>4.7250000000000007E-2</v>
      </c>
      <c r="Z9" s="70">
        <f>[1]Hoja1!Y7*$D$9/100</f>
        <v>1.5449999999999997E-2</v>
      </c>
      <c r="AA9" s="70">
        <f>[1]Hoja1!Z7*$D$9/100</f>
        <v>0.32400000000000001</v>
      </c>
      <c r="AB9" s="70">
        <f>[1]Hoja1!AA7*$D$9/100</f>
        <v>7.4333333333333321E-2</v>
      </c>
      <c r="AC9" s="70">
        <f>[1]Hoja1!AB7*$D$9/100</f>
        <v>7.4333333333333321E-2</v>
      </c>
      <c r="AD9" s="70">
        <f>[1]Hoja1!AC7*$D$9/100</f>
        <v>3.75</v>
      </c>
      <c r="AE9" s="70">
        <f>[1]Hoja1!AD7*$D$9/100</f>
        <v>0</v>
      </c>
      <c r="AF9" s="70">
        <f>[1]Hoja1!AE7*$D$9/100</f>
        <v>0.28499999999999998</v>
      </c>
      <c r="AG9" s="71"/>
      <c r="AH9" s="71"/>
    </row>
    <row r="10" spans="1:34" s="72" customFormat="1" ht="15.95">
      <c r="A10" s="189"/>
      <c r="B10" s="67" t="s">
        <v>40</v>
      </c>
      <c r="C10" s="73" t="s">
        <v>41</v>
      </c>
      <c r="D10" s="74">
        <v>2</v>
      </c>
      <c r="E10" s="70">
        <f>[1]Hoja1!D8*$D$10/100</f>
        <v>7.0519999999999996</v>
      </c>
      <c r="F10" s="70">
        <f>[1]Hoja1!E8*$D$10/100</f>
        <v>0.23499999999999999</v>
      </c>
      <c r="G10" s="70">
        <f>[1]Hoja1!F8*$D$10/100</f>
        <v>0.02</v>
      </c>
      <c r="H10" s="70">
        <f>[1]Hoja1!G8*$D$10/100</f>
        <v>4.5999999999999999E-3</v>
      </c>
      <c r="I10" s="70">
        <f>[1]Hoja1!H8*$D$10/100</f>
        <v>3.8E-3</v>
      </c>
      <c r="J10" s="70">
        <f>[1]Hoja1!I8*$D$10/100</f>
        <v>1.3000000000000001E-2</v>
      </c>
      <c r="K10" s="70">
        <f>[1]Hoja1!J8*$D$10/100</f>
        <v>0</v>
      </c>
      <c r="L10" s="70">
        <f>[1]Hoja1!K8*$D$10/100</f>
        <v>1.4830000000000001</v>
      </c>
      <c r="M10" s="70">
        <f>[1]Hoja1!L8*$D$10/100</f>
        <v>4.8000000000000001E-2</v>
      </c>
      <c r="N10" s="70">
        <f>[1]Hoja1!M8*$D$10/100</f>
        <v>0.43</v>
      </c>
      <c r="O10" s="70">
        <f>[1]Hoja1!N8*$D$10/100</f>
        <v>2.7</v>
      </c>
      <c r="P10" s="70">
        <f>[1]Hoja1!O8*$D$10/100</f>
        <v>7.6999999999999999E-2</v>
      </c>
      <c r="Q10" s="70">
        <f>[1]Hoja1!P8*$D$10/100</f>
        <v>0.14000000000000001</v>
      </c>
      <c r="R10" s="70">
        <f>[1]Hoja1!Q8*$D$10/100</f>
        <v>2.6150000000000002</v>
      </c>
      <c r="S10" s="70">
        <f>[1]Hoja1!R8*$D$10/100</f>
        <v>0.84</v>
      </c>
      <c r="T10" s="70">
        <f>[1]Hoja1!S8*$D$10/100</f>
        <v>2.1299999999999999E-2</v>
      </c>
      <c r="U10" s="70">
        <f>[1]Hoja1!T8*$D$10/100</f>
        <v>4.1999999999999997E-3</v>
      </c>
      <c r="V10" s="70">
        <f>[1]Hoja1!U8*$D$10/100</f>
        <v>1.1949999999999999E-2</v>
      </c>
      <c r="W10" s="70">
        <f>[1]Hoja1!V8*$D$10/100</f>
        <v>0</v>
      </c>
      <c r="X10" s="70">
        <f>[1]Hoja1!W8*$D$10/100</f>
        <v>0</v>
      </c>
      <c r="Y10" s="70">
        <f>[1]Hoja1!X8*$D$10/100</f>
        <v>1.2699999999999999E-2</v>
      </c>
      <c r="Z10" s="70">
        <f>[1]Hoja1!Y8*$D$10/100</f>
        <v>5.7500000000000008E-3</v>
      </c>
      <c r="AA10" s="70">
        <f>[1]Hoja1!Z8*$D$10/100</f>
        <v>9.1999999999999998E-2</v>
      </c>
      <c r="AB10" s="70">
        <f>[1]Hoja1!AA8*$D$10/100</f>
        <v>7.6E-3</v>
      </c>
      <c r="AC10" s="70">
        <f>[1]Hoja1!AB8*$D$10/100</f>
        <v>2.2000000000000001E-3</v>
      </c>
      <c r="AD10" s="70">
        <f>[1]Hoja1!AC8*$D$10/100</f>
        <v>7.165</v>
      </c>
      <c r="AE10" s="70">
        <f>[1]Hoja1!AD8*$D$10/100</f>
        <v>4.4999999999999999E-4</v>
      </c>
      <c r="AF10" s="70">
        <f>[1]Hoja1!AE8*$D$10/100</f>
        <v>0</v>
      </c>
      <c r="AG10" s="71"/>
      <c r="AH10" s="71"/>
    </row>
    <row r="11" spans="1:34" s="72" customFormat="1" ht="15.95">
      <c r="A11" s="189"/>
      <c r="B11" s="55"/>
      <c r="C11" s="75" t="s">
        <v>190</v>
      </c>
      <c r="D11" s="76">
        <f>SUM(D6:D10)</f>
        <v>87</v>
      </c>
      <c r="E11" s="77">
        <f>SUM(E6:E10)</f>
        <v>305.28258741258742</v>
      </c>
      <c r="F11" s="77">
        <f t="shared" ref="F11:AF11" si="0">SUM(F6:F10)</f>
        <v>7.3430209790209799</v>
      </c>
      <c r="G11" s="77">
        <f t="shared" si="0"/>
        <v>1.6097062937062938</v>
      </c>
      <c r="H11" s="77">
        <f t="shared" si="0"/>
        <v>0.24729939393939396</v>
      </c>
      <c r="I11" s="77">
        <f t="shared" si="0"/>
        <v>0.36244848484848485</v>
      </c>
      <c r="J11" s="77">
        <f t="shared" si="0"/>
        <v>0.58363636363636362</v>
      </c>
      <c r="K11" s="77">
        <f t="shared" si="0"/>
        <v>0</v>
      </c>
      <c r="L11" s="77">
        <f>SUM(L6:L10)</f>
        <v>65.268216783216772</v>
      </c>
      <c r="M11" s="77">
        <f t="shared" si="0"/>
        <v>5.1578181818181825</v>
      </c>
      <c r="N11" s="77">
        <f t="shared" si="0"/>
        <v>22.503811188811188</v>
      </c>
      <c r="O11" s="77">
        <f t="shared" si="0"/>
        <v>152.2125874125874</v>
      </c>
      <c r="P11" s="77">
        <f t="shared" si="0"/>
        <v>2.6763741258741258</v>
      </c>
      <c r="Q11" s="77">
        <f t="shared" si="0"/>
        <v>7.7231118881118874</v>
      </c>
      <c r="R11" s="77">
        <f t="shared" si="0"/>
        <v>168.98496503496506</v>
      </c>
      <c r="S11" s="77">
        <f t="shared" si="0"/>
        <v>61.629230769230773</v>
      </c>
      <c r="T11" s="77">
        <f t="shared" si="0"/>
        <v>1.3275850815850818</v>
      </c>
      <c r="U11" s="77">
        <f t="shared" si="0"/>
        <v>0.18988611111111114</v>
      </c>
      <c r="V11" s="77">
        <f t="shared" si="0"/>
        <v>1.9366931818181816</v>
      </c>
      <c r="W11" s="77">
        <f t="shared" si="0"/>
        <v>37.080555555555556</v>
      </c>
      <c r="X11" s="77">
        <f t="shared" si="0"/>
        <v>4.1136363636363633</v>
      </c>
      <c r="Y11" s="77">
        <f t="shared" si="0"/>
        <v>0.37225545454545456</v>
      </c>
      <c r="Z11" s="77">
        <f t="shared" si="0"/>
        <v>0.10636909090909091</v>
      </c>
      <c r="AA11" s="77">
        <f t="shared" si="0"/>
        <v>3.0550909090909086</v>
      </c>
      <c r="AB11" s="77">
        <f t="shared" si="0"/>
        <v>0.69381111111111127</v>
      </c>
      <c r="AC11" s="77">
        <f t="shared" si="0"/>
        <v>0.24183888888888885</v>
      </c>
      <c r="AD11" s="77">
        <f t="shared" si="0"/>
        <v>124.68790909090909</v>
      </c>
      <c r="AE11" s="77">
        <f t="shared" si="0"/>
        <v>4.4999999999999999E-4</v>
      </c>
      <c r="AF11" s="77">
        <f t="shared" si="0"/>
        <v>0.28499999999999998</v>
      </c>
    </row>
    <row r="12" spans="1:34" ht="15.95">
      <c r="A12" s="189"/>
      <c r="B12" s="78" t="s">
        <v>34</v>
      </c>
      <c r="C12" s="79" t="s">
        <v>191</v>
      </c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4" s="71" customFormat="1" ht="15.95">
      <c r="A13" s="189"/>
      <c r="B13" s="67" t="s">
        <v>44</v>
      </c>
      <c r="C13" s="71" t="s">
        <v>45</v>
      </c>
      <c r="D13" s="82">
        <v>130</v>
      </c>
      <c r="E13" s="83">
        <f>[1]Hoja1!D11*$D$13/100</f>
        <v>111.35000000000002</v>
      </c>
      <c r="F13" s="83">
        <f>[1]Hoja1!E11*$D$13/100</f>
        <v>1.61</v>
      </c>
      <c r="G13" s="83">
        <f>[1]Hoja1!F11*$D$13/100</f>
        <v>0.15000000000000002</v>
      </c>
      <c r="H13" s="83">
        <f>[1]Hoja1!G11*$D$13/100</f>
        <v>5.0999999999999997E-2</v>
      </c>
      <c r="I13" s="83">
        <f>[1]Hoja1!H11*$D$13/100</f>
        <v>1.3000000000000001E-2</v>
      </c>
      <c r="J13" s="83">
        <f>[1]Hoja1!I11*$D$13/100</f>
        <v>0.11400000000000002</v>
      </c>
      <c r="K13" s="83">
        <f>[1]Hoja1!J11*$D$13/100</f>
        <v>0</v>
      </c>
      <c r="L13" s="83">
        <f>[1]Hoja1!K11*$D$13/100</f>
        <v>25.89</v>
      </c>
      <c r="M13" s="83">
        <f>[1]Hoja1!L11*$D$13/100</f>
        <v>3.7900000000000005</v>
      </c>
      <c r="N13" s="83">
        <f>[1]Hoja1!M11*$D$13/100</f>
        <v>23</v>
      </c>
      <c r="O13" s="83">
        <f>[1]Hoja1!N11*$D$13/100</f>
        <v>75.2</v>
      </c>
      <c r="P13" s="83">
        <f>[1]Hoja1!O11*$D$13/100</f>
        <v>1.06</v>
      </c>
      <c r="Q13" s="83">
        <f>[1]Hoja1!P11*$D$13/100</f>
        <v>16.899999999999999</v>
      </c>
      <c r="R13" s="83">
        <f>[1]Hoja1!Q11*$D$13/100</f>
        <v>466.3</v>
      </c>
      <c r="S13" s="83">
        <f>[1]Hoja1!R11*$D$13/100</f>
        <v>19.7</v>
      </c>
      <c r="T13" s="83">
        <f>[1]Hoja1!S11*$D$13/100</f>
        <v>0.35100000000000009</v>
      </c>
      <c r="U13" s="83">
        <f>[1]Hoja1!T11*$D$13/100</f>
        <v>0.19999999999999996</v>
      </c>
      <c r="V13" s="83">
        <f>[1]Hoja1!U11*$D$13/100</f>
        <v>0.38500000000000001</v>
      </c>
      <c r="W13" s="83">
        <f>[1]Hoja1!V11*$D$13/100</f>
        <v>54</v>
      </c>
      <c r="X13" s="83">
        <f>[1]Hoja1!W11*$D$13/100</f>
        <v>5.4</v>
      </c>
      <c r="Y13" s="83">
        <f>[1]Hoja1!X11*$D$13/100</f>
        <v>7.8000000000000014E-2</v>
      </c>
      <c r="Z13" s="83">
        <f>[1]Hoja1!Y11*$D$13/100</f>
        <v>5.0999999999999997E-2</v>
      </c>
      <c r="AA13" s="83">
        <f>[1]Hoja1!Z11*$D$13/100</f>
        <v>2.09</v>
      </c>
      <c r="AB13" s="83">
        <f>[1]Hoja1!AA11*$D$13/100</f>
        <v>0.50299999999999978</v>
      </c>
      <c r="AC13" s="83">
        <f>[1]Hoja1!AB11*$D$13/100</f>
        <v>0.29199999999999998</v>
      </c>
      <c r="AD13" s="83">
        <f>[1]Hoja1!AC11*$D$13/100</f>
        <v>18.8</v>
      </c>
      <c r="AE13" s="83">
        <f>[1]Hoja1!AD11*$D$13/100</f>
        <v>0</v>
      </c>
      <c r="AF13" s="83">
        <f>[1]Hoja1!AE11*$D$13/100</f>
        <v>31.4</v>
      </c>
    </row>
    <row r="14" spans="1:34" s="71" customFormat="1" ht="15.95">
      <c r="A14" s="189"/>
      <c r="B14" s="67" t="s">
        <v>46</v>
      </c>
      <c r="C14" s="71" t="s">
        <v>47</v>
      </c>
      <c r="D14" s="82">
        <v>80</v>
      </c>
      <c r="E14" s="83">
        <f>[1]Hoja1!D12*$D$14/100</f>
        <v>78.819999999999993</v>
      </c>
      <c r="F14" s="83">
        <f>[1]Hoja1!E12*$D$14/100</f>
        <v>1.79</v>
      </c>
      <c r="G14" s="83">
        <f>[1]Hoja1!F12*$D$14/100</f>
        <v>0.23</v>
      </c>
      <c r="H14" s="83">
        <f>[1]Hoja1!G12*$D$14/100</f>
        <v>2.7428571428571427E-2</v>
      </c>
      <c r="I14" s="83">
        <f>[1]Hoja1!H12*$D$14/100</f>
        <v>1.1428571428571427E-3</v>
      </c>
      <c r="J14" s="83">
        <f>[1]Hoja1!I12*$D$14/100</f>
        <v>4.2285714285714281E-2</v>
      </c>
      <c r="K14" s="83">
        <f>[1]Hoja1!J12*$D$14/100</f>
        <v>0</v>
      </c>
      <c r="L14" s="83">
        <f>[1]Hoja1!K12*$D$14/100</f>
        <v>17.23</v>
      </c>
      <c r="M14" s="83">
        <f>[1]Hoja1!L12*$D$14/100</f>
        <v>1.7</v>
      </c>
      <c r="N14" s="83">
        <f>[1]Hoja1!M12*$D$14/100</f>
        <v>18.100000000000001</v>
      </c>
      <c r="O14" s="83">
        <f>[1]Hoja1!N12*$D$14/100</f>
        <v>31.1</v>
      </c>
      <c r="P14" s="83">
        <f>[1]Hoja1!O12*$D$14/100</f>
        <v>0.82</v>
      </c>
      <c r="Q14" s="83">
        <f>[1]Hoja1!P12*$D$14/100</f>
        <v>7.1</v>
      </c>
      <c r="R14" s="83">
        <f>[1]Hoja1!Q12*$D$14/100</f>
        <v>354.8</v>
      </c>
      <c r="S14" s="83">
        <f>[1]Hoja1!R12*$D$14/100</f>
        <v>16.2</v>
      </c>
      <c r="T14" s="83">
        <f>[1]Hoja1!S12*$D$14/100</f>
        <v>0.28900000000000003</v>
      </c>
      <c r="U14" s="83">
        <f>[1]Hoja1!T12*$D$14/100</f>
        <v>0.20800000000000002</v>
      </c>
      <c r="V14" s="83">
        <f>[1]Hoja1!U12*$D$14/100</f>
        <v>0.24457142857142855</v>
      </c>
      <c r="W14" s="83">
        <f>[1]Hoja1!V12*$D$14/100</f>
        <v>2297.1428571428573</v>
      </c>
      <c r="X14" s="83">
        <f>[1]Hoja1!W12*$D$14/100</f>
        <v>201</v>
      </c>
      <c r="Y14" s="83">
        <f>[1]Hoja1!X12*$D$14/100</f>
        <v>7.1999999999999995E-2</v>
      </c>
      <c r="Z14" s="83">
        <f>[1]Hoja1!Y12*$D$14/100</f>
        <v>5.0999999999999997E-2</v>
      </c>
      <c r="AA14" s="83">
        <f>[1]Hoja1!Z12*$D$14/100</f>
        <v>0.84</v>
      </c>
      <c r="AB14" s="83">
        <f>[1]Hoja1!AA12*$D$14/100</f>
        <v>0.3348571428571428</v>
      </c>
      <c r="AC14" s="83">
        <f>[1]Hoja1!AB12*$D$14/100</f>
        <v>0.2102857142857143</v>
      </c>
      <c r="AD14" s="83">
        <f>[1]Hoja1!AC12*$D$14/100</f>
        <v>11.9</v>
      </c>
      <c r="AE14" s="83">
        <f>[1]Hoja1!AD12*$D$14/100</f>
        <v>0</v>
      </c>
      <c r="AF14" s="83">
        <f>[1]Hoja1!AE12*$D$14/100</f>
        <v>10.6</v>
      </c>
    </row>
    <row r="15" spans="1:34" s="71" customFormat="1" ht="15.95">
      <c r="A15" s="189"/>
      <c r="B15" s="67" t="s">
        <v>36</v>
      </c>
      <c r="C15" s="68" t="s">
        <v>48</v>
      </c>
      <c r="D15" s="69">
        <v>110</v>
      </c>
      <c r="E15" s="83">
        <f>[1]Hoja1!D15*$D$15/100</f>
        <v>150.6022222222222</v>
      </c>
      <c r="F15" s="83">
        <f>[1]Hoja1!E15*$D$15/100</f>
        <v>1.4544444444444442</v>
      </c>
      <c r="G15" s="83">
        <f>[1]Hoja1!F15*$D$15/100</f>
        <v>0.20777777777777778</v>
      </c>
      <c r="H15" s="83">
        <f>[1]Hoja1!G15*$D$15/100</f>
        <v>0.15400000000000003</v>
      </c>
      <c r="I15" s="83">
        <f>[1]Hoja1!H15*$D$15/100</f>
        <v>3.3000000000000002E-2</v>
      </c>
      <c r="J15" s="83">
        <f>[1]Hoja1!I15*$D$15/100</f>
        <v>7.7000000000000013E-2</v>
      </c>
      <c r="K15" s="83">
        <f>[1]Hoja1!J15*$D$15/100</f>
        <v>0</v>
      </c>
      <c r="L15" s="83">
        <f>[1]Hoja1!K15*$D$15/100</f>
        <v>35.456666666666671</v>
      </c>
      <c r="M15" s="83">
        <f>[1]Hoja1!L15*$D$15/100</f>
        <v>2.5300000000000002</v>
      </c>
      <c r="N15" s="83">
        <f>[1]Hoja1!M15*$D$15/100</f>
        <v>6.844444444444445</v>
      </c>
      <c r="O15" s="83">
        <f>[1]Hoja1!N15*$D$15/100</f>
        <v>37.644444444444446</v>
      </c>
      <c r="P15" s="83">
        <f>[1]Hoja1!O15*$D$15/100</f>
        <v>0.52555555555555555</v>
      </c>
      <c r="Q15" s="83">
        <f>[1]Hoja1!P15*$D$15/100</f>
        <v>7.5777777777777784</v>
      </c>
      <c r="R15" s="83">
        <f>[1]Hoja1!Q15*$D$15/100</f>
        <v>548.9</v>
      </c>
      <c r="S15" s="83">
        <f>[1]Hoja1!R15*$D$15/100</f>
        <v>40.700000000000003</v>
      </c>
      <c r="T15" s="83">
        <f>[1]Hoja1!S15*$D$15/100</f>
        <v>0.14422222222222225</v>
      </c>
      <c r="U15" s="83">
        <f>[1]Hoja1!T15*$D$15/100</f>
        <v>8.8000000000000009E-2</v>
      </c>
      <c r="V15" s="83">
        <f>[1]Hoja1!U15*$D$15/100</f>
        <v>0.39599999999999996</v>
      </c>
      <c r="W15" s="83">
        <f>[1]Hoja1!V15*$D$15/100</f>
        <v>477.71428571428572</v>
      </c>
      <c r="X15" s="83">
        <f>[1]Hoja1!W15*$D$15/100</f>
        <v>50.966666666666669</v>
      </c>
      <c r="Y15" s="83">
        <f>[1]Hoja1!X15*$D$15/100</f>
        <v>6.355555555555556E-2</v>
      </c>
      <c r="Z15" s="83">
        <f>[1]Hoja1!Y15*$D$15/100</f>
        <v>5.7444444444444444E-2</v>
      </c>
      <c r="AA15" s="83">
        <f>[1]Hoja1!Z15*$D$15/100</f>
        <v>0.57444444444444431</v>
      </c>
      <c r="AB15" s="83">
        <f>[1]Hoja1!AA15*$D$15/100</f>
        <v>0.28600000000000003</v>
      </c>
      <c r="AC15" s="83">
        <f>[1]Hoja1!AB15*$D$15/100</f>
        <v>0.33</v>
      </c>
      <c r="AD15" s="83">
        <f>[1]Hoja1!AC15*$D$15/100</f>
        <v>24.2</v>
      </c>
      <c r="AE15" s="83">
        <f>[1]Hoja1!AD15*$D$15/100</f>
        <v>0</v>
      </c>
      <c r="AF15" s="83">
        <f>[1]Hoja1!AE15*$D$15/100</f>
        <v>18.577777777777779</v>
      </c>
    </row>
    <row r="16" spans="1:34" s="72" customFormat="1" ht="15.95">
      <c r="A16" s="189"/>
      <c r="B16" s="67" t="s">
        <v>51</v>
      </c>
      <c r="C16" s="68" t="s">
        <v>52</v>
      </c>
      <c r="D16" s="69">
        <v>0</v>
      </c>
      <c r="E16" s="70">
        <f>[1]Hoja1!D17*$D$16/100</f>
        <v>0</v>
      </c>
      <c r="F16" s="70">
        <f>[1]Hoja1!E17*$D$16/100</f>
        <v>0</v>
      </c>
      <c r="G16" s="70">
        <f>[1]Hoja1!F17*$D$16/100</f>
        <v>0</v>
      </c>
      <c r="H16" s="70">
        <f>[1]Hoja1!G17*$D$16/100</f>
        <v>0</v>
      </c>
      <c r="I16" s="70">
        <f>[1]Hoja1!H17*$D$16/100</f>
        <v>0</v>
      </c>
      <c r="J16" s="70">
        <f>[1]Hoja1!I17*$D$16/100</f>
        <v>0</v>
      </c>
      <c r="K16" s="70">
        <f>[1]Hoja1!J17*$D$16/100</f>
        <v>0</v>
      </c>
      <c r="L16" s="70">
        <f>[1]Hoja1!K17*$D$16/100</f>
        <v>0</v>
      </c>
      <c r="M16" s="70">
        <f>[1]Hoja1!L17*$D$16/100</f>
        <v>0</v>
      </c>
      <c r="N16" s="70">
        <f>[1]Hoja1!M17*$D$16/100</f>
        <v>0</v>
      </c>
      <c r="O16" s="70">
        <f>[1]Hoja1!N17*$D$16/100</f>
        <v>0</v>
      </c>
      <c r="P16" s="70">
        <f>[1]Hoja1!O17*$D$16/100</f>
        <v>0</v>
      </c>
      <c r="Q16" s="70">
        <f>[1]Hoja1!P17*$D$16/100</f>
        <v>0</v>
      </c>
      <c r="R16" s="70">
        <f>[1]Hoja1!Q17*$D$16/100</f>
        <v>0</v>
      </c>
      <c r="S16" s="70">
        <f>[1]Hoja1!R17*$D$16/100</f>
        <v>0</v>
      </c>
      <c r="T16" s="70">
        <f>[1]Hoja1!S17*$D$16/100</f>
        <v>0</v>
      </c>
      <c r="U16" s="70">
        <f>[1]Hoja1!T17*$D$16/100</f>
        <v>0</v>
      </c>
      <c r="V16" s="70">
        <f>[1]Hoja1!U17*$D$16/100</f>
        <v>0</v>
      </c>
      <c r="W16" s="70">
        <f>[1]Hoja1!V17*$D$16/100</f>
        <v>0</v>
      </c>
      <c r="X16" s="70">
        <f>[1]Hoja1!W17*$D$16/100</f>
        <v>0</v>
      </c>
      <c r="Y16" s="70">
        <f>[1]Hoja1!X17*$D$16/100</f>
        <v>0</v>
      </c>
      <c r="Z16" s="70">
        <f>[1]Hoja1!Y17*$D$16/100</f>
        <v>0</v>
      </c>
      <c r="AA16" s="70">
        <f>[1]Hoja1!Z17*$D$16/100</f>
        <v>0</v>
      </c>
      <c r="AB16" s="70">
        <f>[1]Hoja1!AA17*$D$16/100</f>
        <v>0</v>
      </c>
      <c r="AC16" s="70">
        <f>[1]Hoja1!AB17*$D$16/100</f>
        <v>0</v>
      </c>
      <c r="AD16" s="70">
        <f>[1]Hoja1!AC17*$D$16/100</f>
        <v>0</v>
      </c>
      <c r="AE16" s="70">
        <f>[1]Hoja1!AD17*$D$16/100</f>
        <v>0</v>
      </c>
      <c r="AF16" s="70">
        <f>[1]Hoja1!AE17*$D$16/100</f>
        <v>0</v>
      </c>
    </row>
    <row r="17" spans="1:33" s="72" customFormat="1" ht="15.95">
      <c r="A17" s="189"/>
      <c r="B17" s="67" t="s">
        <v>53</v>
      </c>
      <c r="C17" s="73" t="s">
        <v>54</v>
      </c>
      <c r="D17" s="74">
        <v>10</v>
      </c>
      <c r="E17" s="70">
        <f>[1]Hoja1!D18*$D$17/100</f>
        <v>36.28</v>
      </c>
      <c r="F17" s="70">
        <f>[1]Hoja1!E18*$D$17/100</f>
        <v>0.30499999999999999</v>
      </c>
      <c r="G17" s="70">
        <f>[1]Hoja1!F18*$D$17/100</f>
        <v>6.699999999999999E-2</v>
      </c>
      <c r="H17" s="70">
        <f>[1]Hoja1!G18*$D$17/100</f>
        <v>0</v>
      </c>
      <c r="I17" s="70">
        <f>[1]Hoja1!H18*$D$17/100</f>
        <v>0</v>
      </c>
      <c r="J17" s="70">
        <f>[1]Hoja1!I18*$D$17/100</f>
        <v>0</v>
      </c>
      <c r="K17" s="70">
        <f>[1]Hoja1!J18*$D$17/100</f>
        <v>0</v>
      </c>
      <c r="L17" s="70">
        <f>[1]Hoja1!K18*$D$17/100</f>
        <v>8.3679999999999968</v>
      </c>
      <c r="M17" s="70">
        <f>[1]Hoja1!L18*$D$17/100</f>
        <v>0.7</v>
      </c>
      <c r="N17" s="70">
        <f>[1]Hoja1!M18*$D$17/100</f>
        <v>5.3125</v>
      </c>
      <c r="O17" s="70">
        <f>[1]Hoja1!N18*$D$17/100</f>
        <v>11.414285714285713</v>
      </c>
      <c r="P17" s="70">
        <f>[1]Hoja1!O18*$D$17/100</f>
        <v>0.19875000000000001</v>
      </c>
      <c r="Q17" s="70">
        <f>[1]Hoja1!P18*$D$17/100</f>
        <v>2.416666666666667</v>
      </c>
      <c r="R17" s="70">
        <f>[1]Hoja1!Q18*$D$17/100</f>
        <v>53.16</v>
      </c>
      <c r="S17" s="70">
        <f>[1]Hoja1!R18*$D$17/100</f>
        <v>6.5857142857142863</v>
      </c>
      <c r="T17" s="70">
        <f>[1]Hoja1!S18*$D$17/100</f>
        <v>5.833333333333332E-2</v>
      </c>
      <c r="U17" s="70">
        <f>[1]Hoja1!T18*$D$17/100</f>
        <v>0</v>
      </c>
      <c r="V17" s="70">
        <f>[1]Hoja1!U18*$D$17/100</f>
        <v>0</v>
      </c>
      <c r="W17" s="70">
        <f>[1]Hoja1!V18*$D$17/100</f>
        <v>0</v>
      </c>
      <c r="X17" s="70">
        <f>[1]Hoja1!W18*$D$17/100</f>
        <v>19</v>
      </c>
      <c r="Y17" s="70">
        <f>[1]Hoja1!X18*$D$17/100</f>
        <v>1.0571428571428574E-2</v>
      </c>
      <c r="Z17" s="70">
        <f>[1]Hoja1!Y18*$D$17/100</f>
        <v>2.1428571428571429E-2</v>
      </c>
      <c r="AA17" s="70">
        <f>[1]Hoja1!Z18*$D$17/100</f>
        <v>0.25</v>
      </c>
      <c r="AB17" s="70">
        <f>[1]Hoja1!AA18*$D$17/100</f>
        <v>0</v>
      </c>
      <c r="AC17" s="70">
        <f>[1]Hoja1!AB18*$D$17/100</f>
        <v>0</v>
      </c>
      <c r="AD17" s="70">
        <f>[1]Hoja1!AC18*$D$17/100</f>
        <v>4.3</v>
      </c>
      <c r="AE17" s="70">
        <f>[1]Hoja1!AD18*$D$17/100</f>
        <v>0</v>
      </c>
      <c r="AF17" s="70">
        <f>[1]Hoja1!AE18*$D$17/100</f>
        <v>0.22857142857142854</v>
      </c>
    </row>
    <row r="18" spans="1:33" s="72" customFormat="1" ht="15.95">
      <c r="A18" s="189"/>
      <c r="B18" s="55"/>
      <c r="C18" s="75" t="s">
        <v>190</v>
      </c>
      <c r="D18" s="76">
        <f>SUM(D13:D17)</f>
        <v>330</v>
      </c>
      <c r="E18" s="76">
        <f t="shared" ref="E18:AF18" si="1">SUM(E13:E17)</f>
        <v>377.05222222222221</v>
      </c>
      <c r="F18" s="76">
        <f t="shared" si="1"/>
        <v>5.1594444444444445</v>
      </c>
      <c r="G18" s="76">
        <f t="shared" si="1"/>
        <v>0.65477777777777768</v>
      </c>
      <c r="H18" s="76">
        <f t="shared" si="1"/>
        <v>0.23242857142857146</v>
      </c>
      <c r="I18" s="76">
        <f t="shared" si="1"/>
        <v>4.7142857142857146E-2</v>
      </c>
      <c r="J18" s="76">
        <f t="shared" si="1"/>
        <v>0.23328571428571432</v>
      </c>
      <c r="K18" s="76">
        <f t="shared" si="1"/>
        <v>0</v>
      </c>
      <c r="L18" s="160">
        <f>SUM(L13:L17)</f>
        <v>86.944666666666677</v>
      </c>
      <c r="M18" s="76">
        <f t="shared" si="1"/>
        <v>8.7199999999999989</v>
      </c>
      <c r="N18" s="76">
        <f t="shared" si="1"/>
        <v>53.256944444444443</v>
      </c>
      <c r="O18" s="76">
        <f t="shared" si="1"/>
        <v>155.35873015873017</v>
      </c>
      <c r="P18" s="76">
        <f t="shared" si="1"/>
        <v>2.6043055555555554</v>
      </c>
      <c r="Q18" s="76">
        <f t="shared" si="1"/>
        <v>33.994444444444447</v>
      </c>
      <c r="R18" s="76">
        <f t="shared" si="1"/>
        <v>1423.16</v>
      </c>
      <c r="S18" s="76">
        <f t="shared" si="1"/>
        <v>83.185714285714283</v>
      </c>
      <c r="T18" s="76">
        <f t="shared" si="1"/>
        <v>0.84255555555555572</v>
      </c>
      <c r="U18" s="76">
        <f t="shared" si="1"/>
        <v>0.496</v>
      </c>
      <c r="V18" s="76">
        <f t="shared" si="1"/>
        <v>1.0255714285714286</v>
      </c>
      <c r="W18" s="76">
        <f t="shared" si="1"/>
        <v>2828.8571428571431</v>
      </c>
      <c r="X18" s="76">
        <f t="shared" si="1"/>
        <v>276.36666666666667</v>
      </c>
      <c r="Y18" s="76">
        <f t="shared" si="1"/>
        <v>0.22412698412698415</v>
      </c>
      <c r="Z18" s="76">
        <f t="shared" si="1"/>
        <v>0.18087301587301588</v>
      </c>
      <c r="AA18" s="76">
        <f t="shared" si="1"/>
        <v>3.7544444444444443</v>
      </c>
      <c r="AB18" s="76">
        <f t="shared" si="1"/>
        <v>1.1238571428571427</v>
      </c>
      <c r="AC18" s="76">
        <f t="shared" si="1"/>
        <v>0.8322857142857143</v>
      </c>
      <c r="AD18" s="76">
        <f t="shared" si="1"/>
        <v>59.2</v>
      </c>
      <c r="AE18" s="76">
        <f t="shared" si="1"/>
        <v>0</v>
      </c>
      <c r="AF18" s="76">
        <f t="shared" si="1"/>
        <v>60.806349206349211</v>
      </c>
    </row>
    <row r="19" spans="1:33" s="72" customFormat="1">
      <c r="A19" s="190"/>
      <c r="B19" s="191" t="s">
        <v>192</v>
      </c>
      <c r="C19" s="191"/>
      <c r="D19" s="77">
        <f t="shared" ref="D19:AE19" si="2">D11+D18</f>
        <v>417</v>
      </c>
      <c r="E19" s="77">
        <f t="shared" si="2"/>
        <v>682.33480963480963</v>
      </c>
      <c r="F19" s="77">
        <f t="shared" si="2"/>
        <v>12.502465423465424</v>
      </c>
      <c r="G19" s="77">
        <f t="shared" si="2"/>
        <v>2.2644840714840715</v>
      </c>
      <c r="H19" s="77">
        <f t="shared" si="2"/>
        <v>0.47972796536796541</v>
      </c>
      <c r="I19" s="77">
        <f t="shared" si="2"/>
        <v>0.40959134199134201</v>
      </c>
      <c r="J19" s="77">
        <f t="shared" si="2"/>
        <v>0.81692207792207794</v>
      </c>
      <c r="K19" s="77">
        <f t="shared" si="2"/>
        <v>0</v>
      </c>
      <c r="L19" s="77">
        <f>L11+L18</f>
        <v>152.21288344988346</v>
      </c>
      <c r="M19" s="77">
        <f t="shared" si="2"/>
        <v>13.877818181818181</v>
      </c>
      <c r="N19" s="77">
        <f t="shared" si="2"/>
        <v>75.760755633255627</v>
      </c>
      <c r="O19" s="77">
        <f t="shared" si="2"/>
        <v>307.57131757131754</v>
      </c>
      <c r="P19" s="77">
        <f t="shared" si="2"/>
        <v>5.2806796814296817</v>
      </c>
      <c r="Q19" s="77">
        <f t="shared" si="2"/>
        <v>41.717556332556335</v>
      </c>
      <c r="R19" s="77">
        <f t="shared" si="2"/>
        <v>1592.144965034965</v>
      </c>
      <c r="S19" s="77">
        <f t="shared" si="2"/>
        <v>144.81494505494504</v>
      </c>
      <c r="T19" s="77">
        <f t="shared" si="2"/>
        <v>2.1701406371406375</v>
      </c>
      <c r="U19" s="77">
        <f t="shared" si="2"/>
        <v>0.6858861111111112</v>
      </c>
      <c r="V19" s="77">
        <f t="shared" si="2"/>
        <v>2.9622646103896102</v>
      </c>
      <c r="W19" s="77">
        <f t="shared" si="2"/>
        <v>2865.9376984126989</v>
      </c>
      <c r="X19" s="77">
        <f t="shared" si="2"/>
        <v>280.48030303030305</v>
      </c>
      <c r="Y19" s="77">
        <f t="shared" si="2"/>
        <v>0.59638243867243868</v>
      </c>
      <c r="Z19" s="77">
        <f t="shared" si="2"/>
        <v>0.28724210678210682</v>
      </c>
      <c r="AA19" s="77">
        <f t="shared" si="2"/>
        <v>6.8095353535353524</v>
      </c>
      <c r="AB19" s="77">
        <f t="shared" si="2"/>
        <v>1.8176682539682538</v>
      </c>
      <c r="AC19" s="77">
        <f t="shared" si="2"/>
        <v>1.0741246031746032</v>
      </c>
      <c r="AD19" s="77">
        <f t="shared" si="2"/>
        <v>183.88790909090909</v>
      </c>
      <c r="AE19" s="77">
        <f t="shared" si="2"/>
        <v>4.4999999999999999E-4</v>
      </c>
      <c r="AF19" s="77">
        <f>AF11+AF18</f>
        <v>61.091349206349207</v>
      </c>
    </row>
    <row r="20" spans="1:33" ht="15" customHeight="1">
      <c r="A20" s="188" t="s">
        <v>55</v>
      </c>
      <c r="B20" s="78" t="s">
        <v>56</v>
      </c>
      <c r="C20" s="84" t="s">
        <v>57</v>
      </c>
      <c r="D20" s="85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3" s="71" customFormat="1" ht="17.100000000000001">
      <c r="A21" s="189"/>
      <c r="B21" s="67" t="s">
        <v>56</v>
      </c>
      <c r="C21" s="29" t="s">
        <v>58</v>
      </c>
      <c r="D21" s="69">
        <v>80</v>
      </c>
      <c r="E21" s="70">
        <f>[1]Hoja1!D21*$D$21/100</f>
        <v>48.437333333333335</v>
      </c>
      <c r="F21" s="70">
        <f>[1]Hoja1!E21*$D$21/100</f>
        <v>0.7360000000000001</v>
      </c>
      <c r="G21" s="70">
        <f>[1]Hoja1!F21*$D$21/100</f>
        <v>0.21866666666666668</v>
      </c>
      <c r="H21" s="70">
        <f>[1]Hoja1!G21*$D$21/100</f>
        <v>6.4615384615384616E-2</v>
      </c>
      <c r="I21" s="70">
        <f>[1]Hoja1!H21*$D$21/100</f>
        <v>5.9692307692307704E-2</v>
      </c>
      <c r="J21" s="70">
        <f>[1]Hoja1!I21*$D$21/100</f>
        <v>8.8000000000000009E-2</v>
      </c>
      <c r="K21" s="70">
        <f>[1]Hoja1!J21*$D$21/100</f>
        <v>0</v>
      </c>
      <c r="L21" s="70">
        <f>[1]Hoja1!K21*$D$21/100</f>
        <v>10.762666666666668</v>
      </c>
      <c r="M21" s="70">
        <f>[1]Hoja1!L21*$D$21/100</f>
        <v>2.1653333333333329</v>
      </c>
      <c r="N21" s="70">
        <f>[1]Hoja1!M21*$D$21/100</f>
        <v>10.826666666666668</v>
      </c>
      <c r="O21" s="70">
        <f>[1]Hoja1!N21*$D$21/100</f>
        <v>21.333333333333336</v>
      </c>
      <c r="P21" s="70">
        <f>[1]Hoja1!O21*$D$21/100</f>
        <v>0.54933333333333334</v>
      </c>
      <c r="Q21" s="70">
        <f>[1]Hoja1!P21*$D$21/100</f>
        <v>9.1733333333333338</v>
      </c>
      <c r="R21" s="70">
        <f>[1]Hoja1!Q21*$D$21/100</f>
        <v>184.21333333333337</v>
      </c>
      <c r="S21" s="70">
        <f>[1]Hoja1!R21*$D$21/100</f>
        <v>11.84</v>
      </c>
      <c r="T21" s="70">
        <f>[1]Hoja1!S21*$D$21/100</f>
        <v>9.5428571428571446E-2</v>
      </c>
      <c r="U21" s="70">
        <f>[1]Hoja1!T21*$D$21/100</f>
        <v>5.5999999999999994E-2</v>
      </c>
      <c r="V21" s="70">
        <f>[1]Hoja1!U21*$D$21/100</f>
        <v>5.1076923076923089E-2</v>
      </c>
      <c r="W21" s="70">
        <f>[1]Hoja1!V21*$D$21/100</f>
        <v>1195.0153846153846</v>
      </c>
      <c r="X21" s="70">
        <f>[1]Hoja1!W21*$D$21/100</f>
        <v>120.05333333333333</v>
      </c>
      <c r="Y21" s="70">
        <f>[1]Hoja1!X21*$D$21/100</f>
        <v>3.8400000000000011E-2</v>
      </c>
      <c r="Z21" s="70">
        <f>[1]Hoja1!Y21*$D$21/100</f>
        <v>4.8000000000000008E-2</v>
      </c>
      <c r="AA21" s="70">
        <f>[1]Hoja1!Z21*$D$21/100</f>
        <v>0.69226666666666659</v>
      </c>
      <c r="AB21" s="70">
        <f>[1]Hoja1!AA21*$D$21/100</f>
        <v>0.15753846153846154</v>
      </c>
      <c r="AC21" s="70">
        <f>[1]Hoja1!AB21*$D$21/100</f>
        <v>9.2307692307692299E-2</v>
      </c>
      <c r="AD21" s="70">
        <f>[1]Hoja1!AC21*$D$21/100</f>
        <v>12.342857142857142</v>
      </c>
      <c r="AE21" s="70">
        <f>[1]Hoja1!AD21*$D$21/100</f>
        <v>0</v>
      </c>
      <c r="AF21" s="70">
        <f>[1]Hoja1!AE21*$D$21/100</f>
        <v>30.506666666666664</v>
      </c>
    </row>
    <row r="22" spans="1:33" s="71" customFormat="1" ht="17.100000000000001">
      <c r="A22" s="189"/>
      <c r="B22" s="67" t="s">
        <v>61</v>
      </c>
      <c r="C22" s="29" t="s">
        <v>59</v>
      </c>
      <c r="D22" s="69">
        <v>80</v>
      </c>
      <c r="E22" s="70">
        <f>[1]Hoja1!D22*$D$22/100</f>
        <v>59.262719999999987</v>
      </c>
      <c r="F22" s="70">
        <f>[1]Hoja1!E22*$D$22/100</f>
        <v>0.86325333333333343</v>
      </c>
      <c r="G22" s="70">
        <f>[1]Hoja1!F22*$D$22/100</f>
        <v>0.65173333333333372</v>
      </c>
      <c r="H22" s="70">
        <f>[1]Hoja1!G22*$D$22/100</f>
        <v>4.5793103448275835E-2</v>
      </c>
      <c r="I22" s="70">
        <f>[1]Hoja1!H22*$D$22/100</f>
        <v>0.16151724137931014</v>
      </c>
      <c r="J22" s="70">
        <f>[1]Hoja1!I22*$D$22/100</f>
        <v>9.4206896551724095E-2</v>
      </c>
      <c r="K22" s="70">
        <f>[1]Hoja1!J22*$D$22/100</f>
        <v>0</v>
      </c>
      <c r="L22" s="70">
        <f>[1]Hoja1!K22*$D$22/100</f>
        <v>12.346026666666667</v>
      </c>
      <c r="M22" s="70">
        <f>[1]Hoja1!L22*$D$22/100</f>
        <v>2.0707246376811583</v>
      </c>
      <c r="N22" s="70">
        <f>[1]Hoja1!M22*$D$22/100</f>
        <v>19.296219178082193</v>
      </c>
      <c r="O22" s="70">
        <f>[1]Hoja1!N22*$D$22/100</f>
        <v>21.54677777777778</v>
      </c>
      <c r="P22" s="70">
        <f>[1]Hoja1!O22*$D$22/100</f>
        <v>0.58498630136986296</v>
      </c>
      <c r="Q22" s="70">
        <f>[1]Hoja1!P22*$D$22/100</f>
        <v>3.4067058823529406</v>
      </c>
      <c r="R22" s="70">
        <f>[1]Hoja1!Q22*$D$22/100</f>
        <v>169.2527536231884</v>
      </c>
      <c r="S22" s="70">
        <f>[1]Hoja1!R22*$D$22/100</f>
        <v>13.411882352941177</v>
      </c>
      <c r="T22" s="70">
        <f>[1]Hoja1!S22*$D$22/100</f>
        <v>0.13247058823529409</v>
      </c>
      <c r="U22" s="70">
        <f>[1]Hoja1!T22*$D$22/100</f>
        <v>6.0275862068965499E-2</v>
      </c>
      <c r="V22" s="70">
        <f>[1]Hoja1!U22*$D$22/100</f>
        <v>0.16427586206896552</v>
      </c>
      <c r="W22" s="70">
        <f>[1]Hoja1!V22*$D$22/100</f>
        <v>75.489655172413791</v>
      </c>
      <c r="X22" s="70">
        <f>[1]Hoja1!W22*$D$22/100</f>
        <v>7.9682285714285719</v>
      </c>
      <c r="Y22" s="70">
        <f>[1]Hoja1!X22*$D$22/100</f>
        <v>3.7999999999999992E-2</v>
      </c>
      <c r="Z22" s="70">
        <f>[1]Hoja1!Y22*$D$22/100</f>
        <v>4.0555555555555539E-2</v>
      </c>
      <c r="AA22" s="70">
        <f>[1]Hoja1!Z22*$D$22/100</f>
        <v>0.47777777777777786</v>
      </c>
      <c r="AB22" s="70">
        <f>[1]Hoja1!AA22*$D$22/100</f>
        <v>0.25710344827586201</v>
      </c>
      <c r="AC22" s="70">
        <f>[1]Hoja1!AB22*$D$22/100</f>
        <v>7.9999999999999946E-2</v>
      </c>
      <c r="AD22" s="70">
        <f>[1]Hoja1!AC22*$D$22/100</f>
        <v>9.7409523809523826</v>
      </c>
      <c r="AE22" s="70">
        <f>[1]Hoja1!AD22*$D$22/100</f>
        <v>0</v>
      </c>
      <c r="AF22" s="70">
        <f>[1]Hoja1!AE22*$D$22/100</f>
        <v>22.116493150684931</v>
      </c>
    </row>
    <row r="23" spans="1:33" s="71" customFormat="1" ht="15.95">
      <c r="A23" s="189"/>
      <c r="B23" s="86" t="s">
        <v>194</v>
      </c>
      <c r="C23" s="87" t="s">
        <v>60</v>
      </c>
      <c r="D23" s="74">
        <v>30</v>
      </c>
      <c r="E23" s="70">
        <f>[1]Hoja1!D23*$D$23/100</f>
        <v>73.297499999999999</v>
      </c>
      <c r="F23" s="70">
        <f>[1]Hoja1!E23*$D$23/100</f>
        <v>0.63749999999999996</v>
      </c>
      <c r="G23" s="70">
        <f>[1]Hoja1!F23*$D$23/100</f>
        <v>6.0374999999999996</v>
      </c>
      <c r="H23" s="70">
        <f>[1]Hoja1!G23*$D$23/100</f>
        <v>0.73199999999999998</v>
      </c>
      <c r="I23" s="70">
        <f>[1]Hoja1!H23*$D$23/100</f>
        <v>2.8829999999999996</v>
      </c>
      <c r="J23" s="70">
        <f>[1]Hoja1!I23*$D$23/100</f>
        <v>0.58799999999999997</v>
      </c>
      <c r="K23" s="70">
        <f>[1]Hoja1!J23*$D$23/100</f>
        <v>0</v>
      </c>
      <c r="L23" s="70">
        <f>[1]Hoja1!K23*$D$23/100</f>
        <v>3.2625000000000002</v>
      </c>
      <c r="M23" s="70">
        <f>[1]Hoja1!L23*$D$23/100</f>
        <v>2.0550000000000002</v>
      </c>
      <c r="N23" s="70">
        <f>[1]Hoja1!M23*$D$23/100</f>
        <v>2.7</v>
      </c>
      <c r="O23" s="70">
        <f>[1]Hoja1!N23*$D$23/100</f>
        <v>12.975</v>
      </c>
      <c r="P23" s="70">
        <f>[1]Hoja1!O23*$D$23/100</f>
        <v>0.24</v>
      </c>
      <c r="Q23" s="70">
        <f>[1]Hoja1!P23*$D$23/100</f>
        <v>2.5499999999999998</v>
      </c>
      <c r="R23" s="70">
        <f>[1]Hoja1!Q23*$D$23/100</f>
        <v>116.77500000000001</v>
      </c>
      <c r="S23" s="70">
        <f>[1]Hoja1!R23*$D$23/100</f>
        <v>8.625</v>
      </c>
      <c r="T23" s="70">
        <f>[1]Hoja1!S23*$D$23/100</f>
        <v>0.18149999999999999</v>
      </c>
      <c r="U23" s="70">
        <f>[1]Hoja1!T23*$D$23/100</f>
        <v>7.8000000000000014E-2</v>
      </c>
      <c r="V23" s="70">
        <f>[1]Hoja1!U23*$D$23/100</f>
        <v>6.9000000000000006E-2</v>
      </c>
      <c r="W23" s="70">
        <f>[1]Hoja1!V23*$D$23/100</f>
        <v>183.6</v>
      </c>
      <c r="X23" s="70">
        <f>[1]Hoja1!W23*$D$23/100</f>
        <v>5.3250000000000002</v>
      </c>
      <c r="Y23" s="70">
        <f>[1]Hoja1!X23*$D$23/100</f>
        <v>2.1749999999999999E-2</v>
      </c>
      <c r="Z23" s="70">
        <f>[1]Hoja1!Y23*$D$23/100</f>
        <v>0.03</v>
      </c>
      <c r="AA23" s="70">
        <f>[1]Hoja1!Z23*$D$23/100</f>
        <v>0.40500000000000003</v>
      </c>
      <c r="AB23" s="70">
        <f>[1]Hoja1!AA23*$D$23/100</f>
        <v>0.29099999999999998</v>
      </c>
      <c r="AC23" s="70">
        <f>[1]Hoja1!AB23*$D$23/100</f>
        <v>8.4000000000000005E-2</v>
      </c>
      <c r="AD23" s="70">
        <f>[1]Hoja1!AC23*$D$23/100</f>
        <v>19.350000000000001</v>
      </c>
      <c r="AE23" s="70">
        <f>[1]Hoja1!AD23*$D$23/100</f>
        <v>0</v>
      </c>
      <c r="AF23" s="70">
        <f>[1]Hoja1!AE23*$D$23/100</f>
        <v>1.95</v>
      </c>
      <c r="AG23" s="88"/>
    </row>
    <row r="24" spans="1:33" s="72" customFormat="1" ht="15.95">
      <c r="A24" s="189"/>
      <c r="B24" s="55"/>
      <c r="C24" s="75" t="s">
        <v>190</v>
      </c>
      <c r="D24" s="77">
        <f>SUM(D21:D23)</f>
        <v>190</v>
      </c>
      <c r="E24" s="77">
        <f t="shared" ref="E24:AF24" si="3">SUM(E21:E23)</f>
        <v>180.99755333333331</v>
      </c>
      <c r="F24" s="77">
        <f t="shared" si="3"/>
        <v>2.2367533333333336</v>
      </c>
      <c r="G24" s="77">
        <f t="shared" si="3"/>
        <v>6.9078999999999997</v>
      </c>
      <c r="H24" s="77">
        <f t="shared" si="3"/>
        <v>0.84240848806366042</v>
      </c>
      <c r="I24" s="77">
        <f t="shared" si="3"/>
        <v>3.1042095490716175</v>
      </c>
      <c r="J24" s="77">
        <f t="shared" si="3"/>
        <v>0.77020689655172414</v>
      </c>
      <c r="K24" s="77">
        <f t="shared" si="3"/>
        <v>0</v>
      </c>
      <c r="L24" s="77">
        <f t="shared" si="3"/>
        <v>26.371193333333334</v>
      </c>
      <c r="M24" s="77">
        <f t="shared" si="3"/>
        <v>6.2910579710144905</v>
      </c>
      <c r="N24" s="77">
        <f t="shared" si="3"/>
        <v>32.822885844748861</v>
      </c>
      <c r="O24" s="77">
        <f t="shared" si="3"/>
        <v>55.855111111111121</v>
      </c>
      <c r="P24" s="77">
        <f t="shared" si="3"/>
        <v>1.3743196347031963</v>
      </c>
      <c r="Q24" s="77">
        <f t="shared" si="3"/>
        <v>15.130039215686274</v>
      </c>
      <c r="R24" s="77">
        <f t="shared" si="3"/>
        <v>470.24108695652171</v>
      </c>
      <c r="S24" s="77">
        <f t="shared" si="3"/>
        <v>33.87688235294118</v>
      </c>
      <c r="T24" s="77">
        <f t="shared" si="3"/>
        <v>0.40939915966386553</v>
      </c>
      <c r="U24" s="77">
        <f t="shared" si="3"/>
        <v>0.19427586206896552</v>
      </c>
      <c r="V24" s="77">
        <f t="shared" si="3"/>
        <v>0.28435278514588863</v>
      </c>
      <c r="W24" s="77">
        <f t="shared" si="3"/>
        <v>1454.1050397877984</v>
      </c>
      <c r="X24" s="77">
        <f t="shared" si="3"/>
        <v>133.3465619047619</v>
      </c>
      <c r="Y24" s="77">
        <f t="shared" si="3"/>
        <v>9.8149999999999987E-2</v>
      </c>
      <c r="Z24" s="77">
        <f t="shared" si="3"/>
        <v>0.11855555555555555</v>
      </c>
      <c r="AA24" s="77">
        <f t="shared" si="3"/>
        <v>1.5750444444444445</v>
      </c>
      <c r="AB24" s="77">
        <f t="shared" si="3"/>
        <v>0.70564190981432362</v>
      </c>
      <c r="AC24" s="77">
        <f t="shared" si="3"/>
        <v>0.25630769230769224</v>
      </c>
      <c r="AD24" s="77">
        <f t="shared" si="3"/>
        <v>41.433809523809529</v>
      </c>
      <c r="AE24" s="77">
        <f t="shared" si="3"/>
        <v>0</v>
      </c>
      <c r="AF24" s="77">
        <f t="shared" si="3"/>
        <v>54.573159817351595</v>
      </c>
    </row>
    <row r="25" spans="1:33">
      <c r="A25" s="189"/>
      <c r="B25" s="78" t="s">
        <v>61</v>
      </c>
      <c r="C25" s="84" t="s">
        <v>62</v>
      </c>
      <c r="D25" s="85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</row>
    <row r="26" spans="1:33" s="71" customFormat="1" ht="33.950000000000003">
      <c r="A26" s="189"/>
      <c r="B26" s="67" t="s">
        <v>63</v>
      </c>
      <c r="C26" s="29" t="s">
        <v>64</v>
      </c>
      <c r="D26" s="69">
        <v>80</v>
      </c>
      <c r="E26" s="70">
        <f>[1]Hoja1!D25*$D$26/100</f>
        <v>42.666666666666679</v>
      </c>
      <c r="F26" s="70">
        <f>[1]Hoja1!E25*$D$26/100</f>
        <v>1.7546666666666666</v>
      </c>
      <c r="G26" s="70">
        <f>[1]Hoja1!F25*$D$26/100</f>
        <v>0.42133333333333339</v>
      </c>
      <c r="H26" s="70">
        <f>[1]Hoja1!G25*$D$26/100</f>
        <v>5.8909090909090904E-2</v>
      </c>
      <c r="I26" s="70">
        <f>[1]Hoja1!H25*$D$26/100</f>
        <v>4.9454545454545452E-2</v>
      </c>
      <c r="J26" s="70">
        <f>[1]Hoja1!I25*$D$26/100</f>
        <v>0.16145454545454549</v>
      </c>
      <c r="K26" s="70">
        <f>[1]Hoja1!J25*$D$26/100</f>
        <v>0</v>
      </c>
      <c r="L26" s="70">
        <f>[1]Hoja1!K25*$D$26/100</f>
        <v>7.7866666666666662</v>
      </c>
      <c r="M26" s="70">
        <f>[1]Hoja1!L25*$D$26/100</f>
        <v>2.0853333333333328</v>
      </c>
      <c r="N26" s="70">
        <f>[1]Hoja1!M25*$D$26/100</f>
        <v>36.586666666666673</v>
      </c>
      <c r="O26" s="70">
        <f>[1]Hoja1!N25*$D$26/100</f>
        <v>44.8</v>
      </c>
      <c r="P26" s="70">
        <f>[1]Hoja1!O25*$D$26/100</f>
        <v>1.0826666666666667</v>
      </c>
      <c r="Q26" s="70">
        <f>[1]Hoja1!P25*$D$26/100</f>
        <v>121.33333333333331</v>
      </c>
      <c r="R26" s="70">
        <f>[1]Hoja1!Q25*$D$26/100</f>
        <v>384.26666666666665</v>
      </c>
      <c r="S26" s="70">
        <f>[1]Hoja1!R25*$D$26/100</f>
        <v>20.746666666666666</v>
      </c>
      <c r="T26" s="70">
        <f>[1]Hoja1!S25*$D$26/100</f>
        <v>0.26079999999999998</v>
      </c>
      <c r="U26" s="70">
        <f>[1]Hoja1!T25*$D$26/100</f>
        <v>0.14618181818181816</v>
      </c>
      <c r="V26" s="70">
        <f>[1]Hoja1!U25*$D$26/100</f>
        <v>0.32145454545454544</v>
      </c>
      <c r="W26" s="70">
        <f>[1]Hoja1!V25*$D$26/100</f>
        <v>3483.7818181818184</v>
      </c>
      <c r="X26" s="70">
        <f>[1]Hoja1!W25*$D$26/100</f>
        <v>339.89333333333337</v>
      </c>
      <c r="Y26" s="70">
        <f>[1]Hoja1!X25*$D$26/100</f>
        <v>8.106666666666669E-2</v>
      </c>
      <c r="Z26" s="70">
        <f>[1]Hoja1!Y25*$D$26/100</f>
        <v>0.08</v>
      </c>
      <c r="AA26" s="70">
        <f>[1]Hoja1!Z25*$D$26/100</f>
        <v>1.0133333333333332</v>
      </c>
      <c r="AB26" s="70">
        <f>[1]Hoja1!AA25*$D$26/100</f>
        <v>0.33600000000000002</v>
      </c>
      <c r="AC26" s="70">
        <f>[1]Hoja1!AB25*$D$26/100</f>
        <v>0.12509090909090909</v>
      </c>
      <c r="AD26" s="70">
        <f>[1]Hoja1!AC25*$D$26/100</f>
        <v>34.4</v>
      </c>
      <c r="AE26" s="70">
        <f>[1]Hoja1!AD25*$D$26/100</f>
        <v>0</v>
      </c>
      <c r="AF26" s="70">
        <f>[1]Hoja1!AE25*$D$26/100</f>
        <v>50.72</v>
      </c>
    </row>
    <row r="27" spans="1:33" s="71" customFormat="1" ht="17.100000000000001">
      <c r="A27" s="189"/>
      <c r="B27" s="67" t="s">
        <v>65</v>
      </c>
      <c r="C27" s="29" t="s">
        <v>66</v>
      </c>
      <c r="D27" s="69">
        <v>25</v>
      </c>
      <c r="E27" s="70">
        <f>[1]Hoja1!D26*$D$27/100</f>
        <v>9.1305555555555546</v>
      </c>
      <c r="F27" s="70">
        <f>[1]Hoja1!E26*$D$27/100</f>
        <v>0.6333333333333333</v>
      </c>
      <c r="G27" s="70">
        <f>[1]Hoja1!F26*$D$27/100</f>
        <v>0.1</v>
      </c>
      <c r="H27" s="70">
        <f>[1]Hoja1!G26*$D$27/100</f>
        <v>1.2142857142857143E-2</v>
      </c>
      <c r="I27" s="70">
        <f>[1]Hoja1!H26*$D$27/100</f>
        <v>5.3571428571428572E-3</v>
      </c>
      <c r="J27" s="70">
        <f>[1]Hoja1!I26*$D$27/100</f>
        <v>3.3214285714285717E-2</v>
      </c>
      <c r="K27" s="70">
        <f>[1]Hoja1!J26*$D$27/100</f>
        <v>0</v>
      </c>
      <c r="L27" s="70">
        <f>[1]Hoja1!K26*$D$27/100</f>
        <v>1.3638888888888885</v>
      </c>
      <c r="M27" s="70">
        <f>[1]Hoja1!L26*$D$27/100</f>
        <v>0.61388888888888893</v>
      </c>
      <c r="N27" s="70">
        <f>[1]Hoja1!M26*$D$27/100</f>
        <v>19.694444444444443</v>
      </c>
      <c r="O27" s="70">
        <f>[1]Hoja1!N26*$D$27/100</f>
        <v>12.083333333333336</v>
      </c>
      <c r="P27" s="70">
        <f>[1]Hoja1!O26*$D$27/100</f>
        <v>0.45833333333333326</v>
      </c>
      <c r="Q27" s="70">
        <f>[1]Hoja1!P26*$D$27/100</f>
        <v>15.21875</v>
      </c>
      <c r="R27" s="70">
        <f>[1]Hoja1!Q26*$D$27/100</f>
        <v>90.59375</v>
      </c>
      <c r="S27" s="70">
        <f>[1]Hoja1!R26*$D$27/100</f>
        <v>9.5</v>
      </c>
      <c r="T27" s="70">
        <f>[1]Hoja1!S26*$D$27/100</f>
        <v>0.11218750000000002</v>
      </c>
      <c r="U27" s="70">
        <f>[1]Hoja1!T26*$D$27/100</f>
        <v>2.3928571428571428E-2</v>
      </c>
      <c r="V27" s="70">
        <f>[1]Hoja1!U26*$D$27/100</f>
        <v>9.3214285714285708E-2</v>
      </c>
      <c r="W27" s="70">
        <f>[1]Hoja1!V26*$D$27/100</f>
        <v>760.89285714285711</v>
      </c>
      <c r="X27" s="70">
        <f>[1]Hoja1!W26*$D$27/100</f>
        <v>72.666666666666671</v>
      </c>
      <c r="Y27" s="70">
        <f>[1]Hoja1!X26*$D$27/100</f>
        <v>2.2222222222222223E-2</v>
      </c>
      <c r="Z27" s="70">
        <f>[1]Hoja1!Y26*$D$27/100</f>
        <v>2.6944444444444441E-2</v>
      </c>
      <c r="AA27" s="70">
        <f>[1]Hoja1!Z26*$D$27/100</f>
        <v>0.2</v>
      </c>
      <c r="AB27" s="70">
        <f>[1]Hoja1!AA26*$D$27/100</f>
        <v>5.7857142857142864E-2</v>
      </c>
      <c r="AC27" s="70">
        <f>[1]Hoja1!AB26*$D$27/100</f>
        <v>4.178571428571428E-2</v>
      </c>
      <c r="AD27" s="70">
        <f>[1]Hoja1!AC26*$D$27/100</f>
        <v>26.625</v>
      </c>
      <c r="AE27" s="70">
        <f>[1]Hoja1!AD26*$D$27/100</f>
        <v>0</v>
      </c>
      <c r="AF27" s="70">
        <f>[1]Hoja1!AE26*$D$27/100</f>
        <v>17.083333333333332</v>
      </c>
    </row>
    <row r="28" spans="1:33" s="71" customFormat="1" ht="15.95">
      <c r="A28" s="189"/>
      <c r="B28" s="86" t="s">
        <v>67</v>
      </c>
      <c r="C28" s="87" t="s">
        <v>68</v>
      </c>
      <c r="D28" s="74">
        <v>80</v>
      </c>
      <c r="E28" s="70">
        <f>[1]Hoja1!D27*$D$28/100</f>
        <v>39.701666666666668</v>
      </c>
      <c r="F28" s="70">
        <f>[1]Hoja1!E27*$D$28/100</f>
        <v>1.9633333333333338</v>
      </c>
      <c r="G28" s="70">
        <f>[1]Hoja1!F27*$D$28/100</f>
        <v>0.24833333333333324</v>
      </c>
      <c r="H28" s="70">
        <f>[1]Hoja1!G27*$D$28/100</f>
        <v>4.0864864864864875E-2</v>
      </c>
      <c r="I28" s="70">
        <f>[1]Hoja1!H27*$D$28/100</f>
        <v>2.4648648648648654E-2</v>
      </c>
      <c r="J28" s="70">
        <f>[1]Hoja1!I27*$D$28/100</f>
        <v>0.11308108108108109</v>
      </c>
      <c r="K28" s="70">
        <f>[1]Hoja1!J27*$D$28/100</f>
        <v>0</v>
      </c>
      <c r="L28" s="70">
        <f>[1]Hoja1!K27*$D$28/100</f>
        <v>7.2533333333333312</v>
      </c>
      <c r="M28" s="70">
        <f>[1]Hoja1!L27*$D$28/100</f>
        <v>2.0177777777777774</v>
      </c>
      <c r="N28" s="70">
        <f>[1]Hoja1!M27*$D$28/100</f>
        <v>30.1</v>
      </c>
      <c r="O28" s="70">
        <f>[1]Hoja1!N27*$D$28/100</f>
        <v>50</v>
      </c>
      <c r="P28" s="70">
        <f>[1]Hoja1!O27*$D$28/100</f>
        <v>0.84</v>
      </c>
      <c r="Q28" s="70">
        <f>[1]Hoja1!P27*$D$28/100</f>
        <v>15.928888888888888</v>
      </c>
      <c r="R28" s="70">
        <f>[1]Hoja1!Q27*$D$28/100</f>
        <v>240.58666666666667</v>
      </c>
      <c r="S28" s="70">
        <f>[1]Hoja1!R27*$D$28/100</f>
        <v>19.52</v>
      </c>
      <c r="T28" s="70">
        <f>[1]Hoja1!S27*$D$28/100</f>
        <v>0.4695111111111111</v>
      </c>
      <c r="U28" s="70">
        <f>[1]Hoja1!T27*$D$28/100</f>
        <v>0.19870270270270268</v>
      </c>
      <c r="V28" s="70">
        <f>[1]Hoja1!U27*$D$28/100</f>
        <v>0.17708108108108114</v>
      </c>
      <c r="W28" s="70">
        <f>[1]Hoja1!V27*$D$28/100</f>
        <v>135.09189189189189</v>
      </c>
      <c r="X28" s="70">
        <f>[1]Hoja1!W27*$D$28/100</f>
        <v>30.468085106382979</v>
      </c>
      <c r="Y28" s="70">
        <f>[1]Hoja1!X27*$D$28/100</f>
        <v>7.4999999999999997E-2</v>
      </c>
      <c r="Z28" s="70">
        <f>[1]Hoja1!Y27*$D$28/100</f>
        <v>9.6166666666666636E-2</v>
      </c>
      <c r="AA28" s="70">
        <f>[1]Hoja1!Z27*$D$28/100</f>
        <v>1.0183333333333331</v>
      </c>
      <c r="AB28" s="70">
        <f>[1]Hoja1!AA27*$D$28/100</f>
        <v>0.781837837837838</v>
      </c>
      <c r="AC28" s="70">
        <f>[1]Hoja1!AB27*$D$28/100</f>
        <v>0.11199999999999999</v>
      </c>
      <c r="AD28" s="70">
        <f>[1]Hoja1!AC27*$D$28/100</f>
        <v>34.915555555555557</v>
      </c>
      <c r="AE28" s="70">
        <f>[1]Hoja1!AD27*$D$28/100</f>
        <v>8.3333333333333328E-4</v>
      </c>
      <c r="AF28" s="70">
        <f>[1]Hoja1!AE27*$D$28/100</f>
        <v>21.816666666666666</v>
      </c>
      <c r="AG28" s="88"/>
    </row>
    <row r="29" spans="1:33" s="72" customFormat="1" ht="15.95">
      <c r="A29" s="189"/>
      <c r="B29" s="55"/>
      <c r="C29" s="75" t="s">
        <v>190</v>
      </c>
      <c r="D29" s="77">
        <f>SUM(D26:D28)</f>
        <v>185</v>
      </c>
      <c r="E29" s="77">
        <f t="shared" ref="E29:AF29" si="4">SUM(E26:E28)</f>
        <v>91.498888888888899</v>
      </c>
      <c r="F29" s="77">
        <f t="shared" si="4"/>
        <v>4.3513333333333337</v>
      </c>
      <c r="G29" s="77">
        <f t="shared" si="4"/>
        <v>0.76966666666666672</v>
      </c>
      <c r="H29" s="77">
        <f t="shared" si="4"/>
        <v>0.11191681291681292</v>
      </c>
      <c r="I29" s="77">
        <f t="shared" si="4"/>
        <v>7.9460336960336969E-2</v>
      </c>
      <c r="J29" s="77">
        <f t="shared" si="4"/>
        <v>0.30774991224991233</v>
      </c>
      <c r="K29" s="77">
        <f t="shared" si="4"/>
        <v>0</v>
      </c>
      <c r="L29" s="77">
        <f t="shared" si="4"/>
        <v>16.403888888888886</v>
      </c>
      <c r="M29" s="77">
        <f t="shared" si="4"/>
        <v>4.7169999999999987</v>
      </c>
      <c r="N29" s="77">
        <f t="shared" si="4"/>
        <v>86.381111111111125</v>
      </c>
      <c r="O29" s="77">
        <f t="shared" si="4"/>
        <v>106.88333333333333</v>
      </c>
      <c r="P29" s="77">
        <f t="shared" si="4"/>
        <v>2.3809999999999998</v>
      </c>
      <c r="Q29" s="77">
        <f t="shared" si="4"/>
        <v>152.48097222222219</v>
      </c>
      <c r="R29" s="77">
        <f t="shared" si="4"/>
        <v>715.44708333333335</v>
      </c>
      <c r="S29" s="77">
        <f t="shared" si="4"/>
        <v>49.766666666666666</v>
      </c>
      <c r="T29" s="77">
        <f t="shared" si="4"/>
        <v>0.84249861111111113</v>
      </c>
      <c r="U29" s="77">
        <f t="shared" si="4"/>
        <v>0.36881309231309228</v>
      </c>
      <c r="V29" s="77">
        <f t="shared" si="4"/>
        <v>0.59174991224991225</v>
      </c>
      <c r="W29" s="77">
        <f t="shared" si="4"/>
        <v>4379.7665672165667</v>
      </c>
      <c r="X29" s="77">
        <f t="shared" si="4"/>
        <v>443.02808510638306</v>
      </c>
      <c r="Y29" s="77">
        <f t="shared" si="4"/>
        <v>0.17828888888888891</v>
      </c>
      <c r="Z29" s="77">
        <f t="shared" si="4"/>
        <v>0.20311111111111108</v>
      </c>
      <c r="AA29" s="77">
        <f t="shared" si="4"/>
        <v>2.2316666666666665</v>
      </c>
      <c r="AB29" s="77">
        <f t="shared" si="4"/>
        <v>1.1756949806949808</v>
      </c>
      <c r="AC29" s="77">
        <f t="shared" si="4"/>
        <v>0.27887662337662333</v>
      </c>
      <c r="AD29" s="77">
        <f t="shared" si="4"/>
        <v>95.940555555555562</v>
      </c>
      <c r="AE29" s="77">
        <f t="shared" si="4"/>
        <v>8.3333333333333328E-4</v>
      </c>
      <c r="AF29" s="77">
        <f t="shared" si="4"/>
        <v>89.61999999999999</v>
      </c>
    </row>
    <row r="30" spans="1:33" s="72" customFormat="1">
      <c r="A30" s="189"/>
      <c r="B30" s="197" t="s">
        <v>192</v>
      </c>
      <c r="C30" s="197"/>
      <c r="D30" s="157">
        <f t="shared" ref="D30:AE30" si="5">D24+D29</f>
        <v>375</v>
      </c>
      <c r="E30" s="157">
        <f t="shared" si="5"/>
        <v>272.49644222222219</v>
      </c>
      <c r="F30" s="157">
        <f t="shared" si="5"/>
        <v>6.5880866666666673</v>
      </c>
      <c r="G30" s="157">
        <f t="shared" si="5"/>
        <v>7.6775666666666664</v>
      </c>
      <c r="H30" s="157">
        <f t="shared" si="5"/>
        <v>0.9543253009804733</v>
      </c>
      <c r="I30" s="157">
        <f t="shared" si="5"/>
        <v>3.1836698860319546</v>
      </c>
      <c r="J30" s="157">
        <f t="shared" si="5"/>
        <v>1.0779568088016365</v>
      </c>
      <c r="K30" s="157">
        <f t="shared" si="5"/>
        <v>0</v>
      </c>
      <c r="L30" s="157">
        <f t="shared" si="5"/>
        <v>42.775082222222224</v>
      </c>
      <c r="M30" s="157">
        <f t="shared" si="5"/>
        <v>11.008057971014489</v>
      </c>
      <c r="N30" s="157">
        <f t="shared" si="5"/>
        <v>119.20399695585999</v>
      </c>
      <c r="O30" s="157">
        <f t="shared" si="5"/>
        <v>162.73844444444444</v>
      </c>
      <c r="P30" s="157">
        <f t="shared" si="5"/>
        <v>3.7553196347031959</v>
      </c>
      <c r="Q30" s="157">
        <f t="shared" si="5"/>
        <v>167.61101143790847</v>
      </c>
      <c r="R30" s="157">
        <f t="shared" si="5"/>
        <v>1185.688170289855</v>
      </c>
      <c r="S30" s="157">
        <f t="shared" si="5"/>
        <v>83.643549019607846</v>
      </c>
      <c r="T30" s="157">
        <f t="shared" si="5"/>
        <v>1.2518977707749768</v>
      </c>
      <c r="U30" s="157">
        <f t="shared" si="5"/>
        <v>0.56308895438205786</v>
      </c>
      <c r="V30" s="157">
        <f t="shared" si="5"/>
        <v>0.87610269739580082</v>
      </c>
      <c r="W30" s="157">
        <f t="shared" si="5"/>
        <v>5833.8716070043647</v>
      </c>
      <c r="X30" s="157">
        <f t="shared" si="5"/>
        <v>576.37464701114493</v>
      </c>
      <c r="Y30" s="157">
        <f t="shared" si="5"/>
        <v>0.2764388888888889</v>
      </c>
      <c r="Z30" s="157">
        <f t="shared" si="5"/>
        <v>0.32166666666666666</v>
      </c>
      <c r="AA30" s="157">
        <f t="shared" si="5"/>
        <v>3.8067111111111109</v>
      </c>
      <c r="AB30" s="157">
        <f t="shared" si="5"/>
        <v>1.8813368905093044</v>
      </c>
      <c r="AC30" s="157">
        <f t="shared" si="5"/>
        <v>0.53518431568431557</v>
      </c>
      <c r="AD30" s="157">
        <f t="shared" si="5"/>
        <v>137.37436507936508</v>
      </c>
      <c r="AE30" s="157">
        <f t="shared" si="5"/>
        <v>8.3333333333333328E-4</v>
      </c>
      <c r="AF30" s="157">
        <f>AF24+AF29</f>
        <v>144.19315981735159</v>
      </c>
    </row>
    <row r="31" spans="1:33">
      <c r="A31" s="192" t="s">
        <v>69</v>
      </c>
      <c r="B31" s="78">
        <v>3</v>
      </c>
      <c r="C31" s="84" t="s">
        <v>196</v>
      </c>
      <c r="D31" s="85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</row>
    <row r="32" spans="1:33" s="72" customFormat="1" ht="15.95">
      <c r="A32" s="192"/>
      <c r="B32" s="67" t="s">
        <v>197</v>
      </c>
      <c r="C32" s="68" t="s">
        <v>72</v>
      </c>
      <c r="D32" s="69">
        <v>100</v>
      </c>
      <c r="E32" s="70">
        <f>[1]Hoja1!D29*$D$32/100</f>
        <v>89.276666666666657</v>
      </c>
      <c r="F32" s="70">
        <f>[1]Hoja1!E29*$D$32/100</f>
        <v>4.333333333333333</v>
      </c>
      <c r="G32" s="70">
        <f>[1]Hoja1!F29*$D$32/100</f>
        <v>5.73</v>
      </c>
      <c r="H32" s="70">
        <f>[1]Hoja1!G29*$D$32/100</f>
        <v>3.76</v>
      </c>
      <c r="I32" s="70">
        <f>[1]Hoja1!H29*$D$32/100</f>
        <v>1.4933333333333332</v>
      </c>
      <c r="J32" s="70">
        <f>[1]Hoja1!I29*$D$32/100</f>
        <v>0.19333333333333333</v>
      </c>
      <c r="K32" s="70">
        <f>[1]Hoja1!J29*$D$32/100</f>
        <v>20</v>
      </c>
      <c r="L32" s="70">
        <f>[1]Hoja1!K29*$D$32/100</f>
        <v>5.0933333333333337</v>
      </c>
      <c r="M32" s="70">
        <f>[1]Hoja1!L29*$D$32/100</f>
        <v>0</v>
      </c>
      <c r="N32" s="70">
        <f>[1]Hoja1!M29*$D$32/100</f>
        <v>160.33333333333334</v>
      </c>
      <c r="O32" s="70">
        <f>[1]Hoja1!N29*$D$32/100</f>
        <v>122.66666666666669</v>
      </c>
      <c r="P32" s="70">
        <f>[1]Hoja1!O29*$D$32/100</f>
        <v>0.10666666666666667</v>
      </c>
      <c r="Q32" s="70">
        <f>[1]Hoja1!P29*$D$32/100</f>
        <v>48.333333333333343</v>
      </c>
      <c r="R32" s="70">
        <f>[1]Hoja1!Q29*$D$32/100</f>
        <v>155.66666666666666</v>
      </c>
      <c r="S32" s="70">
        <f>[1]Hoja1!R29*$D$32/100</f>
        <v>20.666666666666671</v>
      </c>
      <c r="T32" s="70">
        <f>[1]Hoja1!S29*$D$32/100</f>
        <v>0.38000000000000006</v>
      </c>
      <c r="U32" s="70">
        <f>[1]Hoja1!T29*$D$32/100</f>
        <v>3.6666666666666667E-2</v>
      </c>
      <c r="V32" s="70">
        <f>[1]Hoja1!U29*$D$32/100</f>
        <v>1.3333333333333334E-2</v>
      </c>
      <c r="W32" s="70">
        <f>[1]Hoja1!V29*$D$32/100</f>
        <v>150.33333333333334</v>
      </c>
      <c r="X32" s="70">
        <f>[1]Hoja1!W29*$D$32/100</f>
        <v>24.333333333333329</v>
      </c>
      <c r="Y32" s="70">
        <f>[1]Hoja1!X29*$D$32/100</f>
        <v>5.3333333333333337E-2</v>
      </c>
      <c r="Z32" s="70">
        <f>[1]Hoja1!Y29*$D$32/100</f>
        <v>0.22</v>
      </c>
      <c r="AA32" s="70">
        <f>[1]Hoja1!Z29*$D$32/100</f>
        <v>0.19666666666666666</v>
      </c>
      <c r="AB32" s="70">
        <f>[1]Hoja1!AA29*$D$32/100</f>
        <v>0.30333333333333329</v>
      </c>
      <c r="AC32" s="70">
        <f>[1]Hoja1!AB29*$D$32/100</f>
        <v>0.04</v>
      </c>
      <c r="AD32" s="70">
        <f>[1]Hoja1!AC29*$D$32/100</f>
        <v>6</v>
      </c>
      <c r="AE32" s="70">
        <f>[1]Hoja1!AD29*$D$32/100</f>
        <v>0.47666666666666657</v>
      </c>
      <c r="AF32" s="70">
        <f>[1]Hoja1!AE29*$D$32/100</f>
        <v>2.4333333333333331</v>
      </c>
    </row>
    <row r="33" spans="1:33" s="72" customFormat="1" ht="15.95">
      <c r="A33" s="192"/>
      <c r="B33" s="67" t="s">
        <v>198</v>
      </c>
      <c r="C33" s="68" t="s">
        <v>74</v>
      </c>
      <c r="D33" s="69">
        <v>0</v>
      </c>
      <c r="E33" s="70">
        <f>[1]Hoja1!D30*$D$33/100</f>
        <v>0</v>
      </c>
      <c r="F33" s="70">
        <f>[1]Hoja1!E30*$D$33/100</f>
        <v>0</v>
      </c>
      <c r="G33" s="70">
        <f>[1]Hoja1!F30*$D$33/100</f>
        <v>0</v>
      </c>
      <c r="H33" s="70">
        <f>[1]Hoja1!G30*$D$33/100</f>
        <v>0</v>
      </c>
      <c r="I33" s="70">
        <f>[1]Hoja1!H30*$D$33/100</f>
        <v>0</v>
      </c>
      <c r="J33" s="70">
        <f>[1]Hoja1!I30*$D$33/100</f>
        <v>0</v>
      </c>
      <c r="K33" s="70">
        <f>[1]Hoja1!J30*$D$33/100</f>
        <v>0</v>
      </c>
      <c r="L33" s="70">
        <f>[1]Hoja1!K30*$D$33/100</f>
        <v>0</v>
      </c>
      <c r="M33" s="70">
        <f>[1]Hoja1!L30*$D$33/100</f>
        <v>0</v>
      </c>
      <c r="N33" s="70">
        <f>[1]Hoja1!M30*$D$33/100</f>
        <v>0</v>
      </c>
      <c r="O33" s="70">
        <f>[1]Hoja1!N30*$D$33/100</f>
        <v>0</v>
      </c>
      <c r="P33" s="70">
        <f>[1]Hoja1!O30*$D$33/100</f>
        <v>0</v>
      </c>
      <c r="Q33" s="70">
        <f>[1]Hoja1!P30*$D$33/100</f>
        <v>0</v>
      </c>
      <c r="R33" s="70">
        <f>[1]Hoja1!Q30*$D$33/100</f>
        <v>0</v>
      </c>
      <c r="S33" s="70">
        <f>[1]Hoja1!R30*$D$33/100</f>
        <v>0</v>
      </c>
      <c r="T33" s="70">
        <f>[1]Hoja1!S30*$D$33/100</f>
        <v>0</v>
      </c>
      <c r="U33" s="70">
        <f>[1]Hoja1!T30*$D$33/100</f>
        <v>0</v>
      </c>
      <c r="V33" s="70">
        <f>[1]Hoja1!U30*$D$33/100</f>
        <v>0</v>
      </c>
      <c r="W33" s="70">
        <f>[1]Hoja1!V30*$D$33/100</f>
        <v>0</v>
      </c>
      <c r="X33" s="70">
        <f>[1]Hoja1!W30*$D$33/100</f>
        <v>0</v>
      </c>
      <c r="Y33" s="70">
        <f>[1]Hoja1!X30*$D$33/100</f>
        <v>0</v>
      </c>
      <c r="Z33" s="70">
        <f>[1]Hoja1!Y30*$D$33/100</f>
        <v>0</v>
      </c>
      <c r="AA33" s="70">
        <f>[1]Hoja1!Z30*$D$33/100</f>
        <v>0</v>
      </c>
      <c r="AB33" s="70">
        <f>[1]Hoja1!AA30*$D$33/100</f>
        <v>0</v>
      </c>
      <c r="AC33" s="70">
        <f>[1]Hoja1!AB30*$D$33/100</f>
        <v>0</v>
      </c>
      <c r="AD33" s="70">
        <f>[1]Hoja1!AC30*$D$33/100</f>
        <v>0</v>
      </c>
      <c r="AE33" s="70">
        <f>[1]Hoja1!AD30*$D$33/100</f>
        <v>0</v>
      </c>
      <c r="AF33" s="70">
        <f>[1]Hoja1!AE30*$D$33/100</f>
        <v>0</v>
      </c>
      <c r="AG33" s="70"/>
    </row>
    <row r="34" spans="1:33" s="72" customFormat="1" ht="32.1">
      <c r="A34" s="192"/>
      <c r="B34" s="67" t="s">
        <v>199</v>
      </c>
      <c r="C34" s="68" t="s">
        <v>76</v>
      </c>
      <c r="D34" s="69">
        <v>0</v>
      </c>
      <c r="E34" s="70">
        <f>[1]Hoja1!D31*$D$34/100</f>
        <v>0</v>
      </c>
      <c r="F34" s="70">
        <f>[1]Hoja1!E31*$D$34/100</f>
        <v>0</v>
      </c>
      <c r="G34" s="70">
        <f>[1]Hoja1!F31*$D$34/100</f>
        <v>0</v>
      </c>
      <c r="H34" s="70">
        <f>[1]Hoja1!G31*$D$34/100</f>
        <v>0</v>
      </c>
      <c r="I34" s="70">
        <f>[1]Hoja1!H31*$D$34/100</f>
        <v>0</v>
      </c>
      <c r="J34" s="70">
        <f>[1]Hoja1!I31*$D$34/100</f>
        <v>0</v>
      </c>
      <c r="K34" s="70">
        <f>[1]Hoja1!J31*$D$34/100</f>
        <v>0</v>
      </c>
      <c r="L34" s="70">
        <f>[1]Hoja1!K31*$D$34/100</f>
        <v>0</v>
      </c>
      <c r="M34" s="70">
        <f>[1]Hoja1!L31*$D$34/100</f>
        <v>0</v>
      </c>
      <c r="N34" s="70">
        <f>[1]Hoja1!M31*$D$34/100</f>
        <v>0</v>
      </c>
      <c r="O34" s="70">
        <f>[1]Hoja1!N31*$D$34/100</f>
        <v>0</v>
      </c>
      <c r="P34" s="70">
        <f>[1]Hoja1!O31*$D$34/100</f>
        <v>0</v>
      </c>
      <c r="Q34" s="70">
        <f>[1]Hoja1!P31*$D$34/100</f>
        <v>0</v>
      </c>
      <c r="R34" s="70">
        <f>[1]Hoja1!Q31*$D$34/100</f>
        <v>0</v>
      </c>
      <c r="S34" s="70">
        <f>[1]Hoja1!R31*$D$34/100</f>
        <v>0</v>
      </c>
      <c r="T34" s="70">
        <f>[1]Hoja1!S31*$D$34/100</f>
        <v>0</v>
      </c>
      <c r="U34" s="70">
        <f>[1]Hoja1!T31*$D$34/100</f>
        <v>0</v>
      </c>
      <c r="V34" s="70">
        <f>[1]Hoja1!U31*$D$34/100</f>
        <v>0</v>
      </c>
      <c r="W34" s="70">
        <f>[1]Hoja1!V31*$D$34/100</f>
        <v>0</v>
      </c>
      <c r="X34" s="70">
        <f>[1]Hoja1!W31*$D$34/100</f>
        <v>0</v>
      </c>
      <c r="Y34" s="70">
        <f>[1]Hoja1!X31*$D$34/100</f>
        <v>0</v>
      </c>
      <c r="Z34" s="70">
        <f>[1]Hoja1!Y31*$D$34/100</f>
        <v>0</v>
      </c>
      <c r="AA34" s="70">
        <f>[1]Hoja1!Z31*$D$34/100</f>
        <v>0</v>
      </c>
      <c r="AB34" s="70">
        <f>[1]Hoja1!AA31*$D$34/100</f>
        <v>0</v>
      </c>
      <c r="AC34" s="70">
        <f>[1]Hoja1!AB31*$D$34/100</f>
        <v>0</v>
      </c>
      <c r="AD34" s="70">
        <f>[1]Hoja1!AC31*$D$34/100</f>
        <v>0</v>
      </c>
      <c r="AE34" s="70">
        <f>[1]Hoja1!AD31*$D$34/100</f>
        <v>0</v>
      </c>
      <c r="AF34" s="70">
        <f>[1]Hoja1!AE31*$D$34/100</f>
        <v>0</v>
      </c>
    </row>
    <row r="35" spans="1:33" s="72" customFormat="1" ht="32.1">
      <c r="A35" s="192"/>
      <c r="B35" s="67" t="s">
        <v>200</v>
      </c>
      <c r="C35" s="68" t="s">
        <v>78</v>
      </c>
      <c r="D35" s="69">
        <v>0</v>
      </c>
      <c r="E35" s="70">
        <f>[1]Hoja1!D32*$D$35/100</f>
        <v>0</v>
      </c>
      <c r="F35" s="70">
        <f>[1]Hoja1!E32*$D$35/100</f>
        <v>0</v>
      </c>
      <c r="G35" s="70">
        <f>[1]Hoja1!F32*$D$35/100</f>
        <v>0</v>
      </c>
      <c r="H35" s="70">
        <f>[1]Hoja1!G32*$D$35/100</f>
        <v>0</v>
      </c>
      <c r="I35" s="70">
        <f>[1]Hoja1!H32*$D$35/100</f>
        <v>0</v>
      </c>
      <c r="J35" s="70">
        <f>[1]Hoja1!I32*$D$35/100</f>
        <v>0</v>
      </c>
      <c r="K35" s="70">
        <f>[1]Hoja1!J32*$D$35/100</f>
        <v>0</v>
      </c>
      <c r="L35" s="70">
        <f>[1]Hoja1!K32*$D$35/100</f>
        <v>0</v>
      </c>
      <c r="M35" s="70">
        <f>[1]Hoja1!L32*$D$35/100</f>
        <v>0</v>
      </c>
      <c r="N35" s="70">
        <f>[1]Hoja1!M32*$D$35/100</f>
        <v>0</v>
      </c>
      <c r="O35" s="70">
        <f>[1]Hoja1!N32*$D$35/100</f>
        <v>0</v>
      </c>
      <c r="P35" s="70">
        <f>[1]Hoja1!O32*$D$35/100</f>
        <v>0</v>
      </c>
      <c r="Q35" s="70">
        <f>[1]Hoja1!P32*$D$35/100</f>
        <v>0</v>
      </c>
      <c r="R35" s="70">
        <f>[1]Hoja1!Q32*$D$35/100</f>
        <v>0</v>
      </c>
      <c r="S35" s="70">
        <f>[1]Hoja1!R32*$D$35/100</f>
        <v>0</v>
      </c>
      <c r="T35" s="70">
        <f>[1]Hoja1!S32*$D$35/100</f>
        <v>0</v>
      </c>
      <c r="U35" s="70">
        <f>[1]Hoja1!T32*$D$35/100</f>
        <v>0</v>
      </c>
      <c r="V35" s="70">
        <f>[1]Hoja1!U32*$D$35/100</f>
        <v>0</v>
      </c>
      <c r="W35" s="70">
        <f>[1]Hoja1!V32*$D$35/100</f>
        <v>0</v>
      </c>
      <c r="X35" s="70">
        <f>[1]Hoja1!W32*$D$35/100</f>
        <v>0</v>
      </c>
      <c r="Y35" s="70">
        <f>[1]Hoja1!X32*$D$35/100</f>
        <v>0</v>
      </c>
      <c r="Z35" s="70">
        <f>[1]Hoja1!Y32*$D$35/100</f>
        <v>0</v>
      </c>
      <c r="AA35" s="70">
        <f>[1]Hoja1!Z32*$D$35/100</f>
        <v>0</v>
      </c>
      <c r="AB35" s="70">
        <f>[1]Hoja1!AA32*$D$35/100</f>
        <v>0</v>
      </c>
      <c r="AC35" s="70">
        <f>[1]Hoja1!AB32*$D$35/100</f>
        <v>0</v>
      </c>
      <c r="AD35" s="70">
        <f>[1]Hoja1!AC32*$D$35/100</f>
        <v>0</v>
      </c>
      <c r="AE35" s="70">
        <f>[1]Hoja1!AD32*$D$35/100</f>
        <v>0</v>
      </c>
      <c r="AF35" s="70">
        <f>[1]Hoja1!AE32*$D$35/100</f>
        <v>0</v>
      </c>
    </row>
    <row r="36" spans="1:33" s="72" customFormat="1" ht="32.1">
      <c r="A36" s="192"/>
      <c r="B36" s="67" t="s">
        <v>201</v>
      </c>
      <c r="C36" s="68" t="s">
        <v>80</v>
      </c>
      <c r="D36" s="69">
        <v>0</v>
      </c>
      <c r="E36" s="70">
        <f>[1]Hoja1!D33*$D$36/100</f>
        <v>0</v>
      </c>
      <c r="F36" s="70">
        <f>[1]Hoja1!E33*$D$36/100</f>
        <v>0</v>
      </c>
      <c r="G36" s="70">
        <f>[1]Hoja1!F33*$D$36/100</f>
        <v>0</v>
      </c>
      <c r="H36" s="70">
        <f>[1]Hoja1!G33*$D$36/100</f>
        <v>0</v>
      </c>
      <c r="I36" s="70">
        <f>[1]Hoja1!H33*$D$36/100</f>
        <v>0</v>
      </c>
      <c r="J36" s="70">
        <f>[1]Hoja1!I33*$D$36/100</f>
        <v>0</v>
      </c>
      <c r="K36" s="70">
        <f>[1]Hoja1!J33*$D$36/100</f>
        <v>0</v>
      </c>
      <c r="L36" s="70">
        <f>[1]Hoja1!K33*$D$36/100</f>
        <v>0</v>
      </c>
      <c r="M36" s="70">
        <f>[1]Hoja1!L33*$D$36/100</f>
        <v>0</v>
      </c>
      <c r="N36" s="70">
        <f>[1]Hoja1!M33*$D$36/100</f>
        <v>0</v>
      </c>
      <c r="O36" s="70">
        <f>[1]Hoja1!N33*$D$36/100</f>
        <v>0</v>
      </c>
      <c r="P36" s="70">
        <f>[1]Hoja1!O33*$D$36/100</f>
        <v>0</v>
      </c>
      <c r="Q36" s="70">
        <f>[1]Hoja1!P33*$D$36/100</f>
        <v>0</v>
      </c>
      <c r="R36" s="70">
        <f>[1]Hoja1!Q33*$D$36/100</f>
        <v>0</v>
      </c>
      <c r="S36" s="70">
        <f>[1]Hoja1!R33*$D$36/100</f>
        <v>0</v>
      </c>
      <c r="T36" s="70">
        <f>[1]Hoja1!S33*$D$36/100</f>
        <v>0</v>
      </c>
      <c r="U36" s="70">
        <f>[1]Hoja1!T33*$D$36/100</f>
        <v>0</v>
      </c>
      <c r="V36" s="70">
        <f>[1]Hoja1!U33*$D$36/100</f>
        <v>0</v>
      </c>
      <c r="W36" s="70">
        <f>[1]Hoja1!V33*$D$36/100</f>
        <v>0</v>
      </c>
      <c r="X36" s="70">
        <f>[1]Hoja1!W33*$D$36/100</f>
        <v>0</v>
      </c>
      <c r="Y36" s="70">
        <f>[1]Hoja1!X33*$D$36/100</f>
        <v>0</v>
      </c>
      <c r="Z36" s="70">
        <f>[1]Hoja1!Y33*$D$36/100</f>
        <v>0</v>
      </c>
      <c r="AA36" s="70">
        <f>[1]Hoja1!Z33*$D$36/100</f>
        <v>0</v>
      </c>
      <c r="AB36" s="70">
        <f>[1]Hoja1!AA33*$D$36/100</f>
        <v>0</v>
      </c>
      <c r="AC36" s="70">
        <f>[1]Hoja1!AB33*$D$36/100</f>
        <v>0</v>
      </c>
      <c r="AD36" s="70">
        <f>[1]Hoja1!AC33*$D$36/100</f>
        <v>0</v>
      </c>
      <c r="AE36" s="70">
        <f>[1]Hoja1!AD33*$D$36/100</f>
        <v>0</v>
      </c>
      <c r="AF36" s="70">
        <f>[1]Hoja1!AE33*$D$36/100</f>
        <v>0</v>
      </c>
    </row>
    <row r="37" spans="1:33" s="72" customFormat="1" ht="15.95">
      <c r="A37" s="192"/>
      <c r="B37" s="67" t="s">
        <v>202</v>
      </c>
      <c r="C37" s="68" t="s">
        <v>203</v>
      </c>
      <c r="D37" s="69">
        <v>35</v>
      </c>
      <c r="E37" s="70">
        <f>[1]Hoja1!D34*$D$37/100</f>
        <v>26.197500000000002</v>
      </c>
      <c r="F37" s="70">
        <f>[1]Hoja1!E34*$D$37/100</f>
        <v>1.33</v>
      </c>
      <c r="G37" s="70">
        <f>[1]Hoja1!F34*$D$37/100</f>
        <v>0.71750000000000003</v>
      </c>
      <c r="H37" s="70">
        <f>[1]Hoja1!G34*$D$37/100</f>
        <v>0.63875000000000004</v>
      </c>
      <c r="I37" s="70">
        <f>[1]Hoja1!H34*$D$37/100</f>
        <v>0.27124999999999999</v>
      </c>
      <c r="J37" s="70">
        <f>[1]Hoja1!I34*$D$37/100</f>
        <v>9.8000000000000004E-2</v>
      </c>
      <c r="K37" s="70">
        <f>[1]Hoja1!J34*$D$37/100</f>
        <v>3.9375</v>
      </c>
      <c r="L37" s="70">
        <f>[1]Hoja1!K34*$D$37/100</f>
        <v>3.605</v>
      </c>
      <c r="M37" s="70">
        <f>[1]Hoja1!L34*$D$37/100</f>
        <v>0</v>
      </c>
      <c r="N37" s="70">
        <f>[1]Hoja1!M34*$D$37/100</f>
        <v>45.587499999999999</v>
      </c>
      <c r="O37" s="70">
        <f>[1]Hoja1!N34*$D$37/100</f>
        <v>31.412500000000001</v>
      </c>
      <c r="P37" s="70">
        <f>[1]Hoja1!O34*$D$37/100</f>
        <v>5.2499999999999998E-2</v>
      </c>
      <c r="Q37" s="70">
        <f>[1]Hoja1!P34*$D$37/100</f>
        <v>18.2</v>
      </c>
      <c r="R37" s="70">
        <f>[1]Hoja1!Q34*$D$37/100</f>
        <v>61.162500000000001</v>
      </c>
      <c r="S37" s="70">
        <f>[1]Hoja1!R34*$D$37/100</f>
        <v>4.6375000000000002</v>
      </c>
      <c r="T37" s="70">
        <f>[1]Hoja1!S34*$D$37/100</f>
        <v>0.23274999999999998</v>
      </c>
      <c r="U37" s="70">
        <f>[1]Hoja1!T34*$D$37/100</f>
        <v>3.5000000000000005E-3</v>
      </c>
      <c r="V37" s="70">
        <f>[1]Hoja1!U34*$D$37/100</f>
        <v>0</v>
      </c>
      <c r="W37" s="70">
        <f>[1]Hoja1!V34*$D$37/100</f>
        <v>16.537500000000001</v>
      </c>
      <c r="X37" s="70">
        <f>[1]Hoja1!W34*$D$37/100</f>
        <v>4.0250000000000004</v>
      </c>
      <c r="Y37" s="70">
        <f>[1]Hoja1!X34*$D$37/100</f>
        <v>1.225E-2</v>
      </c>
      <c r="Z37" s="70">
        <f>[1]Hoja1!Y34*$D$37/100</f>
        <v>6.3E-2</v>
      </c>
      <c r="AA37" s="70">
        <f>[1]Hoja1!Z34*$D$37/100</f>
        <v>3.5000000000000003E-2</v>
      </c>
      <c r="AB37" s="70">
        <f>[1]Hoja1!AA34*$D$37/100</f>
        <v>0.15400000000000003</v>
      </c>
      <c r="AC37" s="70">
        <f>[1]Hoja1!AB34*$D$37/100</f>
        <v>1.225E-2</v>
      </c>
      <c r="AD37" s="70">
        <f>[1]Hoja1!AC34*$D$37/100</f>
        <v>2.8</v>
      </c>
      <c r="AE37" s="70">
        <f>[1]Hoja1!AD34*$D$37/100</f>
        <v>0.14612499999999998</v>
      </c>
      <c r="AF37" s="70">
        <f>[1]Hoja1!AE34*$D$37/100</f>
        <v>0.52500000000000002</v>
      </c>
    </row>
    <row r="38" spans="1:33" s="72" customFormat="1" ht="15.95">
      <c r="A38" s="192"/>
      <c r="B38" s="67" t="s">
        <v>204</v>
      </c>
      <c r="C38" s="68" t="s">
        <v>84</v>
      </c>
      <c r="D38" s="69">
        <v>40</v>
      </c>
      <c r="E38" s="70">
        <f>[1]Hoja1!D35*$D$38/100</f>
        <v>103.37090909090909</v>
      </c>
      <c r="F38" s="70">
        <f>[1]Hoja1!E35*$D$38/100</f>
        <v>8.2981818181818188</v>
      </c>
      <c r="G38" s="70">
        <f>[1]Hoja1!F35*$D$38/100</f>
        <v>7.1745454545454548</v>
      </c>
      <c r="H38" s="70">
        <f>[1]Hoja1!G35*$D$38/100</f>
        <v>5.5615999999999994</v>
      </c>
      <c r="I38" s="70">
        <f>[1]Hoja1!H35*$D$38/100</f>
        <v>2.2472000000000003</v>
      </c>
      <c r="J38" s="70">
        <f>[1]Hoja1!I35*$D$38/100</f>
        <v>0.2432</v>
      </c>
      <c r="K38" s="70">
        <f>[1]Hoja1!J35*$D$38/100</f>
        <v>24.96</v>
      </c>
      <c r="L38" s="70">
        <f>[1]Hoja1!K35*$D$38/100</f>
        <v>1.4036363636363638</v>
      </c>
      <c r="M38" s="70">
        <f>[1]Hoja1!L35*$D$38/100</f>
        <v>0</v>
      </c>
      <c r="N38" s="70">
        <f>[1]Hoja1!M35*$D$38/100</f>
        <v>204.16</v>
      </c>
      <c r="O38" s="70">
        <f>[1]Hoja1!N35*$D$38/100</f>
        <v>152.24</v>
      </c>
      <c r="P38" s="70">
        <f>[1]Hoja1!O35*$D$38/100</f>
        <v>0.54399999999999993</v>
      </c>
      <c r="Q38" s="70">
        <f>[1]Hoja1!P35*$D$38/100</f>
        <v>182.84</v>
      </c>
      <c r="R38" s="70">
        <f>[1]Hoja1!Q35*$D$38/100</f>
        <v>34.04</v>
      </c>
      <c r="S38" s="70">
        <f>[1]Hoja1!R35*$D$38/100</f>
        <v>9.44</v>
      </c>
      <c r="T38" s="70">
        <f>[1]Hoja1!S35*$D$38/100</f>
        <v>0.49</v>
      </c>
      <c r="U38" s="70">
        <f>[1]Hoja1!T35*$D$38/100</f>
        <v>0.14666666666666667</v>
      </c>
      <c r="V38" s="70">
        <f>[1]Hoja1!U35*$D$38/100</f>
        <v>2.9333333333333336E-2</v>
      </c>
      <c r="W38" s="70">
        <f>[1]Hoja1!V35*$D$38/100</f>
        <v>333.37777777777779</v>
      </c>
      <c r="X38" s="70">
        <f>[1]Hoja1!W35*$D$38/100</f>
        <v>103.24</v>
      </c>
      <c r="Y38" s="70">
        <f>[1]Hoja1!X35*$D$38/100</f>
        <v>2.0799999999999999E-2</v>
      </c>
      <c r="Z38" s="70">
        <f>[1]Hoja1!Y35*$D$38/100</f>
        <v>0.23519999999999999</v>
      </c>
      <c r="AA38" s="70">
        <f>[1]Hoja1!Z35*$D$38/100</f>
        <v>0.26400000000000001</v>
      </c>
      <c r="AB38" s="70">
        <f>[1]Hoja1!AA35*$D$38/100</f>
        <v>0.11288888888888887</v>
      </c>
      <c r="AC38" s="70">
        <f>[1]Hoja1!AB35*$D$38/100</f>
        <v>3.9555555555555559E-2</v>
      </c>
      <c r="AD38" s="70">
        <f>[1]Hoja1!AC35*$D$38/100</f>
        <v>2.8</v>
      </c>
      <c r="AE38" s="70">
        <f>[1]Hoja1!AD35*$D$38/100</f>
        <v>0.15240000000000001</v>
      </c>
      <c r="AF38" s="70">
        <f>[1]Hoja1!AE35*$D$38/100</f>
        <v>0</v>
      </c>
    </row>
    <row r="39" spans="1:33" s="72" customFormat="1" ht="15.95">
      <c r="A39" s="192"/>
      <c r="B39" s="55"/>
      <c r="C39" s="75" t="s">
        <v>190</v>
      </c>
      <c r="D39" s="77">
        <f>SUM(D32:D38)</f>
        <v>175</v>
      </c>
      <c r="E39" s="77">
        <f t="shared" ref="E39:AE39" si="6">SUM(E32:E38)</f>
        <v>218.84507575757576</v>
      </c>
      <c r="F39" s="77">
        <f t="shared" si="6"/>
        <v>13.961515151515151</v>
      </c>
      <c r="G39" s="77">
        <f t="shared" si="6"/>
        <v>13.622045454545455</v>
      </c>
      <c r="H39" s="77">
        <f t="shared" si="6"/>
        <v>9.9603499999999983</v>
      </c>
      <c r="I39" s="77">
        <f t="shared" si="6"/>
        <v>4.0117833333333337</v>
      </c>
      <c r="J39" s="77">
        <f t="shared" si="6"/>
        <v>0.5345333333333333</v>
      </c>
      <c r="K39" s="77">
        <f t="shared" si="6"/>
        <v>48.897500000000001</v>
      </c>
      <c r="L39" s="77">
        <f t="shared" si="6"/>
        <v>10.101969696969698</v>
      </c>
      <c r="M39" s="77">
        <f t="shared" si="6"/>
        <v>0</v>
      </c>
      <c r="N39" s="77">
        <f t="shared" si="6"/>
        <v>410.08083333333332</v>
      </c>
      <c r="O39" s="77">
        <f t="shared" si="6"/>
        <v>306.31916666666666</v>
      </c>
      <c r="P39" s="77">
        <f t="shared" si="6"/>
        <v>0.70316666666666661</v>
      </c>
      <c r="Q39" s="77">
        <f t="shared" si="6"/>
        <v>249.37333333333333</v>
      </c>
      <c r="R39" s="77">
        <f t="shared" si="6"/>
        <v>250.86916666666664</v>
      </c>
      <c r="S39" s="77">
        <f t="shared" si="6"/>
        <v>34.744166666666672</v>
      </c>
      <c r="T39" s="77">
        <f t="shared" si="6"/>
        <v>1.1027499999999999</v>
      </c>
      <c r="U39" s="77">
        <f t="shared" si="6"/>
        <v>0.18683333333333335</v>
      </c>
      <c r="V39" s="77">
        <f t="shared" si="6"/>
        <v>4.2666666666666672E-2</v>
      </c>
      <c r="W39" s="77">
        <f t="shared" si="6"/>
        <v>500.24861111111113</v>
      </c>
      <c r="X39" s="77">
        <f t="shared" si="6"/>
        <v>131.59833333333333</v>
      </c>
      <c r="Y39" s="77">
        <f t="shared" si="6"/>
        <v>8.638333333333334E-2</v>
      </c>
      <c r="Z39" s="77">
        <f t="shared" si="6"/>
        <v>0.51819999999999999</v>
      </c>
      <c r="AA39" s="77">
        <f t="shared" si="6"/>
        <v>0.4956666666666667</v>
      </c>
      <c r="AB39" s="77">
        <f t="shared" si="6"/>
        <v>0.57022222222222219</v>
      </c>
      <c r="AC39" s="77">
        <f t="shared" si="6"/>
        <v>9.1805555555555557E-2</v>
      </c>
      <c r="AD39" s="77">
        <f t="shared" si="6"/>
        <v>11.600000000000001</v>
      </c>
      <c r="AE39" s="77">
        <f t="shared" si="6"/>
        <v>0.7751916666666665</v>
      </c>
      <c r="AF39" s="77">
        <f>SUM(AF32:AF38)</f>
        <v>2.958333333333333</v>
      </c>
    </row>
    <row r="40" spans="1:33" ht="15" customHeight="1">
      <c r="A40" s="199" t="s">
        <v>85</v>
      </c>
      <c r="B40" s="78" t="s">
        <v>205</v>
      </c>
      <c r="C40" s="84" t="s">
        <v>86</v>
      </c>
      <c r="D40" s="85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</row>
    <row r="41" spans="1:33" s="72" customFormat="1" ht="15.95">
      <c r="A41" s="192"/>
      <c r="B41" s="67" t="s">
        <v>206</v>
      </c>
      <c r="C41" s="68" t="s">
        <v>88</v>
      </c>
      <c r="D41" s="69">
        <v>45</v>
      </c>
      <c r="E41" s="70">
        <f>[1]Hoja1!D38*$D$41/100</f>
        <v>110.47499999999999</v>
      </c>
      <c r="F41" s="70">
        <f>[1]Hoja1!E38*$D$41/100</f>
        <v>8.1642857142857164</v>
      </c>
      <c r="G41" s="70">
        <f>[1]Hoja1!F38*$D$41/100</f>
        <v>8.6464285714285722</v>
      </c>
      <c r="H41" s="70">
        <f>[1]Hoja1!G38*$D$41/100</f>
        <v>3.5472857142857142</v>
      </c>
      <c r="I41" s="70">
        <f>[1]Hoja1!H38*$D$41/100</f>
        <v>3.799928571428572</v>
      </c>
      <c r="J41" s="70">
        <f>[1]Hoja1!I38*$D$41/100</f>
        <v>0.3175714285714285</v>
      </c>
      <c r="K41" s="70">
        <f>[1]Hoja1!J38*$D$41/100</f>
        <v>29.057142857142857</v>
      </c>
      <c r="L41" s="70">
        <f>[1]Hoja1!K38*$D$41/100</f>
        <v>0</v>
      </c>
      <c r="M41" s="70">
        <f>[1]Hoja1!L38*$D$41/100</f>
        <v>0</v>
      </c>
      <c r="N41" s="70">
        <f>[1]Hoja1!M38*$D$41/100</f>
        <v>3.15</v>
      </c>
      <c r="O41" s="70">
        <f>[1]Hoja1!N38*$D$41/100</f>
        <v>83.121428571428567</v>
      </c>
      <c r="P41" s="70">
        <f>[1]Hoja1!O38*$D$41/100</f>
        <v>1.0350000000000001</v>
      </c>
      <c r="Q41" s="70">
        <f>[1]Hoja1!P38*$D$41/100</f>
        <v>25.007142857142856</v>
      </c>
      <c r="R41" s="70">
        <f>[1]Hoja1!Q38*$D$41/100</f>
        <v>127.15714285714284</v>
      </c>
      <c r="S41" s="70">
        <f>[1]Hoja1!R38*$D$41/100</f>
        <v>8.4214285714285726</v>
      </c>
      <c r="T41" s="70">
        <f>[1]Hoja1!S38*$D$41/100</f>
        <v>1.5974999999999999</v>
      </c>
      <c r="U41" s="70">
        <f>[1]Hoja1!T38*$D$41/100</f>
        <v>3.2142857142857147E-2</v>
      </c>
      <c r="V41" s="70">
        <f>[1]Hoja1!U38*$D$41/100</f>
        <v>4.5000000000000005E-3</v>
      </c>
      <c r="W41" s="70">
        <f>[1]Hoja1!V38*$D$41/100</f>
        <v>0</v>
      </c>
      <c r="X41" s="70">
        <f>[1]Hoja1!W38*$D$41/100</f>
        <v>0</v>
      </c>
      <c r="Y41" s="70">
        <f>[1]Hoja1!X38*$D$41/100</f>
        <v>3.6000000000000004E-2</v>
      </c>
      <c r="Z41" s="70">
        <f>[1]Hoja1!Y38*$D$41/100</f>
        <v>7.5214285714285706E-2</v>
      </c>
      <c r="AA41" s="70">
        <f>[1]Hoja1!Z38*$D$41/100</f>
        <v>1.6457142857142861</v>
      </c>
      <c r="AB41" s="70">
        <f>[1]Hoja1!AA38*$D$41/100</f>
        <v>0.14078571428571429</v>
      </c>
      <c r="AC41" s="70">
        <f>[1]Hoja1!AB38*$D$41/100</f>
        <v>0.16842857142857143</v>
      </c>
      <c r="AD41" s="70">
        <f>[1]Hoja1!AC38*$D$41/100</f>
        <v>2.7</v>
      </c>
      <c r="AE41" s="70">
        <f>[1]Hoja1!AD38*$D$41/100</f>
        <v>1.2857142857142858</v>
      </c>
      <c r="AF41" s="70">
        <f>[1]Hoja1!AE38*$D$41/100</f>
        <v>0</v>
      </c>
    </row>
    <row r="42" spans="1:33" s="72" customFormat="1" ht="15.95">
      <c r="A42" s="192"/>
      <c r="B42" s="67" t="s">
        <v>207</v>
      </c>
      <c r="C42" s="68" t="s">
        <v>90</v>
      </c>
      <c r="D42" s="69">
        <v>8</v>
      </c>
      <c r="E42" s="70">
        <f>[1]Hoja1!D39*$D$42/100</f>
        <v>15.617846153846154</v>
      </c>
      <c r="F42" s="70">
        <f>[1]Hoja1!E39*$D$42/100</f>
        <v>1.5353846153846149</v>
      </c>
      <c r="G42" s="70">
        <f>[1]Hoja1!F39*$D$42/100</f>
        <v>1.0529230769230766</v>
      </c>
      <c r="H42" s="70">
        <f>[1]Hoja1!G39*$D$42/100</f>
        <v>0.37255384615384624</v>
      </c>
      <c r="I42" s="70">
        <f>[1]Hoja1!H39*$D$42/100</f>
        <v>0.46824615384615398</v>
      </c>
      <c r="J42" s="70">
        <f>[1]Hoja1!I39*$D$42/100</f>
        <v>0.10818461538461538</v>
      </c>
      <c r="K42" s="70">
        <f>[1]Hoja1!J39*$D$42/100</f>
        <v>5.2369230769230777</v>
      </c>
      <c r="L42" s="70">
        <f>[1]Hoja1!K39*$D$42/100</f>
        <v>0</v>
      </c>
      <c r="M42" s="70">
        <f>[1]Hoja1!L39*$D$42/100</f>
        <v>0</v>
      </c>
      <c r="N42" s="70">
        <f>[1]Hoja1!M39*$D$42/100</f>
        <v>1.2492307692307691</v>
      </c>
      <c r="O42" s="70">
        <f>[1]Hoja1!N39*$D$42/100</f>
        <v>16.313846153846153</v>
      </c>
      <c r="P42" s="70">
        <f>[1]Hoja1!O39*$D$42/100</f>
        <v>7.2615384615384637E-2</v>
      </c>
      <c r="Q42" s="70">
        <f>[1]Hoja1!P39*$D$42/100</f>
        <v>4.7815384615384611</v>
      </c>
      <c r="R42" s="70">
        <f>[1]Hoja1!Q39*$D$42/100</f>
        <v>26.990769230769228</v>
      </c>
      <c r="S42" s="70">
        <f>[1]Hoja1!R39*$D$42/100</f>
        <v>1.6923076923076923</v>
      </c>
      <c r="T42" s="70">
        <f>[1]Hoja1!S39*$D$42/100</f>
        <v>0.1750153846153846</v>
      </c>
      <c r="U42" s="70">
        <f>[1]Hoja1!T39*$D$42/100</f>
        <v>5.7846153846153837E-3</v>
      </c>
      <c r="V42" s="70">
        <f>[1]Hoja1!U39*$D$42/100</f>
        <v>7.9999999999999993E-4</v>
      </c>
      <c r="W42" s="70">
        <f>[1]Hoja1!V39*$D$42/100</f>
        <v>0.55384615384615388</v>
      </c>
      <c r="X42" s="70">
        <f>[1]Hoja1!W39*$D$42/100</f>
        <v>0.16615384615384618</v>
      </c>
      <c r="Y42" s="70">
        <f>[1]Hoja1!X39*$D$42/100</f>
        <v>6.8738461538461554E-2</v>
      </c>
      <c r="Z42" s="70">
        <f>[1]Hoja1!Y39*$D$42/100</f>
        <v>2.123076923076923E-2</v>
      </c>
      <c r="AA42" s="70">
        <f>[1]Hoja1!Z39*$D$42/100</f>
        <v>0.36492307692307691</v>
      </c>
      <c r="AB42" s="70">
        <f>[1]Hoja1!AA39*$D$42/100</f>
        <v>5.7046153846153844E-2</v>
      </c>
      <c r="AC42" s="70">
        <f>[1]Hoja1!AB39*$D$42/100</f>
        <v>3.2369230769230768E-2</v>
      </c>
      <c r="AD42" s="70">
        <f>[1]Hoja1!AC39*$D$42/100</f>
        <v>0.3446153846153846</v>
      </c>
      <c r="AE42" s="70">
        <f>[1]Hoja1!AD39*$D$42/100</f>
        <v>5.5938461538461534E-2</v>
      </c>
      <c r="AF42" s="70">
        <f>[1]Hoja1!AE39*$D$42/100</f>
        <v>6.1538461538461542E-2</v>
      </c>
    </row>
    <row r="43" spans="1:33" s="72" customFormat="1" ht="15.95">
      <c r="A43" s="192"/>
      <c r="B43" s="67" t="s">
        <v>208</v>
      </c>
      <c r="C43" s="68" t="s">
        <v>92</v>
      </c>
      <c r="D43" s="69">
        <v>22</v>
      </c>
      <c r="E43" s="70">
        <f>[1]Hoja1!D40*$D$43/100</f>
        <v>28.456999999999997</v>
      </c>
      <c r="F43" s="70">
        <f>[1]Hoja1!E40*$D$43/100</f>
        <v>4.3174999999999999</v>
      </c>
      <c r="G43" s="70">
        <f>[1]Hoja1!F40*$D$43/100</f>
        <v>1.2429999999999999</v>
      </c>
      <c r="H43" s="70">
        <f>[1]Hoja1!G40*$D$43/100</f>
        <v>0.46915000000000001</v>
      </c>
      <c r="I43" s="70">
        <f>[1]Hoja1!H40*$D$43/100</f>
        <v>0.44935000000000003</v>
      </c>
      <c r="J43" s="70">
        <f>[1]Hoja1!I40*$D$43/100</f>
        <v>9.955E-2</v>
      </c>
      <c r="K43" s="70">
        <f>[1]Hoja1!J40*$D$43/100</f>
        <v>18.149999999999999</v>
      </c>
      <c r="L43" s="70">
        <f>[1]Hoja1!K40*$D$43/100</f>
        <v>0</v>
      </c>
      <c r="M43" s="70">
        <f>[1]Hoja1!L40*$D$43/100</f>
        <v>0</v>
      </c>
      <c r="N43" s="70">
        <f>[1]Hoja1!M40*$D$43/100</f>
        <v>3.1349999999999998</v>
      </c>
      <c r="O43" s="70">
        <f>[1]Hoja1!N40*$D$43/100</f>
        <v>43.56</v>
      </c>
      <c r="P43" s="70">
        <f>[1]Hoja1!O40*$D$43/100</f>
        <v>0.1925</v>
      </c>
      <c r="Q43" s="70">
        <f>[1]Hoja1!P40*$D$43/100</f>
        <v>19.36</v>
      </c>
      <c r="R43" s="70">
        <f>[1]Hoja1!Q40*$D$43/100</f>
        <v>68.144999999999996</v>
      </c>
      <c r="S43" s="70">
        <f>[1]Hoja1!R40*$D$43/100</f>
        <v>5.17</v>
      </c>
      <c r="T43" s="70">
        <f>[1]Hoja1!S40*$D$43/100</f>
        <v>0.71500000000000019</v>
      </c>
      <c r="U43" s="70">
        <f>[1]Hoja1!T40*$D$43/100</f>
        <v>2.3649999999999997E-2</v>
      </c>
      <c r="V43" s="70">
        <f>[1]Hoja1!U40*$D$43/100</f>
        <v>6.5999999999999991E-3</v>
      </c>
      <c r="W43" s="70">
        <f>[1]Hoja1!V40*$D$43/100</f>
        <v>0</v>
      </c>
      <c r="X43" s="70">
        <f>[1]Hoja1!W40*$D$43/100</f>
        <v>0</v>
      </c>
      <c r="Y43" s="70">
        <f>[1]Hoja1!X40*$D$43/100</f>
        <v>1.6500000000000004E-2</v>
      </c>
      <c r="Z43" s="70">
        <f>[1]Hoja1!Y40*$D$43/100</f>
        <v>5.6100000000000004E-2</v>
      </c>
      <c r="AA43" s="70">
        <f>[1]Hoja1!Z40*$D$43/100</f>
        <v>1.6005</v>
      </c>
      <c r="AB43" s="70">
        <f>[1]Hoja1!AA40*$D$43/100</f>
        <v>0.27500000000000002</v>
      </c>
      <c r="AC43" s="70">
        <f>[1]Hoja1!AB40*$D$43/100</f>
        <v>9.35E-2</v>
      </c>
      <c r="AD43" s="70">
        <f>[1]Hoja1!AC40*$D$43/100</f>
        <v>2.8050000000000002</v>
      </c>
      <c r="AE43" s="70">
        <f>[1]Hoja1!AD40*$D$43/100</f>
        <v>0.29645000000000005</v>
      </c>
      <c r="AF43" s="70">
        <f>[1]Hoja1!AE40*$D$43/100</f>
        <v>0</v>
      </c>
    </row>
    <row r="44" spans="1:33" s="72" customFormat="1" ht="15.95">
      <c r="A44" s="192"/>
      <c r="B44" s="67" t="s">
        <v>209</v>
      </c>
      <c r="C44" s="68" t="s">
        <v>94</v>
      </c>
      <c r="D44" s="69">
        <v>0</v>
      </c>
      <c r="E44" s="70">
        <f>[1]Hoja1!D41*$D$44/100</f>
        <v>0</v>
      </c>
      <c r="F44" s="70">
        <f>[1]Hoja1!E41*$D$44/100</f>
        <v>0</v>
      </c>
      <c r="G44" s="70">
        <f>[1]Hoja1!F41*$D$44/100</f>
        <v>0</v>
      </c>
      <c r="H44" s="70">
        <f>[1]Hoja1!G41*$D$44/100</f>
        <v>0</v>
      </c>
      <c r="I44" s="70">
        <f>[1]Hoja1!H41*$D$44/100</f>
        <v>0</v>
      </c>
      <c r="J44" s="70">
        <f>[1]Hoja1!I41*$D$44/100</f>
        <v>0</v>
      </c>
      <c r="K44" s="70">
        <f>[1]Hoja1!J41*$D$44/100</f>
        <v>0</v>
      </c>
      <c r="L44" s="70">
        <f>[1]Hoja1!K41*$D$44/100</f>
        <v>0</v>
      </c>
      <c r="M44" s="70">
        <f>[1]Hoja1!L41*$D$44/100</f>
        <v>0</v>
      </c>
      <c r="N44" s="70">
        <f>[1]Hoja1!M41*$D$44/100</f>
        <v>0</v>
      </c>
      <c r="O44" s="70">
        <f>[1]Hoja1!N41*$D$44/100</f>
        <v>0</v>
      </c>
      <c r="P44" s="70">
        <f>[1]Hoja1!O41*$D$44/100</f>
        <v>0</v>
      </c>
      <c r="Q44" s="70">
        <f>[1]Hoja1!P41*$D$44/100</f>
        <v>0</v>
      </c>
      <c r="R44" s="70">
        <f>[1]Hoja1!Q41*$D$44/100</f>
        <v>0</v>
      </c>
      <c r="S44" s="70">
        <f>[1]Hoja1!R41*$D$44/100</f>
        <v>0</v>
      </c>
      <c r="T44" s="70">
        <f>[1]Hoja1!S41*$D$44/100</f>
        <v>0</v>
      </c>
      <c r="U44" s="70">
        <f>[1]Hoja1!T41*$D$44/100</f>
        <v>0</v>
      </c>
      <c r="V44" s="70">
        <f>[1]Hoja1!U41*$D$44/100</f>
        <v>0</v>
      </c>
      <c r="W44" s="70">
        <f>[1]Hoja1!V41*$D$44/100</f>
        <v>0</v>
      </c>
      <c r="X44" s="70">
        <f>[1]Hoja1!W41*$D$44/100</f>
        <v>0</v>
      </c>
      <c r="Y44" s="70">
        <f>[1]Hoja1!X41*$D$44/100</f>
        <v>0</v>
      </c>
      <c r="Z44" s="70">
        <f>[1]Hoja1!Y41*$D$44/100</f>
        <v>0</v>
      </c>
      <c r="AA44" s="70">
        <f>[1]Hoja1!Z41*$D$44/100</f>
        <v>0</v>
      </c>
      <c r="AB44" s="70">
        <f>[1]Hoja1!AA41*$D$44/100</f>
        <v>0</v>
      </c>
      <c r="AC44" s="70">
        <f>[1]Hoja1!AB41*$D$44/100</f>
        <v>0</v>
      </c>
      <c r="AD44" s="70">
        <f>[1]Hoja1!AC41*$D$44/100</f>
        <v>0</v>
      </c>
      <c r="AE44" s="70">
        <f>[1]Hoja1!AD41*$D$44/100</f>
        <v>0</v>
      </c>
      <c r="AF44" s="70">
        <f>[1]Hoja1!AE41*$D$44/100</f>
        <v>0</v>
      </c>
    </row>
    <row r="45" spans="1:33" s="72" customFormat="1" ht="15.95">
      <c r="A45" s="192"/>
      <c r="B45" s="55"/>
      <c r="C45" s="75" t="s">
        <v>190</v>
      </c>
      <c r="D45" s="77">
        <f>SUM(D41:D44)</f>
        <v>75</v>
      </c>
      <c r="E45" s="77">
        <f t="shared" ref="E45:AF45" si="7">SUM(E41:E44)</f>
        <v>154.54984615384615</v>
      </c>
      <c r="F45" s="77">
        <f t="shared" si="7"/>
        <v>14.017170329670332</v>
      </c>
      <c r="G45" s="77">
        <f t="shared" si="7"/>
        <v>10.942351648351648</v>
      </c>
      <c r="H45" s="77">
        <f t="shared" si="7"/>
        <v>4.3889895604395601</v>
      </c>
      <c r="I45" s="77">
        <f t="shared" si="7"/>
        <v>4.7175247252747257</v>
      </c>
      <c r="J45" s="77">
        <f t="shared" si="7"/>
        <v>0.52530604395604386</v>
      </c>
      <c r="K45" s="77">
        <f t="shared" si="7"/>
        <v>52.444065934065932</v>
      </c>
      <c r="L45" s="77">
        <f t="shared" si="7"/>
        <v>0</v>
      </c>
      <c r="M45" s="77">
        <f t="shared" si="7"/>
        <v>0</v>
      </c>
      <c r="N45" s="77">
        <f t="shared" si="7"/>
        <v>7.5342307692307688</v>
      </c>
      <c r="O45" s="77">
        <f t="shared" si="7"/>
        <v>142.99527472527473</v>
      </c>
      <c r="P45" s="77">
        <f t="shared" si="7"/>
        <v>1.3001153846153848</v>
      </c>
      <c r="Q45" s="77">
        <f t="shared" si="7"/>
        <v>49.148681318681312</v>
      </c>
      <c r="R45" s="77">
        <f t="shared" si="7"/>
        <v>222.29291208791204</v>
      </c>
      <c r="S45" s="77">
        <f t="shared" si="7"/>
        <v>15.283736263736264</v>
      </c>
      <c r="T45" s="77">
        <f t="shared" si="7"/>
        <v>2.4875153846153846</v>
      </c>
      <c r="U45" s="77">
        <f t="shared" si="7"/>
        <v>6.1577472527472525E-2</v>
      </c>
      <c r="V45" s="77">
        <f t="shared" si="7"/>
        <v>1.1900000000000001E-2</v>
      </c>
      <c r="W45" s="77">
        <f t="shared" si="7"/>
        <v>0.55384615384615388</v>
      </c>
      <c r="X45" s="77">
        <f t="shared" si="7"/>
        <v>0.16615384615384618</v>
      </c>
      <c r="Y45" s="77">
        <f t="shared" si="7"/>
        <v>0.12123846153846156</v>
      </c>
      <c r="Z45" s="77">
        <f t="shared" si="7"/>
        <v>0.15254505494505494</v>
      </c>
      <c r="AA45" s="77">
        <f t="shared" si="7"/>
        <v>3.6111373626373631</v>
      </c>
      <c r="AB45" s="77">
        <f t="shared" si="7"/>
        <v>0.47283186813186817</v>
      </c>
      <c r="AC45" s="77">
        <f t="shared" si="7"/>
        <v>0.29429780219780222</v>
      </c>
      <c r="AD45" s="77">
        <f t="shared" si="7"/>
        <v>5.8496153846153849</v>
      </c>
      <c r="AE45" s="77">
        <f t="shared" si="7"/>
        <v>1.6381027472527474</v>
      </c>
      <c r="AF45" s="77">
        <f t="shared" si="7"/>
        <v>6.1538461538461542E-2</v>
      </c>
    </row>
    <row r="46" spans="1:33">
      <c r="A46" s="192"/>
      <c r="B46" s="78" t="s">
        <v>210</v>
      </c>
      <c r="C46" s="84" t="s">
        <v>95</v>
      </c>
      <c r="D46" s="85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</row>
    <row r="47" spans="1:33" s="72" customFormat="1" ht="15.95">
      <c r="A47" s="192"/>
      <c r="B47" s="67" t="s">
        <v>211</v>
      </c>
      <c r="C47" s="68" t="s">
        <v>97</v>
      </c>
      <c r="D47" s="62">
        <v>5</v>
      </c>
      <c r="E47" s="89">
        <f>[1]Hoja1!D44*$D$47/100</f>
        <v>9.8010000000000002</v>
      </c>
      <c r="F47" s="89">
        <f>[1]Hoja1!E44*$D$47/100</f>
        <v>0.92100000000000004</v>
      </c>
      <c r="G47" s="89">
        <f>[1]Hoja1!F44*$D$47/100</f>
        <v>0.67966666666666653</v>
      </c>
      <c r="H47" s="89">
        <f>[1]Hoja1!G44*$D$47/100</f>
        <v>0.18113333333333334</v>
      </c>
      <c r="I47" s="89">
        <f>[1]Hoja1!H44*$D$47/100</f>
        <v>0.2581</v>
      </c>
      <c r="J47" s="89">
        <f>[1]Hoja1!I44*$D$47/100</f>
        <v>0.14096666666666666</v>
      </c>
      <c r="K47" s="89">
        <f>[1]Hoja1!J44*$D$47/100</f>
        <v>3.9933333333333332</v>
      </c>
      <c r="L47" s="89">
        <f>[1]Hoja1!K44*$D$47/100</f>
        <v>0</v>
      </c>
      <c r="M47" s="89">
        <f>[1]Hoja1!L44*$D$47/100</f>
        <v>0</v>
      </c>
      <c r="N47" s="89">
        <f>[1]Hoja1!M44*$D$47/100</f>
        <v>0.62666666666666659</v>
      </c>
      <c r="O47" s="89">
        <f>[1]Hoja1!N44*$D$47/100</f>
        <v>7.5933333333333337</v>
      </c>
      <c r="P47" s="89">
        <f>[1]Hoja1!O44*$D$47/100</f>
        <v>5.2000000000000005E-2</v>
      </c>
      <c r="Q47" s="89">
        <f>[1]Hoja1!P44*$D$47/100</f>
        <v>3.6666666666666661</v>
      </c>
      <c r="R47" s="89">
        <f>[1]Hoja1!Q44*$D$47/100</f>
        <v>9.6</v>
      </c>
      <c r="S47" s="89">
        <f>[1]Hoja1!R44*$D$47/100</f>
        <v>1.03</v>
      </c>
      <c r="T47" s="89">
        <f>[1]Hoja1!S44*$D$47/100</f>
        <v>7.3933333333333323E-2</v>
      </c>
      <c r="U47" s="89">
        <f>[1]Hoja1!T44*$D$47/100</f>
        <v>2.7000000000000001E-3</v>
      </c>
      <c r="V47" s="89">
        <f>[1]Hoja1!U44*$D$47/100</f>
        <v>1.0333333333333334E-3</v>
      </c>
      <c r="W47" s="89">
        <f>[1]Hoja1!V44*$D$47/100</f>
        <v>5.88</v>
      </c>
      <c r="X47" s="89">
        <f>[1]Hoja1!W44*$D$47/100</f>
        <v>1.7366666666666668</v>
      </c>
      <c r="Y47" s="89">
        <f>[1]Hoja1!X44*$D$47/100</f>
        <v>3.1666666666666683E-3</v>
      </c>
      <c r="Z47" s="89">
        <f>[1]Hoja1!Y44*$D$47/100</f>
        <v>6.9333333333333347E-3</v>
      </c>
      <c r="AA47" s="89">
        <f>[1]Hoja1!Z44*$D$47/100</f>
        <v>0.33</v>
      </c>
      <c r="AB47" s="89">
        <f>[1]Hoja1!AA44*$D$47/100</f>
        <v>4.873333333333333E-2</v>
      </c>
      <c r="AC47" s="89">
        <f>[1]Hoja1!AB44*$D$47/100</f>
        <v>1.5166666666666667E-2</v>
      </c>
      <c r="AD47" s="89">
        <f>[1]Hoja1!AC44*$D$47/100</f>
        <v>0.33666666666666667</v>
      </c>
      <c r="AE47" s="89">
        <f>[1]Hoja1!AD44*$D$47/100</f>
        <v>1.6066666666666663E-2</v>
      </c>
      <c r="AF47" s="89">
        <f>[1]Hoja1!AE44*$D$47/100</f>
        <v>0.09</v>
      </c>
    </row>
    <row r="48" spans="1:33" s="72" customFormat="1" ht="15.95">
      <c r="A48" s="192"/>
      <c r="B48" s="67" t="s">
        <v>212</v>
      </c>
      <c r="C48" s="68" t="s">
        <v>99</v>
      </c>
      <c r="D48" s="62">
        <v>3</v>
      </c>
      <c r="E48" s="89">
        <f>[1]Hoja1!D45*$D$48/100</f>
        <v>6.8150000000000004</v>
      </c>
      <c r="F48" s="89">
        <f>[1]Hoja1!E45*$D$48/100</f>
        <v>0.54949999999999999</v>
      </c>
      <c r="G48" s="89">
        <f>[1]Hoja1!F45*$D$48/100</f>
        <v>0.51300000000000001</v>
      </c>
      <c r="H48" s="89">
        <f>[1]Hoja1!G45*$D$48/100</f>
        <v>0.16405</v>
      </c>
      <c r="I48" s="89">
        <f>[1]Hoja1!H45*$D$48/100</f>
        <v>0.22655</v>
      </c>
      <c r="J48" s="89">
        <f>[1]Hoja1!I45*$D$48/100</f>
        <v>7.3200000000000001E-2</v>
      </c>
      <c r="K48" s="89">
        <f>[1]Hoja1!J45*$D$48/100</f>
        <v>2.3149999999999999</v>
      </c>
      <c r="L48" s="89">
        <f>[1]Hoja1!K45*$D$48/100</f>
        <v>0</v>
      </c>
      <c r="M48" s="89">
        <f>[1]Hoja1!L45*$D$48/100</f>
        <v>0</v>
      </c>
      <c r="N48" s="89">
        <f>[1]Hoja1!M45*$D$48/100</f>
        <v>0.36499999999999999</v>
      </c>
      <c r="O48" s="89">
        <f>[1]Hoja1!N45*$D$48/100</f>
        <v>7.35</v>
      </c>
      <c r="P48" s="89">
        <f>[1]Hoja1!O45*$D$48/100</f>
        <v>9.1999999999999998E-2</v>
      </c>
      <c r="Q48" s="89">
        <f>[1]Hoja1!P45*$D$48/100</f>
        <v>2.0049999999999999</v>
      </c>
      <c r="R48" s="89">
        <f>[1]Hoja1!Q45*$D$48/100</f>
        <v>8.3049999999999997</v>
      </c>
      <c r="S48" s="89">
        <f>[1]Hoja1!R45*$D$48/100</f>
        <v>0.62</v>
      </c>
      <c r="T48" s="89">
        <f>[1]Hoja1!S45*$D$48/100</f>
        <v>6.2199999999999998E-2</v>
      </c>
      <c r="U48" s="89">
        <f>[1]Hoja1!T45*$D$48/100</f>
        <v>1.085E-2</v>
      </c>
      <c r="V48" s="89">
        <f>[1]Hoja1!U45*$D$48/100</f>
        <v>5.9999999999999995E-4</v>
      </c>
      <c r="W48" s="89">
        <f>[1]Hoja1!V45*$D$48/100</f>
        <v>3.21</v>
      </c>
      <c r="X48" s="89">
        <f>[1]Hoja1!W45*$D$48/100</f>
        <v>0.97</v>
      </c>
      <c r="Y48" s="89">
        <f>[1]Hoja1!X45*$D$48/100</f>
        <v>6.5000000000000006E-3</v>
      </c>
      <c r="Z48" s="89">
        <f>[1]Hoja1!Y45*$D$48/100</f>
        <v>9.2000000000000016E-3</v>
      </c>
      <c r="AA48" s="89">
        <f>[1]Hoja1!Z45*$D$48/100</f>
        <v>0.16400000000000003</v>
      </c>
      <c r="AB48" s="89">
        <f>[1]Hoja1!AA45*$D$48/100</f>
        <v>3.6849999999999994E-2</v>
      </c>
      <c r="AC48" s="89">
        <f>[1]Hoja1!AB45*$D$48/100</f>
        <v>1.345E-2</v>
      </c>
      <c r="AD48" s="89">
        <f>[1]Hoja1!AC45*$D$48/100</f>
        <v>0.44</v>
      </c>
      <c r="AE48" s="89">
        <f>[1]Hoja1!AD45*$D$48/100</f>
        <v>1.1899999999999999E-2</v>
      </c>
      <c r="AF48" s="89">
        <f>[1]Hoja1!AE45*$D$48/100</f>
        <v>0.16500000000000001</v>
      </c>
    </row>
    <row r="49" spans="1:32" s="72" customFormat="1" ht="15.95">
      <c r="A49" s="192"/>
      <c r="B49" s="67" t="s">
        <v>213</v>
      </c>
      <c r="C49" s="68" t="s">
        <v>101</v>
      </c>
      <c r="D49" s="62">
        <v>3</v>
      </c>
      <c r="E49" s="89">
        <f>[1]Hoja1!D46*$D$49/100</f>
        <v>3.9307499999999993</v>
      </c>
      <c r="F49" s="89">
        <f>[1]Hoja1!E46*$D$49/100</f>
        <v>0.64574999999999994</v>
      </c>
      <c r="G49" s="89">
        <f>[1]Hoja1!F46*$D$49/100</f>
        <v>0.14975000000000002</v>
      </c>
      <c r="H49" s="89">
        <f>[1]Hoja1!G46*$D$49/100</f>
        <v>4.2724999999999999E-2</v>
      </c>
      <c r="I49" s="89">
        <f>[1]Hoja1!H46*$D$49/100</f>
        <v>5.3149999999999996E-2</v>
      </c>
      <c r="J49" s="89">
        <f>[1]Hoja1!I46*$D$49/100</f>
        <v>3.8375000000000006E-2</v>
      </c>
      <c r="K49" s="89">
        <f>[1]Hoja1!J46*$D$49/100</f>
        <v>2.3275000000000001</v>
      </c>
      <c r="L49" s="89">
        <f>[1]Hoja1!K46*$D$49/100</f>
        <v>0</v>
      </c>
      <c r="M49" s="89">
        <f>[1]Hoja1!L46*$D$49/100</f>
        <v>0</v>
      </c>
      <c r="N49" s="89">
        <f>[1]Hoja1!M46*$D$49/100</f>
        <v>0.38500000000000001</v>
      </c>
      <c r="O49" s="89">
        <f>[1]Hoja1!N46*$D$49/100</f>
        <v>5.3425000000000002</v>
      </c>
      <c r="P49" s="89">
        <f>[1]Hoja1!O46*$D$49/100</f>
        <v>4.2999999999999997E-2</v>
      </c>
      <c r="Q49" s="89">
        <f>[1]Hoja1!P46*$D$49/100</f>
        <v>1.8374999999999999</v>
      </c>
      <c r="R49" s="89">
        <f>[1]Hoja1!Q46*$D$49/100</f>
        <v>7.75</v>
      </c>
      <c r="S49" s="89">
        <f>[1]Hoja1!R46*$D$49/100</f>
        <v>0.6825</v>
      </c>
      <c r="T49" s="89">
        <f>[1]Hoja1!S46*$D$49/100</f>
        <v>6.2699999999999992E-2</v>
      </c>
      <c r="U49" s="89">
        <f>[1]Hoja1!T46*$D$49/100</f>
        <v>3.65E-3</v>
      </c>
      <c r="V49" s="89">
        <f>[1]Hoja1!U46*$D$49/100</f>
        <v>6.4999999999999997E-4</v>
      </c>
      <c r="W49" s="89">
        <f>[1]Hoja1!V46*$D$49/100</f>
        <v>0.1125</v>
      </c>
      <c r="X49" s="89">
        <f>[1]Hoja1!W46*$D$49/100</f>
        <v>3.5000000000000003E-2</v>
      </c>
      <c r="Y49" s="89">
        <f>[1]Hoja1!X46*$D$49/100</f>
        <v>1.5250000000000003E-3</v>
      </c>
      <c r="Z49" s="89">
        <f>[1]Hoja1!Y46*$D$49/100</f>
        <v>4.6000000000000008E-3</v>
      </c>
      <c r="AA49" s="89">
        <f>[1]Hoja1!Z46*$D$49/100</f>
        <v>0.12475</v>
      </c>
      <c r="AB49" s="89">
        <f>[1]Hoja1!AA46*$D$49/100</f>
        <v>2.5100000000000001E-2</v>
      </c>
      <c r="AC49" s="89">
        <f>[1]Hoja1!AB46*$D$49/100</f>
        <v>1.3100000000000001E-2</v>
      </c>
      <c r="AD49" s="89">
        <f>[1]Hoja1!AC46*$D$49/100</f>
        <v>0.25750000000000001</v>
      </c>
      <c r="AE49" s="89">
        <f>[1]Hoja1!AD46*$D$49/100</f>
        <v>1.2575000000000001E-2</v>
      </c>
      <c r="AF49" s="89">
        <f>[1]Hoja1!AE46*$D$49/100</f>
        <v>0</v>
      </c>
    </row>
    <row r="50" spans="1:32" s="72" customFormat="1" ht="15.95">
      <c r="A50" s="192"/>
      <c r="B50" s="55"/>
      <c r="C50" s="75" t="s">
        <v>190</v>
      </c>
      <c r="D50" s="77">
        <f>SUM(D47:D49)</f>
        <v>11</v>
      </c>
      <c r="E50" s="77">
        <f t="shared" ref="E50:AF50" si="8">SUM(E47:E49)</f>
        <v>20.546749999999999</v>
      </c>
      <c r="F50" s="77">
        <f t="shared" si="8"/>
        <v>2.11625</v>
      </c>
      <c r="G50" s="77">
        <f t="shared" si="8"/>
        <v>1.3424166666666666</v>
      </c>
      <c r="H50" s="77">
        <f t="shared" si="8"/>
        <v>0.38790833333333335</v>
      </c>
      <c r="I50" s="77">
        <f t="shared" si="8"/>
        <v>0.53780000000000006</v>
      </c>
      <c r="J50" s="77">
        <f t="shared" si="8"/>
        <v>0.25254166666666666</v>
      </c>
      <c r="K50" s="77">
        <f t="shared" si="8"/>
        <v>8.6358333333333341</v>
      </c>
      <c r="L50" s="77">
        <f t="shared" si="8"/>
        <v>0</v>
      </c>
      <c r="M50" s="77">
        <f t="shared" si="8"/>
        <v>0</v>
      </c>
      <c r="N50" s="77">
        <f t="shared" si="8"/>
        <v>1.3766666666666665</v>
      </c>
      <c r="O50" s="77">
        <f t="shared" si="8"/>
        <v>20.285833333333333</v>
      </c>
      <c r="P50" s="77">
        <f t="shared" si="8"/>
        <v>0.187</v>
      </c>
      <c r="Q50" s="77">
        <f t="shared" si="8"/>
        <v>7.5091666666666654</v>
      </c>
      <c r="R50" s="77">
        <f t="shared" si="8"/>
        <v>25.655000000000001</v>
      </c>
      <c r="S50" s="77">
        <f t="shared" si="8"/>
        <v>2.3325</v>
      </c>
      <c r="T50" s="77">
        <f t="shared" si="8"/>
        <v>0.19883333333333331</v>
      </c>
      <c r="U50" s="77">
        <f t="shared" si="8"/>
        <v>1.72E-2</v>
      </c>
      <c r="V50" s="77">
        <f t="shared" si="8"/>
        <v>2.2833333333333334E-3</v>
      </c>
      <c r="W50" s="77">
        <f t="shared" si="8"/>
        <v>9.2025000000000006</v>
      </c>
      <c r="X50" s="77">
        <f t="shared" si="8"/>
        <v>2.7416666666666671</v>
      </c>
      <c r="Y50" s="77">
        <f t="shared" si="8"/>
        <v>1.1191666666666669E-2</v>
      </c>
      <c r="Z50" s="77">
        <f t="shared" si="8"/>
        <v>2.0733333333333336E-2</v>
      </c>
      <c r="AA50" s="77">
        <f t="shared" si="8"/>
        <v>0.61875000000000002</v>
      </c>
      <c r="AB50" s="77">
        <f t="shared" si="8"/>
        <v>0.11068333333333331</v>
      </c>
      <c r="AC50" s="77">
        <f t="shared" si="8"/>
        <v>4.1716666666666666E-2</v>
      </c>
      <c r="AD50" s="77">
        <f t="shared" si="8"/>
        <v>1.0341666666666667</v>
      </c>
      <c r="AE50" s="77">
        <f t="shared" si="8"/>
        <v>4.0541666666666663E-2</v>
      </c>
      <c r="AF50" s="77">
        <f t="shared" si="8"/>
        <v>0.255</v>
      </c>
    </row>
    <row r="51" spans="1:32">
      <c r="A51" s="192"/>
      <c r="B51" s="78"/>
      <c r="C51" s="84" t="s">
        <v>102</v>
      </c>
      <c r="D51" s="85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</row>
    <row r="52" spans="1:32" s="71" customFormat="1" ht="15.95">
      <c r="A52" s="192"/>
      <c r="B52" s="67" t="s">
        <v>214</v>
      </c>
      <c r="C52" s="68" t="s">
        <v>104</v>
      </c>
      <c r="D52" s="69">
        <v>45</v>
      </c>
      <c r="E52" s="89">
        <f>[1]Hoja1!D49*$D$52/100</f>
        <v>59.858249999999991</v>
      </c>
      <c r="F52" s="89">
        <f>[1]Hoja1!E49*$D$52/100</f>
        <v>9.8867999999999991</v>
      </c>
      <c r="G52" s="89">
        <f>[1]Hoja1!F49*$D$52/100</f>
        <v>2.24295</v>
      </c>
      <c r="H52" s="89">
        <f>[1]Hoja1!G49*$D$52/100</f>
        <v>0.4448571428571429</v>
      </c>
      <c r="I52" s="89">
        <f>[1]Hoja1!H49*$D$52/100</f>
        <v>0.92025000000000023</v>
      </c>
      <c r="J52" s="89">
        <f>[1]Hoja1!I49*$D$52/100</f>
        <v>0.46044642857142853</v>
      </c>
      <c r="K52" s="89">
        <f>[1]Hoja1!J49*$D$52/100</f>
        <v>27.75</v>
      </c>
      <c r="L52" s="89">
        <f>[1]Hoja1!K49*$D$52/100</f>
        <v>2.8499999999999998E-2</v>
      </c>
      <c r="M52" s="89">
        <f>[1]Hoja1!L49*$D$52/100</f>
        <v>0</v>
      </c>
      <c r="N52" s="89">
        <f>[1]Hoja1!M49*$D$52/100</f>
        <v>15.135</v>
      </c>
      <c r="O52" s="89">
        <f>[1]Hoja1!N49*$D$52/100</f>
        <v>115.37999999999998</v>
      </c>
      <c r="P52" s="89">
        <f>[1]Hoja1!O49*$D$52/100</f>
        <v>0.48705000000000015</v>
      </c>
      <c r="Q52" s="89">
        <f>[1]Hoja1!P49*$D$52/100</f>
        <v>26.324999999999999</v>
      </c>
      <c r="R52" s="89">
        <f>[1]Hoja1!Q49*$D$52/100</f>
        <v>172.81607142857141</v>
      </c>
      <c r="S52" s="89">
        <f>[1]Hoja1!R49*$D$52/100</f>
        <v>15.646153846153846</v>
      </c>
      <c r="T52" s="89">
        <f>[1]Hoja1!S49*$D$52/100</f>
        <v>0.330267857142857</v>
      </c>
      <c r="U52" s="89">
        <f>[1]Hoja1!T49*$D$52/100</f>
        <v>3.2571428571428578E-2</v>
      </c>
      <c r="V52" s="89">
        <f>[1]Hoja1!U49*$D$52/100</f>
        <v>3.5357142857142865E-2</v>
      </c>
      <c r="W52" s="89">
        <f>[1]Hoja1!V49*$D$52/100</f>
        <v>147.21428571428572</v>
      </c>
      <c r="X52" s="89">
        <f>[1]Hoja1!W49*$D$52/100</f>
        <v>36.216666666666669</v>
      </c>
      <c r="Y52" s="89">
        <f>[1]Hoja1!X49*$D$52/100</f>
        <v>4.3714285714285712E-2</v>
      </c>
      <c r="Z52" s="89">
        <f>[1]Hoja1!Y49*$D$52/100</f>
        <v>5.9586206896551711E-2</v>
      </c>
      <c r="AA52" s="89">
        <f>[1]Hoja1!Z49*$D$52/100</f>
        <v>2.0700000000000003</v>
      </c>
      <c r="AB52" s="89">
        <f>[1]Hoja1!AA49*$D$52/100</f>
        <v>0.32378571428571429</v>
      </c>
      <c r="AC52" s="89">
        <f>[1]Hoja1!AB49*$D$52/100</f>
        <v>0.14850000000000002</v>
      </c>
      <c r="AD52" s="89">
        <f>[1]Hoja1!AC49*$D$52/100</f>
        <v>5.0999999999999996</v>
      </c>
      <c r="AE52" s="89">
        <f>[1]Hoja1!AD49*$D$52/100</f>
        <v>1.6537500000000003</v>
      </c>
      <c r="AF52" s="89">
        <f>[1]Hoja1!AE49*$D$52/100</f>
        <v>0.28333333333333338</v>
      </c>
    </row>
    <row r="53" spans="1:32" s="71" customFormat="1" ht="15.95">
      <c r="A53" s="192"/>
      <c r="B53" s="67" t="s">
        <v>215</v>
      </c>
      <c r="C53" s="68" t="s">
        <v>106</v>
      </c>
      <c r="D53" s="69">
        <v>0</v>
      </c>
      <c r="E53" s="89">
        <f>[1]Hoja1!D50*$D$53/100</f>
        <v>0</v>
      </c>
      <c r="F53" s="89">
        <f>[1]Hoja1!E50*$D$53/100</f>
        <v>0</v>
      </c>
      <c r="G53" s="89">
        <f>[1]Hoja1!F50*$D$53/100</f>
        <v>0</v>
      </c>
      <c r="H53" s="89">
        <f>[1]Hoja1!G50*$D$53/100</f>
        <v>0</v>
      </c>
      <c r="I53" s="89">
        <f>[1]Hoja1!H50*$D$53/100</f>
        <v>0</v>
      </c>
      <c r="J53" s="89">
        <f>[1]Hoja1!I50*$D$53/100</f>
        <v>0</v>
      </c>
      <c r="K53" s="89">
        <f>[1]Hoja1!J50*$D$53/100</f>
        <v>0</v>
      </c>
      <c r="L53" s="89">
        <f>[1]Hoja1!K50*$D$53/100</f>
        <v>0</v>
      </c>
      <c r="M53" s="89">
        <f>[1]Hoja1!L50*$D$53/100</f>
        <v>0</v>
      </c>
      <c r="N53" s="89">
        <f>[1]Hoja1!M50*$D$53/100</f>
        <v>0</v>
      </c>
      <c r="O53" s="89">
        <f>[1]Hoja1!N50*$D$53/100</f>
        <v>0</v>
      </c>
      <c r="P53" s="89">
        <f>[1]Hoja1!O50*$D$53/100</f>
        <v>0</v>
      </c>
      <c r="Q53" s="89">
        <f>[1]Hoja1!P50*$D$53/100</f>
        <v>0</v>
      </c>
      <c r="R53" s="89">
        <f>[1]Hoja1!Q50*$D$53/100</f>
        <v>0</v>
      </c>
      <c r="S53" s="89">
        <f>[1]Hoja1!R50*$D$53/100</f>
        <v>0</v>
      </c>
      <c r="T53" s="89">
        <f>[1]Hoja1!S50*$D$53/100</f>
        <v>0</v>
      </c>
      <c r="U53" s="89">
        <f>[1]Hoja1!T50*$D$53/100</f>
        <v>0</v>
      </c>
      <c r="V53" s="89">
        <f>[1]Hoja1!U50*$D$53/100</f>
        <v>0</v>
      </c>
      <c r="W53" s="89">
        <f>[1]Hoja1!V50*$D$53/100</f>
        <v>0</v>
      </c>
      <c r="X53" s="89">
        <f>[1]Hoja1!W50*$D$53/100</f>
        <v>0</v>
      </c>
      <c r="Y53" s="89">
        <f>[1]Hoja1!X50*$D$53/100</f>
        <v>0</v>
      </c>
      <c r="Z53" s="89">
        <f>[1]Hoja1!Y50*$D$53/100</f>
        <v>0</v>
      </c>
      <c r="AA53" s="89">
        <f>[1]Hoja1!Z50*$D$53/100</f>
        <v>0</v>
      </c>
      <c r="AB53" s="89">
        <f>[1]Hoja1!AA50*$D$53/100</f>
        <v>0</v>
      </c>
      <c r="AC53" s="89">
        <f>[1]Hoja1!AB50*$D$53/100</f>
        <v>0</v>
      </c>
      <c r="AD53" s="89">
        <f>[1]Hoja1!AC50*$D$53/100</f>
        <v>0</v>
      </c>
      <c r="AE53" s="89">
        <f>[1]Hoja1!AD50*$D$53/100</f>
        <v>0</v>
      </c>
      <c r="AF53" s="89">
        <f>[1]Hoja1!AE50*$D$53/100</f>
        <v>0</v>
      </c>
    </row>
    <row r="54" spans="1:32" s="72" customFormat="1" ht="15.95">
      <c r="A54" s="192"/>
      <c r="B54" s="55"/>
      <c r="C54" s="75" t="s">
        <v>190</v>
      </c>
      <c r="D54" s="77">
        <f>SUM(D52:D53)</f>
        <v>45</v>
      </c>
      <c r="E54" s="77">
        <f t="shared" ref="E54:AF54" si="9">SUM(E52:E53)</f>
        <v>59.858249999999991</v>
      </c>
      <c r="F54" s="77">
        <f t="shared" si="9"/>
        <v>9.8867999999999991</v>
      </c>
      <c r="G54" s="77">
        <f t="shared" si="9"/>
        <v>2.24295</v>
      </c>
      <c r="H54" s="77">
        <f t="shared" si="9"/>
        <v>0.4448571428571429</v>
      </c>
      <c r="I54" s="77">
        <f t="shared" si="9"/>
        <v>0.92025000000000023</v>
      </c>
      <c r="J54" s="77">
        <f t="shared" si="9"/>
        <v>0.46044642857142853</v>
      </c>
      <c r="K54" s="77">
        <f t="shared" si="9"/>
        <v>27.75</v>
      </c>
      <c r="L54" s="77">
        <f t="shared" si="9"/>
        <v>2.8499999999999998E-2</v>
      </c>
      <c r="M54" s="77">
        <f t="shared" si="9"/>
        <v>0</v>
      </c>
      <c r="N54" s="77">
        <f t="shared" si="9"/>
        <v>15.135</v>
      </c>
      <c r="O54" s="77">
        <f t="shared" si="9"/>
        <v>115.37999999999998</v>
      </c>
      <c r="P54" s="77">
        <f t="shared" si="9"/>
        <v>0.48705000000000015</v>
      </c>
      <c r="Q54" s="77">
        <f t="shared" si="9"/>
        <v>26.324999999999999</v>
      </c>
      <c r="R54" s="77">
        <f t="shared" si="9"/>
        <v>172.81607142857141</v>
      </c>
      <c r="S54" s="77">
        <f t="shared" si="9"/>
        <v>15.646153846153846</v>
      </c>
      <c r="T54" s="77">
        <f t="shared" si="9"/>
        <v>0.330267857142857</v>
      </c>
      <c r="U54" s="77">
        <f t="shared" si="9"/>
        <v>3.2571428571428578E-2</v>
      </c>
      <c r="V54" s="77">
        <f t="shared" si="9"/>
        <v>3.5357142857142865E-2</v>
      </c>
      <c r="W54" s="77">
        <f t="shared" si="9"/>
        <v>147.21428571428572</v>
      </c>
      <c r="X54" s="77">
        <f t="shared" si="9"/>
        <v>36.216666666666669</v>
      </c>
      <c r="Y54" s="77">
        <f t="shared" si="9"/>
        <v>4.3714285714285712E-2</v>
      </c>
      <c r="Z54" s="77">
        <f t="shared" si="9"/>
        <v>5.9586206896551711E-2</v>
      </c>
      <c r="AA54" s="77">
        <f t="shared" si="9"/>
        <v>2.0700000000000003</v>
      </c>
      <c r="AB54" s="77">
        <f t="shared" si="9"/>
        <v>0.32378571428571429</v>
      </c>
      <c r="AC54" s="77">
        <f t="shared" si="9"/>
        <v>0.14850000000000002</v>
      </c>
      <c r="AD54" s="77">
        <f t="shared" si="9"/>
        <v>5.0999999999999996</v>
      </c>
      <c r="AE54" s="77">
        <f t="shared" si="9"/>
        <v>1.6537500000000003</v>
      </c>
      <c r="AF54" s="77">
        <f t="shared" si="9"/>
        <v>0.28333333333333338</v>
      </c>
    </row>
    <row r="55" spans="1:32" s="91" customFormat="1">
      <c r="A55" s="192"/>
      <c r="B55" s="78" t="s">
        <v>216</v>
      </c>
      <c r="C55" s="90" t="s">
        <v>217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</row>
    <row r="56" spans="1:32" s="71" customFormat="1" ht="15.95">
      <c r="A56" s="192"/>
      <c r="B56" s="67" t="s">
        <v>218</v>
      </c>
      <c r="C56" s="92" t="s">
        <v>90</v>
      </c>
      <c r="D56" s="93">
        <v>3</v>
      </c>
      <c r="E56" s="70">
        <f>[1]Hoja1!D53*$D$56/100</f>
        <v>6.7067499999999987</v>
      </c>
      <c r="F56" s="70">
        <f>[1]Hoja1!E53*$D$56/100</f>
        <v>0.47475000000000001</v>
      </c>
      <c r="G56" s="70">
        <f>[1]Hoja1!F53*$D$56/100</f>
        <v>0.53174999999999994</v>
      </c>
      <c r="H56" s="70">
        <f>[1]Hoja1!G53*$D$56/100</f>
        <v>0.18340000000000001</v>
      </c>
      <c r="I56" s="70">
        <f>[1]Hoja1!H53*$D$56/100</f>
        <v>0.22504999999999994</v>
      </c>
      <c r="J56" s="70">
        <f>[1]Hoja1!I53*$D$56/100</f>
        <v>7.2299999999999989E-2</v>
      </c>
      <c r="K56" s="70">
        <f>[1]Hoja1!J53*$D$56/100</f>
        <v>10.39</v>
      </c>
      <c r="L56" s="70">
        <f>[1]Hoja1!K53*$D$56/100</f>
        <v>5.5000000000000005E-3</v>
      </c>
      <c r="M56" s="70">
        <f>[1]Hoja1!L53*$D$56/100</f>
        <v>0</v>
      </c>
      <c r="N56" s="70">
        <f>[1]Hoja1!M53*$D$56/100</f>
        <v>0.47499999999999998</v>
      </c>
      <c r="O56" s="70">
        <f>[1]Hoja1!N53*$D$56/100</f>
        <v>4.4974999999999996</v>
      </c>
      <c r="P56" s="70">
        <f>[1]Hoja1!O53*$D$56/100</f>
        <v>0.16024999999999998</v>
      </c>
      <c r="Q56" s="70">
        <f>[1]Hoja1!P53*$D$56/100</f>
        <v>2.6949999999999998</v>
      </c>
      <c r="R56" s="70">
        <f>[1]Hoja1!Q53*$D$56/100</f>
        <v>7.1550000000000002</v>
      </c>
      <c r="S56" s="70">
        <f>[1]Hoja1!R53*$D$56/100</f>
        <v>0.35749999999999998</v>
      </c>
      <c r="T56" s="70">
        <f>[1]Hoja1!S53*$D$56/100</f>
        <v>5.9349999999999993E-2</v>
      </c>
      <c r="U56" s="70">
        <f>[1]Hoja1!T53*$D$56/100</f>
        <v>4.9499999999999995E-3</v>
      </c>
      <c r="V56" s="70">
        <f>[1]Hoja1!U53*$D$56/100</f>
        <v>1.6000000000000001E-3</v>
      </c>
      <c r="W56" s="70">
        <f>[1]Hoja1!V53*$D$56/100</f>
        <v>0.57999999999999996</v>
      </c>
      <c r="X56" s="70">
        <f>[1]Hoja1!W53*$D$56/100</f>
        <v>0.17499999999999999</v>
      </c>
      <c r="Y56" s="70">
        <f>[1]Hoja1!X53*$D$56/100</f>
        <v>6.6500000000000005E-3</v>
      </c>
      <c r="Z56" s="70">
        <f>[1]Hoja1!Y53*$D$56/100</f>
        <v>1.37E-2</v>
      </c>
      <c r="AA56" s="70">
        <f>[1]Hoja1!Z53*$D$56/100</f>
        <v>0.115</v>
      </c>
      <c r="AB56" s="70">
        <f>[1]Hoja1!AA53*$D$56/100</f>
        <v>4.2900000000000001E-2</v>
      </c>
      <c r="AC56" s="70">
        <f>[1]Hoja1!AB53*$D$56/100</f>
        <v>6.2250000000000005E-3</v>
      </c>
      <c r="AD56" s="70">
        <f>[1]Hoja1!AC53*$D$56/100</f>
        <v>0.19</v>
      </c>
      <c r="AE56" s="70">
        <f>[1]Hoja1!AD53*$D$56/100</f>
        <v>0.10642499999999998</v>
      </c>
      <c r="AF56" s="70">
        <f>[1]Hoja1!AE53*$D$56/100</f>
        <v>0.24</v>
      </c>
    </row>
    <row r="57" spans="1:32" s="71" customFormat="1" ht="15.95">
      <c r="A57" s="192"/>
      <c r="B57" s="67" t="s">
        <v>219</v>
      </c>
      <c r="C57" s="92" t="s">
        <v>94</v>
      </c>
      <c r="D57" s="93">
        <v>4</v>
      </c>
      <c r="E57" s="70">
        <f>[1]Hoja1!D54*$D$57/100</f>
        <v>5.04</v>
      </c>
      <c r="F57" s="70">
        <f>[1]Hoja1!E54*$D$57/100</f>
        <v>0.61142857142857154</v>
      </c>
      <c r="G57" s="70">
        <f>[1]Hoja1!F54*$D$57/100</f>
        <v>0.28571428571428575</v>
      </c>
      <c r="H57" s="70">
        <f>[1]Hoja1!G54*$D$57/100</f>
        <v>0.10531428571428574</v>
      </c>
      <c r="I57" s="70">
        <f>[1]Hoja1!H54*$D$57/100</f>
        <v>9.8628571428571427E-2</v>
      </c>
      <c r="J57" s="70">
        <f>[1]Hoja1!I54*$D$57/100</f>
        <v>2.3428571428571431E-2</v>
      </c>
      <c r="K57" s="70">
        <f>[1]Hoja1!J54*$D$57/100</f>
        <v>15.61142857142857</v>
      </c>
      <c r="L57" s="70">
        <f>[1]Hoja1!K54*$D$57/100</f>
        <v>5.7142857142857143E-3</v>
      </c>
      <c r="M57" s="70">
        <f>[1]Hoja1!L54*$D$57/100</f>
        <v>0</v>
      </c>
      <c r="N57" s="70">
        <f>[1]Hoja1!M54*$D$57/100</f>
        <v>0.36571428571428571</v>
      </c>
      <c r="O57" s="70">
        <f>[1]Hoja1!N54*$D$57/100</f>
        <v>10.137142857142857</v>
      </c>
      <c r="P57" s="70">
        <f>[1]Hoja1!O54*$D$57/100</f>
        <v>0.37771428571428567</v>
      </c>
      <c r="Q57" s="70">
        <f>[1]Hoja1!P54*$D$57/100</f>
        <v>4.2914285714285718</v>
      </c>
      <c r="R57" s="70">
        <f>[1]Hoja1!Q54*$D$57/100</f>
        <v>12.354285714285714</v>
      </c>
      <c r="S57" s="70">
        <f>[1]Hoja1!R54*$D$57/100</f>
        <v>0.70285714285714296</v>
      </c>
      <c r="T57" s="70">
        <f>[1]Hoja1!S54*$D$57/100</f>
        <v>8.0971428571428583E-2</v>
      </c>
      <c r="U57" s="70">
        <f>[1]Hoja1!T54*$D$57/100</f>
        <v>9.8857142857142859E-3</v>
      </c>
      <c r="V57" s="70">
        <f>[1]Hoja1!U54*$D$57/100</f>
        <v>2.1142857142857144E-3</v>
      </c>
      <c r="W57" s="70">
        <f>[1]Hoja1!V54*$D$57/100</f>
        <v>2.3142857142857141</v>
      </c>
      <c r="X57" s="70">
        <f>[1]Hoja1!W54*$D$57/100</f>
        <v>0.69714285714285706</v>
      </c>
      <c r="Y57" s="70">
        <f>[1]Hoja1!X54*$D$57/100</f>
        <v>8.0000000000000002E-3</v>
      </c>
      <c r="Z57" s="70">
        <f>[1]Hoja1!Y54*$D$57/100</f>
        <v>2.7142857142857146E-2</v>
      </c>
      <c r="AA57" s="70">
        <f>[1]Hoja1!Z54*$D$57/100</f>
        <v>0.21657142857142855</v>
      </c>
      <c r="AB57" s="70">
        <f>[1]Hoja1!AA54*$D$57/100</f>
        <v>6.7542857142857141E-2</v>
      </c>
      <c r="AC57" s="70">
        <f>[1]Hoja1!AB54*$D$57/100</f>
        <v>7.8285714285714295E-3</v>
      </c>
      <c r="AD57" s="70">
        <f>[1]Hoja1!AC54*$D$57/100</f>
        <v>0.37714285714285717</v>
      </c>
      <c r="AE57" s="70">
        <f>[1]Hoja1!AD54*$D$57/100</f>
        <v>0.5338857142857143</v>
      </c>
      <c r="AF57" s="70">
        <f>[1]Hoja1!AE54*$D$57/100</f>
        <v>0.62857142857142856</v>
      </c>
    </row>
    <row r="58" spans="1:32" s="71" customFormat="1" ht="15.95">
      <c r="A58" s="192"/>
      <c r="B58" s="67" t="s">
        <v>220</v>
      </c>
      <c r="C58" s="92" t="s">
        <v>97</v>
      </c>
      <c r="D58" s="93">
        <v>3</v>
      </c>
      <c r="E58" s="70">
        <f>[1]Hoja1!D55*$D$58/100</f>
        <v>4.7479999999999993</v>
      </c>
      <c r="F58" s="70">
        <f>[1]Hoja1!E55*$D$58/100</f>
        <v>0.57999999999999996</v>
      </c>
      <c r="G58" s="70">
        <f>[1]Hoja1!F55*$D$58/100</f>
        <v>0.26400000000000001</v>
      </c>
      <c r="H58" s="70">
        <f>[1]Hoja1!G55*$D$58/100</f>
        <v>7.4299999999999991E-2</v>
      </c>
      <c r="I58" s="70">
        <f>[1]Hoja1!H55*$D$58/100</f>
        <v>8.48E-2</v>
      </c>
      <c r="J58" s="70">
        <f>[1]Hoja1!I55*$D$58/100</f>
        <v>6.8000000000000005E-2</v>
      </c>
      <c r="K58" s="70">
        <f>[1]Hoja1!J55*$D$58/100</f>
        <v>3.5</v>
      </c>
      <c r="L58" s="70">
        <f>[1]Hoja1!K55*$D$58/100</f>
        <v>1.2999999999999998E-2</v>
      </c>
      <c r="M58" s="70">
        <f>[1]Hoja1!L55*$D$58/100</f>
        <v>0</v>
      </c>
      <c r="N58" s="70">
        <f>[1]Hoja1!M55*$D$58/100</f>
        <v>0.31</v>
      </c>
      <c r="O58" s="70">
        <f>[1]Hoja1!N55*$D$58/100</f>
        <v>4.51</v>
      </c>
      <c r="P58" s="70">
        <f>[1]Hoja1!O55*$D$58/100</f>
        <v>0.10800000000000001</v>
      </c>
      <c r="Q58" s="70">
        <f>[1]Hoja1!P55*$D$58/100</f>
        <v>2.23</v>
      </c>
      <c r="R58" s="70">
        <f>[1]Hoja1!Q55*$D$58/100</f>
        <v>5.88</v>
      </c>
      <c r="S58" s="70">
        <f>[1]Hoja1!R55*$D$58/100</f>
        <v>0.51</v>
      </c>
      <c r="T58" s="70">
        <f>[1]Hoja1!S55*$D$58/100</f>
        <v>0.1202</v>
      </c>
      <c r="U58" s="70">
        <f>[1]Hoja1!T55*$D$58/100</f>
        <v>5.4999999999999997E-3</v>
      </c>
      <c r="V58" s="70">
        <f>[1]Hoja1!U55*$D$58/100</f>
        <v>1.8E-3</v>
      </c>
      <c r="W58" s="70">
        <f>[1]Hoja1!V55*$D$58/100</f>
        <v>2.4700000000000002</v>
      </c>
      <c r="X58" s="70">
        <f>[1]Hoja1!W55*$D$58/100</f>
        <v>1.1000000000000001</v>
      </c>
      <c r="Y58" s="70">
        <f>[1]Hoja1!X55*$D$58/100</f>
        <v>2.3E-3</v>
      </c>
      <c r="Z58" s="70">
        <f>[1]Hoja1!Y55*$D$58/100</f>
        <v>1.1099999999999999E-2</v>
      </c>
      <c r="AA58" s="70">
        <f>[1]Hoja1!Z55*$D$58/100</f>
        <v>0.14190000000000003</v>
      </c>
      <c r="AB58" s="70">
        <f>[1]Hoja1!AA55*$D$58/100</f>
        <v>4.2099999999999999E-2</v>
      </c>
      <c r="AC58" s="70">
        <f>[1]Hoja1!AB55*$D$58/100</f>
        <v>6.7999999999999996E-3</v>
      </c>
      <c r="AD58" s="70">
        <f>[1]Hoja1!AC55*$D$58/100</f>
        <v>1.242</v>
      </c>
      <c r="AE58" s="70">
        <f>[1]Hoja1!AD55*$D$58/100</f>
        <v>9.8800000000000013E-2</v>
      </c>
      <c r="AF58" s="70">
        <f>[1]Hoja1!AE55*$D$58/100</f>
        <v>0.06</v>
      </c>
    </row>
    <row r="59" spans="1:32" s="71" customFormat="1" ht="15.95">
      <c r="A59" s="192"/>
      <c r="B59" s="67" t="s">
        <v>221</v>
      </c>
      <c r="C59" s="92" t="s">
        <v>101</v>
      </c>
      <c r="D59" s="93">
        <v>0</v>
      </c>
      <c r="E59" s="70">
        <f>[1]Hoja1!D56*$D$59/100</f>
        <v>0</v>
      </c>
      <c r="F59" s="70">
        <f>[1]Hoja1!E56*$D$59/100</f>
        <v>0</v>
      </c>
      <c r="G59" s="70">
        <f>[1]Hoja1!F56*$D$59/100</f>
        <v>0</v>
      </c>
      <c r="H59" s="70">
        <f>[1]Hoja1!G56*$D$59/100</f>
        <v>0</v>
      </c>
      <c r="I59" s="70">
        <f>[1]Hoja1!H56*$D$59/100</f>
        <v>0</v>
      </c>
      <c r="J59" s="70">
        <f>[1]Hoja1!I56*$D$59/100</f>
        <v>0</v>
      </c>
      <c r="K59" s="70">
        <f>[1]Hoja1!J56*$D$59/100</f>
        <v>0</v>
      </c>
      <c r="L59" s="70">
        <f>[1]Hoja1!K56*$D$59/100</f>
        <v>0</v>
      </c>
      <c r="M59" s="70">
        <f>[1]Hoja1!L56*$D$59/100</f>
        <v>0</v>
      </c>
      <c r="N59" s="70">
        <f>[1]Hoja1!M56*$D$59/100</f>
        <v>0</v>
      </c>
      <c r="O59" s="70">
        <f>[1]Hoja1!N56*$D$59/100</f>
        <v>0</v>
      </c>
      <c r="P59" s="70">
        <f>[1]Hoja1!O56*$D$59/100</f>
        <v>0</v>
      </c>
      <c r="Q59" s="70">
        <f>[1]Hoja1!P56*$D$59/100</f>
        <v>0</v>
      </c>
      <c r="R59" s="70">
        <f>[1]Hoja1!Q56*$D$59/100</f>
        <v>0</v>
      </c>
      <c r="S59" s="70">
        <f>[1]Hoja1!R56*$D$59/100</f>
        <v>0</v>
      </c>
      <c r="T59" s="70">
        <f>[1]Hoja1!S56*$D$59/100</f>
        <v>0</v>
      </c>
      <c r="U59" s="70">
        <f>[1]Hoja1!T56*$D$59/100</f>
        <v>0</v>
      </c>
      <c r="V59" s="70">
        <f>[1]Hoja1!U56*$D$59/100</f>
        <v>0</v>
      </c>
      <c r="W59" s="70">
        <f>[1]Hoja1!V56*$D$59/100</f>
        <v>0</v>
      </c>
      <c r="X59" s="70">
        <f>[1]Hoja1!W56*$D$59/100</f>
        <v>0</v>
      </c>
      <c r="Y59" s="70">
        <f>[1]Hoja1!X56*$D$59/100</f>
        <v>0</v>
      </c>
      <c r="Z59" s="70">
        <f>[1]Hoja1!Y56*$D$59/100</f>
        <v>0</v>
      </c>
      <c r="AA59" s="70">
        <f>[1]Hoja1!Z56*$D$59/100</f>
        <v>0</v>
      </c>
      <c r="AB59" s="70">
        <f>[1]Hoja1!AA56*$D$59/100</f>
        <v>0</v>
      </c>
      <c r="AC59" s="70">
        <f>[1]Hoja1!AB56*$D$59/100</f>
        <v>0</v>
      </c>
      <c r="AD59" s="70">
        <f>[1]Hoja1!AC56*$D$59/100</f>
        <v>0</v>
      </c>
      <c r="AE59" s="70">
        <f>[1]Hoja1!AD56*$D$59/100</f>
        <v>0</v>
      </c>
      <c r="AF59" s="70">
        <f>[1]Hoja1!AE56*$D$59/100</f>
        <v>0</v>
      </c>
    </row>
    <row r="60" spans="1:32" s="72" customFormat="1" ht="15.95">
      <c r="A60" s="192"/>
      <c r="B60" s="55"/>
      <c r="C60" s="75" t="s">
        <v>190</v>
      </c>
      <c r="D60" s="77">
        <f>SUM(D56:D59)</f>
        <v>10</v>
      </c>
      <c r="E60" s="77">
        <f t="shared" ref="E60:AF60" si="10">SUM(E56:E59)</f>
        <v>16.494749999999996</v>
      </c>
      <c r="F60" s="77">
        <f t="shared" si="10"/>
        <v>1.6661785714285715</v>
      </c>
      <c r="G60" s="77">
        <f t="shared" si="10"/>
        <v>1.0814642857142858</v>
      </c>
      <c r="H60" s="77">
        <f t="shared" si="10"/>
        <v>0.36301428571428573</v>
      </c>
      <c r="I60" s="77">
        <f t="shared" si="10"/>
        <v>0.40847857142857136</v>
      </c>
      <c r="J60" s="77">
        <f t="shared" si="10"/>
        <v>0.16372857142857142</v>
      </c>
      <c r="K60" s="77">
        <f t="shared" si="10"/>
        <v>29.501428571428569</v>
      </c>
      <c r="L60" s="77">
        <f t="shared" si="10"/>
        <v>2.4214285714285712E-2</v>
      </c>
      <c r="M60" s="77">
        <f t="shared" si="10"/>
        <v>0</v>
      </c>
      <c r="N60" s="77">
        <f t="shared" si="10"/>
        <v>1.1507142857142858</v>
      </c>
      <c r="O60" s="77">
        <f t="shared" si="10"/>
        <v>19.144642857142856</v>
      </c>
      <c r="P60" s="77">
        <f t="shared" si="10"/>
        <v>0.64596428571428566</v>
      </c>
      <c r="Q60" s="77">
        <f t="shared" si="10"/>
        <v>9.2164285714285725</v>
      </c>
      <c r="R60" s="77">
        <f t="shared" si="10"/>
        <v>25.389285714285712</v>
      </c>
      <c r="S60" s="77">
        <f t="shared" si="10"/>
        <v>1.570357142857143</v>
      </c>
      <c r="T60" s="77">
        <f t="shared" si="10"/>
        <v>0.26052142857142857</v>
      </c>
      <c r="U60" s="77">
        <f t="shared" si="10"/>
        <v>2.0335714285714283E-2</v>
      </c>
      <c r="V60" s="77">
        <f t="shared" si="10"/>
        <v>5.5142857142857146E-3</v>
      </c>
      <c r="W60" s="77">
        <f t="shared" si="10"/>
        <v>5.3642857142857139</v>
      </c>
      <c r="X60" s="77">
        <f t="shared" si="10"/>
        <v>1.9721428571428572</v>
      </c>
      <c r="Y60" s="77">
        <f t="shared" si="10"/>
        <v>1.695E-2</v>
      </c>
      <c r="Z60" s="77">
        <f t="shared" si="10"/>
        <v>5.1942857142857145E-2</v>
      </c>
      <c r="AA60" s="77">
        <f t="shared" si="10"/>
        <v>0.4734714285714286</v>
      </c>
      <c r="AB60" s="77">
        <f t="shared" si="10"/>
        <v>0.15254285714285715</v>
      </c>
      <c r="AC60" s="77">
        <f t="shared" si="10"/>
        <v>2.085357142857143E-2</v>
      </c>
      <c r="AD60" s="77">
        <f t="shared" si="10"/>
        <v>1.8091428571428572</v>
      </c>
      <c r="AE60" s="77">
        <f t="shared" si="10"/>
        <v>0.73911071428571429</v>
      </c>
      <c r="AF60" s="77">
        <f t="shared" si="10"/>
        <v>0.9285714285714286</v>
      </c>
    </row>
    <row r="61" spans="1:32" s="91" customFormat="1">
      <c r="A61" s="192"/>
      <c r="B61" s="78" t="s">
        <v>222</v>
      </c>
      <c r="C61" s="84" t="s">
        <v>112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</row>
    <row r="62" spans="1:32" s="71" customFormat="1" ht="15.95">
      <c r="A62" s="192"/>
      <c r="B62" s="67" t="s">
        <v>222</v>
      </c>
      <c r="C62" s="68" t="s">
        <v>113</v>
      </c>
      <c r="D62" s="69">
        <v>20</v>
      </c>
      <c r="E62" s="70">
        <f>[1]Hoja1!D59*$D$62/100</f>
        <v>33.108000000000004</v>
      </c>
      <c r="F62" s="70">
        <f>[1]Hoja1!E59*$D$62/100</f>
        <v>2.64</v>
      </c>
      <c r="G62" s="70">
        <f>[1]Hoja1!F59*$D$62/100</f>
        <v>2.4039999999999999</v>
      </c>
      <c r="H62" s="70">
        <f>[1]Hoja1!G59*$D$62/100</f>
        <v>0.70279999999999998</v>
      </c>
      <c r="I62" s="70">
        <f>[1]Hoja1!H59*$D$62/100</f>
        <v>0.9992000000000002</v>
      </c>
      <c r="J62" s="70">
        <f>[1]Hoja1!I59*$D$62/100</f>
        <v>0.28919999999999996</v>
      </c>
      <c r="K62" s="70">
        <f>[1]Hoja1!J59*$D$62/100</f>
        <v>157.52000000000001</v>
      </c>
      <c r="L62" s="70">
        <f>[1]Hoja1!K59*$D$62/100</f>
        <v>0.22800000000000004</v>
      </c>
      <c r="M62" s="70">
        <f>[1]Hoja1!L59*$D$62/100</f>
        <v>0</v>
      </c>
      <c r="N62" s="70">
        <f>[1]Hoja1!M59*$D$62/100</f>
        <v>13.44</v>
      </c>
      <c r="O62" s="70">
        <f>[1]Hoja1!N59*$D$62/100</f>
        <v>40.08</v>
      </c>
      <c r="P62" s="70">
        <f>[1]Hoja1!O59*$D$62/100</f>
        <v>0.66799999999999993</v>
      </c>
      <c r="Q62" s="70">
        <f>[1]Hoja1!P59*$D$62/100</f>
        <v>28.08</v>
      </c>
      <c r="R62" s="70">
        <f>[1]Hoja1!Q59*$D$62/100</f>
        <v>33.08</v>
      </c>
      <c r="S62" s="70">
        <f>[1]Hoja1!R59*$D$62/100</f>
        <v>2.76</v>
      </c>
      <c r="T62" s="70">
        <f>[1]Hoja1!S59*$D$62/100</f>
        <v>0.27560000000000001</v>
      </c>
      <c r="U62" s="70">
        <f>[1]Hoja1!T59*$D$62/100</f>
        <v>0.01</v>
      </c>
      <c r="V62" s="70">
        <f>[1]Hoja1!U59*$D$62/100</f>
        <v>7.2000000000000007E-3</v>
      </c>
      <c r="W62" s="70">
        <f>[1]Hoja1!V59*$D$62/100</f>
        <v>163.88</v>
      </c>
      <c r="X62" s="70">
        <f>[1]Hoja1!W59*$D$62/100</f>
        <v>49.2</v>
      </c>
      <c r="Y62" s="70">
        <f>[1]Hoja1!X59*$D$62/100</f>
        <v>2.4399999999999998E-2</v>
      </c>
      <c r="Z62" s="70">
        <f>[1]Hoja1!Y59*$D$62/100</f>
        <v>0.10199999999999999</v>
      </c>
      <c r="AA62" s="70">
        <f>[1]Hoja1!Z59*$D$62/100</f>
        <v>2.7999999999999997E-2</v>
      </c>
      <c r="AB62" s="70">
        <f>[1]Hoja1!AA59*$D$62/100</f>
        <v>0.34120000000000006</v>
      </c>
      <c r="AC62" s="70">
        <f>[1]Hoja1!AB59*$D$62/100</f>
        <v>3.6399999999999995E-2</v>
      </c>
      <c r="AD62" s="70">
        <f>[1]Hoja1!AC59*$D$62/100</f>
        <v>13.6</v>
      </c>
      <c r="AE62" s="70">
        <f>[1]Hoja1!AD59*$D$62/100</f>
        <v>0.59040000000000004</v>
      </c>
      <c r="AF62" s="70">
        <f>[1]Hoja1!AE59*$D$62/100</f>
        <v>0</v>
      </c>
    </row>
    <row r="63" spans="1:32" s="72" customFormat="1">
      <c r="A63" s="192"/>
      <c r="B63" s="193" t="s">
        <v>192</v>
      </c>
      <c r="C63" s="193"/>
      <c r="D63" s="77">
        <f>D60+D54+D50+D45+D62</f>
        <v>161</v>
      </c>
      <c r="E63" s="77">
        <f t="shared" ref="E63:AF63" si="11">E60+E54+E50+E45+E62</f>
        <v>284.55759615384613</v>
      </c>
      <c r="F63" s="77">
        <f t="shared" si="11"/>
        <v>30.326398901098905</v>
      </c>
      <c r="G63" s="77">
        <f t="shared" si="11"/>
        <v>18.013182600732602</v>
      </c>
      <c r="H63" s="77">
        <f t="shared" si="11"/>
        <v>6.2875693223443214</v>
      </c>
      <c r="I63" s="77">
        <f t="shared" si="11"/>
        <v>7.5832532967032975</v>
      </c>
      <c r="J63" s="77">
        <f t="shared" si="11"/>
        <v>1.6912227106227105</v>
      </c>
      <c r="K63" s="77">
        <f t="shared" si="11"/>
        <v>275.85132783882784</v>
      </c>
      <c r="L63" s="77">
        <f t="shared" si="11"/>
        <v>0.28071428571428575</v>
      </c>
      <c r="M63" s="77">
        <f t="shared" si="11"/>
        <v>0</v>
      </c>
      <c r="N63" s="77">
        <f t="shared" si="11"/>
        <v>38.636611721611715</v>
      </c>
      <c r="O63" s="77">
        <f t="shared" si="11"/>
        <v>337.88575091575086</v>
      </c>
      <c r="P63" s="77">
        <f t="shared" si="11"/>
        <v>3.2881296703296705</v>
      </c>
      <c r="Q63" s="77">
        <f t="shared" si="11"/>
        <v>120.27927655677654</v>
      </c>
      <c r="R63" s="77">
        <f t="shared" si="11"/>
        <v>479.23326923076917</v>
      </c>
      <c r="S63" s="77">
        <f t="shared" si="11"/>
        <v>37.592747252747252</v>
      </c>
      <c r="T63" s="77">
        <f t="shared" si="11"/>
        <v>3.5527380036630034</v>
      </c>
      <c r="U63" s="77">
        <f t="shared" si="11"/>
        <v>0.14168461538461541</v>
      </c>
      <c r="V63" s="77">
        <f t="shared" si="11"/>
        <v>6.225476190476191E-2</v>
      </c>
      <c r="W63" s="77">
        <f t="shared" si="11"/>
        <v>326.21491758241757</v>
      </c>
      <c r="X63" s="77">
        <f t="shared" si="11"/>
        <v>90.296630036630035</v>
      </c>
      <c r="Y63" s="77">
        <f t="shared" si="11"/>
        <v>0.21749441391941396</v>
      </c>
      <c r="Z63" s="77">
        <f t="shared" si="11"/>
        <v>0.38680745231779712</v>
      </c>
      <c r="AA63" s="77">
        <f t="shared" si="11"/>
        <v>6.8013587912087914</v>
      </c>
      <c r="AB63" s="77">
        <f t="shared" si="11"/>
        <v>1.401043772893773</v>
      </c>
      <c r="AC63" s="77">
        <f t="shared" si="11"/>
        <v>0.54176804029304026</v>
      </c>
      <c r="AD63" s="77">
        <f t="shared" si="11"/>
        <v>27.392924908424909</v>
      </c>
      <c r="AE63" s="77">
        <f t="shared" si="11"/>
        <v>4.6619051282051283</v>
      </c>
      <c r="AF63" s="77">
        <f t="shared" si="11"/>
        <v>1.5284432234432235</v>
      </c>
    </row>
    <row r="64" spans="1:32" s="91" customFormat="1" ht="15" customHeight="1">
      <c r="A64" s="192" t="s">
        <v>223</v>
      </c>
      <c r="B64" s="78"/>
      <c r="C64" s="90" t="s">
        <v>224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</row>
    <row r="65" spans="1:33" s="91" customFormat="1" ht="15.95">
      <c r="A65" s="192"/>
      <c r="B65" s="67" t="s">
        <v>115</v>
      </c>
      <c r="C65" s="68" t="s">
        <v>114</v>
      </c>
      <c r="D65" s="69">
        <v>60</v>
      </c>
      <c r="E65" s="70">
        <f>[1]Hoja1!D61*$D$65/100</f>
        <v>212.56956521739133</v>
      </c>
      <c r="F65" s="70">
        <f>[1]Hoja1!E61*$D$65/100</f>
        <v>13.914782608695653</v>
      </c>
      <c r="G65" s="70">
        <f>[1]Hoja1!F61*$D$65/100</f>
        <v>1.9382608695652173</v>
      </c>
      <c r="H65" s="70">
        <f>[1]Hoja1!G61*$D$65/100</f>
        <v>0.37482352941176467</v>
      </c>
      <c r="I65" s="70">
        <f>[1]Hoja1!H61*$D$65/100</f>
        <v>0.46023529411764708</v>
      </c>
      <c r="J65" s="70">
        <f>[1]Hoja1!I61*$D$65/100</f>
        <v>1.2441176470588236</v>
      </c>
      <c r="K65" s="70">
        <f>[1]Hoja1!J61*$D$65/100</f>
        <v>0</v>
      </c>
      <c r="L65" s="70">
        <f>[1]Hoja1!K61*$D$65/100</f>
        <v>33.404347826086955</v>
      </c>
      <c r="M65" s="70">
        <f>[1]Hoja1!L61*$D$65/100</f>
        <v>10.578260869565218</v>
      </c>
      <c r="N65" s="70">
        <f>[1]Hoja1!M61*$D$65/100</f>
        <v>73.2</v>
      </c>
      <c r="O65" s="70">
        <f>[1]Hoja1!N61*$D$65/100</f>
        <v>236.50434782608696</v>
      </c>
      <c r="P65" s="70">
        <f>[1]Hoja1!O61*$D$65/100</f>
        <v>3.99913043478261</v>
      </c>
      <c r="Q65" s="70">
        <f>[1]Hoja1!P61*$D$65/100</f>
        <v>7.6090909090909085</v>
      </c>
      <c r="R65" s="70">
        <f>[1]Hoja1!Q61*$D$65/100</f>
        <v>763.01739130434783</v>
      </c>
      <c r="S65" s="70">
        <f>[1]Hoja1!R61*$D$65/100</f>
        <v>97.121739130434776</v>
      </c>
      <c r="T65" s="70">
        <f>[1]Hoja1!S61*$D$65/100</f>
        <v>1.8537391304347823</v>
      </c>
      <c r="U65" s="70">
        <f>[1]Hoja1!T61*$D$65/100</f>
        <v>0.72917647058823531</v>
      </c>
      <c r="V65" s="70">
        <f>[1]Hoja1!U61*$D$65/100</f>
        <v>0.88552941176470568</v>
      </c>
      <c r="W65" s="70">
        <f>[1]Hoja1!V61*$D$65/100</f>
        <v>33</v>
      </c>
      <c r="X65" s="70">
        <f>[1]Hoja1!W61*$D$65/100</f>
        <v>2.9217391304347826</v>
      </c>
      <c r="Y65" s="70">
        <f>[1]Hoja1!X61*$D$65/100</f>
        <v>0.34147826086956523</v>
      </c>
      <c r="Z65" s="70">
        <f>[1]Hoja1!Y61*$D$65/100</f>
        <v>0.13721739130434785</v>
      </c>
      <c r="AA65" s="70">
        <f>[1]Hoja1!Z61*$D$65/100</f>
        <v>1.2339130434782608</v>
      </c>
      <c r="AB65" s="70">
        <f>[1]Hoja1!AA61*$D$65/100</f>
        <v>0.68047058823529416</v>
      </c>
      <c r="AC65" s="70">
        <f>[1]Hoja1!AB61*$D$65/100</f>
        <v>0.22270588235294117</v>
      </c>
      <c r="AD65" s="70">
        <f>[1]Hoja1!AC61*$D$65/100</f>
        <v>249.10909090909092</v>
      </c>
      <c r="AE65" s="70">
        <f>[1]Hoja1!AD61*$D$65/100</f>
        <v>0</v>
      </c>
      <c r="AF65" s="70">
        <f>[1]Hoja1!AE61*$D$65/100</f>
        <v>1.5130434782608697</v>
      </c>
      <c r="AG65" s="71"/>
    </row>
    <row r="66" spans="1:33" s="71" customFormat="1" ht="15.95">
      <c r="A66" s="192"/>
      <c r="B66" s="67" t="s">
        <v>116</v>
      </c>
      <c r="C66" s="68" t="s">
        <v>117</v>
      </c>
      <c r="D66" s="69">
        <v>0</v>
      </c>
      <c r="E66" s="70">
        <f>[1]Hoja1!D62*$D$66/100</f>
        <v>0</v>
      </c>
      <c r="F66" s="70">
        <f>[1]Hoja1!E62*$D$66/100</f>
        <v>0</v>
      </c>
      <c r="G66" s="70">
        <f>[1]Hoja1!F62*$D$66/100</f>
        <v>0</v>
      </c>
      <c r="H66" s="70">
        <f>[1]Hoja1!G62*$D$66/100</f>
        <v>0</v>
      </c>
      <c r="I66" s="70">
        <f>[1]Hoja1!H62*$D$66/100</f>
        <v>0</v>
      </c>
      <c r="J66" s="70">
        <f>[1]Hoja1!I62*$D$66/100</f>
        <v>0</v>
      </c>
      <c r="K66" s="70">
        <f>[1]Hoja1!J62*$D$66/100</f>
        <v>0</v>
      </c>
      <c r="L66" s="70">
        <f>[1]Hoja1!K62*$D$66/100</f>
        <v>0</v>
      </c>
      <c r="M66" s="70">
        <f>[1]Hoja1!L62*$D$66/100</f>
        <v>0</v>
      </c>
      <c r="N66" s="70">
        <f>[1]Hoja1!M62*$D$66/100</f>
        <v>0</v>
      </c>
      <c r="O66" s="70">
        <f>[1]Hoja1!N62*$D$66/100</f>
        <v>0</v>
      </c>
      <c r="P66" s="70">
        <f>[1]Hoja1!O62*$D$66/100</f>
        <v>0</v>
      </c>
      <c r="Q66" s="70">
        <f>[1]Hoja1!P62*$D$66/100</f>
        <v>0</v>
      </c>
      <c r="R66" s="70">
        <f>[1]Hoja1!Q62*$D$66/100</f>
        <v>0</v>
      </c>
      <c r="S66" s="70">
        <f>[1]Hoja1!R62*$D$66/100</f>
        <v>0</v>
      </c>
      <c r="T66" s="70">
        <f>[1]Hoja1!S62*$D$66/100</f>
        <v>0</v>
      </c>
      <c r="U66" s="70">
        <f>[1]Hoja1!T62*$D$66/100</f>
        <v>0</v>
      </c>
      <c r="V66" s="70">
        <f>[1]Hoja1!U62*$D$66/100</f>
        <v>0</v>
      </c>
      <c r="W66" s="70">
        <f>[1]Hoja1!V62*$D$66/100</f>
        <v>0</v>
      </c>
      <c r="X66" s="70">
        <f>[1]Hoja1!W62*$D$66/100</f>
        <v>0</v>
      </c>
      <c r="Y66" s="70">
        <f>[1]Hoja1!X62*$D$66/100</f>
        <v>0</v>
      </c>
      <c r="Z66" s="70">
        <f>[1]Hoja1!Y62*$D$66/100</f>
        <v>0</v>
      </c>
      <c r="AA66" s="70">
        <f>[1]Hoja1!Z62*$D$66/100</f>
        <v>0</v>
      </c>
      <c r="AB66" s="70">
        <f>[1]Hoja1!AA62*$D$66/100</f>
        <v>0</v>
      </c>
      <c r="AC66" s="70">
        <f>[1]Hoja1!AB62*$D$66/100</f>
        <v>0</v>
      </c>
      <c r="AD66" s="70">
        <f>[1]Hoja1!AC62*$D$66/100</f>
        <v>0</v>
      </c>
      <c r="AE66" s="70">
        <f>[1]Hoja1!AD62*$D$66/100</f>
        <v>0</v>
      </c>
      <c r="AF66" s="70">
        <f>[1]Hoja1!AE62*$D$66/100</f>
        <v>0</v>
      </c>
    </row>
    <row r="67" spans="1:33" s="72" customFormat="1" ht="15.95">
      <c r="A67" s="192"/>
      <c r="B67" s="55"/>
      <c r="C67" s="75" t="s">
        <v>190</v>
      </c>
      <c r="D67" s="77">
        <f>SUM(D65:D66)</f>
        <v>60</v>
      </c>
      <c r="E67" s="77">
        <f t="shared" ref="E67:AF67" si="12">SUM(E65:E66)</f>
        <v>212.56956521739133</v>
      </c>
      <c r="F67" s="77">
        <f t="shared" si="12"/>
        <v>13.914782608695653</v>
      </c>
      <c r="G67" s="77">
        <f t="shared" si="12"/>
        <v>1.9382608695652173</v>
      </c>
      <c r="H67" s="77">
        <f t="shared" si="12"/>
        <v>0.37482352941176467</v>
      </c>
      <c r="I67" s="77">
        <f t="shared" si="12"/>
        <v>0.46023529411764708</v>
      </c>
      <c r="J67" s="77">
        <f t="shared" si="12"/>
        <v>1.2441176470588236</v>
      </c>
      <c r="K67" s="77">
        <f t="shared" si="12"/>
        <v>0</v>
      </c>
      <c r="L67" s="77">
        <f t="shared" si="12"/>
        <v>33.404347826086955</v>
      </c>
      <c r="M67" s="77">
        <f t="shared" si="12"/>
        <v>10.578260869565218</v>
      </c>
      <c r="N67" s="77">
        <f t="shared" si="12"/>
        <v>73.2</v>
      </c>
      <c r="O67" s="77">
        <f t="shared" si="12"/>
        <v>236.50434782608696</v>
      </c>
      <c r="P67" s="77">
        <f t="shared" si="12"/>
        <v>3.99913043478261</v>
      </c>
      <c r="Q67" s="77">
        <f t="shared" si="12"/>
        <v>7.6090909090909085</v>
      </c>
      <c r="R67" s="77">
        <f t="shared" si="12"/>
        <v>763.01739130434783</v>
      </c>
      <c r="S67" s="77">
        <f t="shared" si="12"/>
        <v>97.121739130434776</v>
      </c>
      <c r="T67" s="77">
        <f t="shared" si="12"/>
        <v>1.8537391304347823</v>
      </c>
      <c r="U67" s="77">
        <f t="shared" si="12"/>
        <v>0.72917647058823531</v>
      </c>
      <c r="V67" s="77">
        <f t="shared" si="12"/>
        <v>0.88552941176470568</v>
      </c>
      <c r="W67" s="77">
        <f t="shared" si="12"/>
        <v>33</v>
      </c>
      <c r="X67" s="77">
        <f t="shared" si="12"/>
        <v>2.9217391304347826</v>
      </c>
      <c r="Y67" s="77">
        <f t="shared" si="12"/>
        <v>0.34147826086956523</v>
      </c>
      <c r="Z67" s="77">
        <f t="shared" si="12"/>
        <v>0.13721739130434785</v>
      </c>
      <c r="AA67" s="77">
        <f t="shared" si="12"/>
        <v>1.2339130434782608</v>
      </c>
      <c r="AB67" s="77">
        <f t="shared" si="12"/>
        <v>0.68047058823529416</v>
      </c>
      <c r="AC67" s="77">
        <f t="shared" si="12"/>
        <v>0.22270588235294117</v>
      </c>
      <c r="AD67" s="77">
        <f t="shared" si="12"/>
        <v>249.10909090909092</v>
      </c>
      <c r="AE67" s="77">
        <f t="shared" si="12"/>
        <v>0</v>
      </c>
      <c r="AF67" s="77">
        <f t="shared" si="12"/>
        <v>1.5130434782608697</v>
      </c>
    </row>
    <row r="68" spans="1:33" s="91" customFormat="1">
      <c r="A68" s="192"/>
      <c r="B68" s="78" t="s">
        <v>116</v>
      </c>
      <c r="C68" s="84" t="s">
        <v>118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</row>
    <row r="69" spans="1:33" s="71" customFormat="1" ht="15.95">
      <c r="A69" s="192"/>
      <c r="B69" s="67" t="s">
        <v>225</v>
      </c>
      <c r="C69" s="68" t="s">
        <v>120</v>
      </c>
      <c r="D69" s="69">
        <v>30</v>
      </c>
      <c r="E69" s="89">
        <f>[1]Hoja1!D65*$D$69/100</f>
        <v>179.23764705882348</v>
      </c>
      <c r="F69" s="89">
        <f>[1]Hoja1!E65*$D$69/100</f>
        <v>4.9376470588235311</v>
      </c>
      <c r="G69" s="89">
        <f>[1]Hoja1!F65*$D$69/100</f>
        <v>14.216470588235294</v>
      </c>
      <c r="H69" s="89">
        <f>[1]Hoja1!G65*$D$69/100</f>
        <v>2.4298124999999997</v>
      </c>
      <c r="I69" s="89">
        <f>[1]Hoja1!H65*$D$69/100</f>
        <v>8.108625</v>
      </c>
      <c r="J69" s="89">
        <f>[1]Hoja1!I65*$D$69/100</f>
        <v>3.1633124999999995</v>
      </c>
      <c r="K69" s="89">
        <f>[1]Hoja1!J65*$D$69/100</f>
        <v>1.8749999999999999E-8</v>
      </c>
      <c r="L69" s="89">
        <f>[1]Hoja1!K65*$D$69/100</f>
        <v>7.8864705882352926</v>
      </c>
      <c r="M69" s="89">
        <f>[1]Hoja1!L65*$D$69/100</f>
        <v>2.660625</v>
      </c>
      <c r="N69" s="89">
        <f>[1]Hoja1!M65*$D$69/100</f>
        <v>36.511764705882349</v>
      </c>
      <c r="O69" s="89">
        <f>[1]Hoja1!N65*$D$69/100</f>
        <v>113.66249999999999</v>
      </c>
      <c r="P69" s="89">
        <f>[1]Hoja1!O65*$D$69/100</f>
        <v>1.05</v>
      </c>
      <c r="Q69" s="89">
        <f>[1]Hoja1!P65*$D$69/100</f>
        <v>3.7941176470588234</v>
      </c>
      <c r="R69" s="89">
        <f>[1]Hoja1!Q65*$D$69/100</f>
        <v>191.91176470588238</v>
      </c>
      <c r="S69" s="89">
        <f>[1]Hoja1!R65*$D$69/100</f>
        <v>54.988235294117636</v>
      </c>
      <c r="T69" s="89">
        <f>[1]Hoja1!S65*$D$69/100</f>
        <v>0.86306250000000018</v>
      </c>
      <c r="U69" s="89">
        <f>[1]Hoja1!T65*$D$69/100</f>
        <v>0.30693750000000003</v>
      </c>
      <c r="V69" s="89">
        <f>[1]Hoja1!U65*$D$69/100</f>
        <v>0.51506249999999998</v>
      </c>
      <c r="W69" s="89">
        <f>[1]Hoja1!V65*$D$69/100</f>
        <v>10.199999999999999</v>
      </c>
      <c r="X69" s="89">
        <f>[1]Hoja1!W65*$D$69/100</f>
        <v>1.0125</v>
      </c>
      <c r="Y69" s="89">
        <f>[1]Hoja1!X65*$D$69/100</f>
        <v>0.112125</v>
      </c>
      <c r="Z69" s="89">
        <f>[1]Hoja1!Y65*$D$69/100</f>
        <v>8.1750000000000003E-2</v>
      </c>
      <c r="AA69" s="89">
        <f>[1]Hoja1!Z65*$D$69/100</f>
        <v>1.0218750000000001</v>
      </c>
      <c r="AB69" s="89">
        <f>[1]Hoja1!AA65*$D$69/100</f>
        <v>0.22968750000000004</v>
      </c>
      <c r="AC69" s="89">
        <f>[1]Hoja1!AB65*$D$69/100</f>
        <v>8.4562499999999985E-2</v>
      </c>
      <c r="AD69" s="89">
        <f>[1]Hoja1!AC65*$D$69/100</f>
        <v>21.15</v>
      </c>
      <c r="AE69" s="89">
        <f>[1]Hoja1!AD65*$D$69/100</f>
        <v>1.7647058823529409E-8</v>
      </c>
      <c r="AF69" s="89">
        <f>[1]Hoja1!AE65*$D$69/100</f>
        <v>0.95625000000000004</v>
      </c>
    </row>
    <row r="70" spans="1:33" s="71" customFormat="1" ht="15.95">
      <c r="A70" s="192"/>
      <c r="B70" s="67" t="s">
        <v>226</v>
      </c>
      <c r="C70" s="68" t="s">
        <v>122</v>
      </c>
      <c r="D70" s="69">
        <v>10</v>
      </c>
      <c r="E70" s="89">
        <f>[1]Hoja1!D66*$D$70/100</f>
        <v>59.158181818181816</v>
      </c>
      <c r="F70" s="89">
        <f>[1]Hoja1!E66*$D$70/100</f>
        <v>2.1972727272727273</v>
      </c>
      <c r="G70" s="89">
        <f>[1]Hoja1!F66*$D$70/100</f>
        <v>4.6163636363636362</v>
      </c>
      <c r="H70" s="89">
        <f>[1]Hoja1!G66*$D$70/100</f>
        <v>0.65263636363636379</v>
      </c>
      <c r="I70" s="89">
        <f>[1]Hoja1!H66*$D$70/100</f>
        <v>1.283363636363636</v>
      </c>
      <c r="J70" s="89">
        <f>[1]Hoja1!I66*$D$70/100</f>
        <v>2.4758181818181813</v>
      </c>
      <c r="K70" s="89">
        <f>[1]Hoja1!J66*$D$70/100</f>
        <v>0</v>
      </c>
      <c r="L70" s="89">
        <f>[1]Hoja1!K66*$D$70/100</f>
        <v>2.205454545454546</v>
      </c>
      <c r="M70" s="89">
        <f>[1]Hoja1!L66*$D$70/100</f>
        <v>1.1318181818181818</v>
      </c>
      <c r="N70" s="89">
        <f>[1]Hoja1!M66*$D$70/100</f>
        <v>25.718181818181819</v>
      </c>
      <c r="O70" s="89">
        <f>[1]Hoja1!N66*$D$70/100</f>
        <v>81.090909090909093</v>
      </c>
      <c r="P70" s="89">
        <f>[1]Hoja1!O66*$D$70/100</f>
        <v>0.94454545454545458</v>
      </c>
      <c r="Q70" s="89">
        <f>[1]Hoja1!P66*$D$70/100</f>
        <v>2.5363636363636362</v>
      </c>
      <c r="R70" s="89">
        <f>[1]Hoja1!Q66*$D$70/100</f>
        <v>62.945454545454552</v>
      </c>
      <c r="S70" s="89">
        <f>[1]Hoja1!R66*$D$70/100</f>
        <v>38.018181818181823</v>
      </c>
      <c r="T70" s="89">
        <f>[1]Hoja1!S66*$D$70/100</f>
        <v>0.72818181818181815</v>
      </c>
      <c r="U70" s="89">
        <f>[1]Hoja1!T66*$D$70/100</f>
        <v>0.17545454545454547</v>
      </c>
      <c r="V70" s="89">
        <f>[1]Hoja1!U66*$D$70/100</f>
        <v>0.22627272727272726</v>
      </c>
      <c r="W70" s="89">
        <f>[1]Hoja1!V66*$D$70/100</f>
        <v>9.1818181818181817</v>
      </c>
      <c r="X70" s="89">
        <f>[1]Hoja1!W66*$D$70/100</f>
        <v>0.92727272727272736</v>
      </c>
      <c r="Y70" s="89">
        <f>[1]Hoja1!X66*$D$70/100</f>
        <v>7.1454545454545465E-2</v>
      </c>
      <c r="Z70" s="89">
        <f>[1]Hoja1!Y66*$D$70/100</f>
        <v>2.6636363636363635E-2</v>
      </c>
      <c r="AA70" s="89">
        <f>[1]Hoja1!Z66*$D$70/100</f>
        <v>0.3763636363636364</v>
      </c>
      <c r="AB70" s="89">
        <f>[1]Hoja1!AA66*$D$70/100</f>
        <v>0.19854545454545458</v>
      </c>
      <c r="AC70" s="89">
        <f>[1]Hoja1!AB66*$D$70/100</f>
        <v>5.4181818181818192E-2</v>
      </c>
      <c r="AD70" s="89">
        <f>[1]Hoja1!AC66*$D$70/100</f>
        <v>13.290909090909089</v>
      </c>
      <c r="AE70" s="89">
        <f>[1]Hoja1!AD66*$D$70/100</f>
        <v>0</v>
      </c>
      <c r="AF70" s="89">
        <f>[1]Hoja1!AE66*$D$70/100</f>
        <v>6.363636363636363E-2</v>
      </c>
    </row>
    <row r="71" spans="1:33" s="72" customFormat="1" ht="15.95">
      <c r="A71" s="192"/>
      <c r="B71" s="55"/>
      <c r="C71" s="75" t="s">
        <v>190</v>
      </c>
      <c r="D71" s="77">
        <f>SUM(D69:D70)</f>
        <v>40</v>
      </c>
      <c r="E71" s="77">
        <f t="shared" ref="E71:AF71" si="13">SUM(E69:E70)</f>
        <v>238.3958288770053</v>
      </c>
      <c r="F71" s="77">
        <f t="shared" si="13"/>
        <v>7.1349197860962583</v>
      </c>
      <c r="G71" s="77">
        <f t="shared" si="13"/>
        <v>18.83283422459893</v>
      </c>
      <c r="H71" s="77">
        <f t="shared" si="13"/>
        <v>3.0824488636363636</v>
      </c>
      <c r="I71" s="77">
        <f t="shared" si="13"/>
        <v>9.3919886363636351</v>
      </c>
      <c r="J71" s="77">
        <f t="shared" si="13"/>
        <v>5.6391306818181803</v>
      </c>
      <c r="K71" s="77">
        <f t="shared" si="13"/>
        <v>1.8749999999999999E-8</v>
      </c>
      <c r="L71" s="77">
        <f t="shared" si="13"/>
        <v>10.091925133689838</v>
      </c>
      <c r="M71" s="77">
        <f t="shared" si="13"/>
        <v>3.7924431818181819</v>
      </c>
      <c r="N71" s="77">
        <f t="shared" si="13"/>
        <v>62.229946524064168</v>
      </c>
      <c r="O71" s="77">
        <f t="shared" si="13"/>
        <v>194.75340909090909</v>
      </c>
      <c r="P71" s="77">
        <f t="shared" si="13"/>
        <v>1.9945454545454546</v>
      </c>
      <c r="Q71" s="77">
        <f t="shared" si="13"/>
        <v>6.3304812834224595</v>
      </c>
      <c r="R71" s="77">
        <f t="shared" si="13"/>
        <v>254.85721925133691</v>
      </c>
      <c r="S71" s="77">
        <f t="shared" si="13"/>
        <v>93.006417112299459</v>
      </c>
      <c r="T71" s="77">
        <f t="shared" si="13"/>
        <v>1.5912443181818183</v>
      </c>
      <c r="U71" s="77">
        <f t="shared" si="13"/>
        <v>0.4823920454545455</v>
      </c>
      <c r="V71" s="77">
        <f t="shared" si="13"/>
        <v>0.74133522727272727</v>
      </c>
      <c r="W71" s="77">
        <f t="shared" si="13"/>
        <v>19.381818181818183</v>
      </c>
      <c r="X71" s="77">
        <f t="shared" si="13"/>
        <v>1.9397727272727274</v>
      </c>
      <c r="Y71" s="77">
        <f t="shared" si="13"/>
        <v>0.18357954545454547</v>
      </c>
      <c r="Z71" s="77">
        <f t="shared" si="13"/>
        <v>0.10838636363636364</v>
      </c>
      <c r="AA71" s="77">
        <f t="shared" si="13"/>
        <v>1.3982386363636365</v>
      </c>
      <c r="AB71" s="77">
        <f t="shared" si="13"/>
        <v>0.42823295454545462</v>
      </c>
      <c r="AC71" s="77">
        <f t="shared" si="13"/>
        <v>0.13874431818181818</v>
      </c>
      <c r="AD71" s="77">
        <f t="shared" si="13"/>
        <v>34.440909090909088</v>
      </c>
      <c r="AE71" s="77">
        <f t="shared" si="13"/>
        <v>1.7647058823529409E-8</v>
      </c>
      <c r="AF71" s="77">
        <f t="shared" si="13"/>
        <v>1.0198863636363638</v>
      </c>
    </row>
    <row r="72" spans="1:33" s="72" customFormat="1" ht="15" customHeight="1">
      <c r="A72" s="198"/>
      <c r="B72" s="193" t="s">
        <v>192</v>
      </c>
      <c r="C72" s="193"/>
      <c r="D72" s="77">
        <f>D67+D71</f>
        <v>100</v>
      </c>
      <c r="E72" s="77">
        <f t="shared" ref="E72:AF72" si="14">E67+E71</f>
        <v>450.96539409439663</v>
      </c>
      <c r="F72" s="77">
        <f t="shared" si="14"/>
        <v>21.049702394791911</v>
      </c>
      <c r="G72" s="77">
        <f t="shared" si="14"/>
        <v>20.771095094164146</v>
      </c>
      <c r="H72" s="77">
        <f t="shared" si="14"/>
        <v>3.4572723930481284</v>
      </c>
      <c r="I72" s="77">
        <f t="shared" si="14"/>
        <v>9.8522239304812818</v>
      </c>
      <c r="J72" s="77">
        <f t="shared" si="14"/>
        <v>6.8832483288770039</v>
      </c>
      <c r="K72" s="77">
        <f t="shared" si="14"/>
        <v>1.8749999999999999E-8</v>
      </c>
      <c r="L72" s="77">
        <f t="shared" si="14"/>
        <v>43.496272959776789</v>
      </c>
      <c r="M72" s="77">
        <f t="shared" si="14"/>
        <v>14.370704051383401</v>
      </c>
      <c r="N72" s="77">
        <f t="shared" si="14"/>
        <v>135.42994652406418</v>
      </c>
      <c r="O72" s="77">
        <f t="shared" si="14"/>
        <v>431.25775691699607</v>
      </c>
      <c r="P72" s="77">
        <f t="shared" si="14"/>
        <v>5.9936758893280651</v>
      </c>
      <c r="Q72" s="77">
        <f t="shared" si="14"/>
        <v>13.939572192513367</v>
      </c>
      <c r="R72" s="77">
        <f t="shared" si="14"/>
        <v>1017.8746105556847</v>
      </c>
      <c r="S72" s="77">
        <f t="shared" si="14"/>
        <v>190.12815624273424</v>
      </c>
      <c r="T72" s="77">
        <f t="shared" si="14"/>
        <v>3.4449834486166004</v>
      </c>
      <c r="U72" s="77">
        <f t="shared" si="14"/>
        <v>1.2115685160427807</v>
      </c>
      <c r="V72" s="77">
        <f t="shared" si="14"/>
        <v>1.6268646390374331</v>
      </c>
      <c r="W72" s="77">
        <f t="shared" si="14"/>
        <v>52.381818181818183</v>
      </c>
      <c r="X72" s="77">
        <f t="shared" si="14"/>
        <v>4.8615118577075105</v>
      </c>
      <c r="Y72" s="77">
        <f t="shared" si="14"/>
        <v>0.5250578063241107</v>
      </c>
      <c r="Z72" s="77">
        <f t="shared" si="14"/>
        <v>0.24560375494071149</v>
      </c>
      <c r="AA72" s="77">
        <f t="shared" si="14"/>
        <v>2.6321516798418974</v>
      </c>
      <c r="AB72" s="77">
        <f t="shared" si="14"/>
        <v>1.1087035427807488</v>
      </c>
      <c r="AC72" s="77">
        <f t="shared" si="14"/>
        <v>0.36145020053475935</v>
      </c>
      <c r="AD72" s="77">
        <f t="shared" si="14"/>
        <v>283.55</v>
      </c>
      <c r="AE72" s="77">
        <f t="shared" si="14"/>
        <v>1.7647058823529409E-8</v>
      </c>
      <c r="AF72" s="77">
        <f t="shared" si="14"/>
        <v>2.5329298418972335</v>
      </c>
    </row>
    <row r="73" spans="1:33" s="91" customFormat="1" ht="15.75" customHeight="1">
      <c r="A73" s="199" t="s">
        <v>123</v>
      </c>
      <c r="B73" s="78"/>
      <c r="C73" s="84" t="s">
        <v>124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3" s="91" customFormat="1" ht="15.75" customHeight="1">
      <c r="A74" s="192"/>
      <c r="B74" s="53" t="s">
        <v>227</v>
      </c>
      <c r="C74" s="62" t="s">
        <v>125</v>
      </c>
      <c r="D74" s="94">
        <v>15</v>
      </c>
      <c r="E74" s="94">
        <f>[1]Hoja1!D69*$D$74/100</f>
        <v>135</v>
      </c>
      <c r="F74" s="94">
        <f>[1]Hoja1!E69*$D$74/100</f>
        <v>0</v>
      </c>
      <c r="G74" s="94">
        <f>[1]Hoja1!F69*$D$74/100</f>
        <v>15</v>
      </c>
      <c r="H74" s="94">
        <f>[1]Hoja1!G69*$D$74/100</f>
        <v>1.4939999999999998</v>
      </c>
      <c r="I74" s="94">
        <f>[1]Hoja1!H69*$D$74/100</f>
        <v>5.7198000000000002</v>
      </c>
      <c r="J74" s="94">
        <f>[1]Hoja1!I69*$D$74/100</f>
        <v>7.1106000000000007</v>
      </c>
      <c r="K74" s="94">
        <f>[1]Hoja1!J69*$D$74/100</f>
        <v>0</v>
      </c>
      <c r="L74" s="94">
        <f>[1]Hoja1!K69*$D$74/100</f>
        <v>0</v>
      </c>
      <c r="M74" s="94">
        <f>[1]Hoja1!L69*$D$74/100</f>
        <v>0</v>
      </c>
      <c r="N74" s="94">
        <f>[1]Hoja1!M69*$D$74/100</f>
        <v>0</v>
      </c>
      <c r="O74" s="94">
        <f>[1]Hoja1!N69*$D$74/100</f>
        <v>0.03</v>
      </c>
      <c r="P74" s="94">
        <f>[1]Hoja1!O69*$D$74/100</f>
        <v>1.2E-2</v>
      </c>
      <c r="Q74" s="94">
        <f>[1]Hoja1!P69*$D$74/100</f>
        <v>0</v>
      </c>
      <c r="R74" s="94">
        <f>[1]Hoja1!Q69*$D$74/100</f>
        <v>0</v>
      </c>
      <c r="S74" s="94">
        <f>[1]Hoja1!R69*$D$74/100</f>
        <v>0</v>
      </c>
      <c r="T74" s="94">
        <f>[1]Hoja1!S69*$D$74/100</f>
        <v>1.8E-3</v>
      </c>
      <c r="U74" s="94">
        <f>[1]Hoja1!T69*$D$74/100</f>
        <v>0</v>
      </c>
      <c r="V74" s="94">
        <f>[1]Hoja1!U69*$D$74/100</f>
        <v>0</v>
      </c>
      <c r="W74" s="94">
        <f>[1]Hoja1!V69*$D$74/100</f>
        <v>0</v>
      </c>
      <c r="X74" s="94">
        <f>[1]Hoja1!W69*$D$74/100</f>
        <v>0</v>
      </c>
      <c r="Y74" s="94">
        <f>[1]Hoja1!X69*$D$74/100</f>
        <v>0</v>
      </c>
      <c r="Z74" s="94">
        <f>[1]Hoja1!Y69*$D$74/100</f>
        <v>0</v>
      </c>
      <c r="AA74" s="94">
        <f>[1]Hoja1!Z69*$D$74/100</f>
        <v>0</v>
      </c>
      <c r="AB74" s="94">
        <f>[1]Hoja1!AA69*$D$74/100</f>
        <v>0</v>
      </c>
      <c r="AC74" s="94">
        <f>[1]Hoja1!AB69*$D$74/100</f>
        <v>0</v>
      </c>
      <c r="AD74" s="94">
        <f>[1]Hoja1!AC69*$D$74/100</f>
        <v>0</v>
      </c>
      <c r="AE74" s="94">
        <f>[1]Hoja1!AD69*$D$74/100</f>
        <v>0</v>
      </c>
      <c r="AF74" s="94">
        <f>[1]Hoja1!AE69*$D$74/100</f>
        <v>0</v>
      </c>
      <c r="AG74" s="62"/>
    </row>
    <row r="75" spans="1:33">
      <c r="A75" s="192"/>
      <c r="B75" s="53" t="s">
        <v>75</v>
      </c>
      <c r="C75" s="62" t="s">
        <v>127</v>
      </c>
      <c r="D75" s="94">
        <v>5</v>
      </c>
      <c r="E75" s="94">
        <f>[1]Hoja1!D70*$D$75/100</f>
        <v>28.212499999999999</v>
      </c>
      <c r="F75" s="94">
        <f>[1]Hoja1!E70*$D$75/100</f>
        <v>0.24124999999999996</v>
      </c>
      <c r="G75" s="94">
        <f>[1]Hoja1!F70*$D$75/100</f>
        <v>3.0162499999999999</v>
      </c>
      <c r="H75" s="94">
        <f>[1]Hoja1!G70*$D$75/100</f>
        <v>1.6212500000000003</v>
      </c>
      <c r="I75" s="94">
        <f>[1]Hoja1!H70*$D$75/100</f>
        <v>1.0487499999999998</v>
      </c>
      <c r="J75" s="94">
        <f>[1]Hoja1!I70*$D$75/100</f>
        <v>0.19750000000000001</v>
      </c>
      <c r="K75" s="94">
        <f>[1]Hoja1!J70*$D$75/100</f>
        <v>5.9249999999999998</v>
      </c>
      <c r="L75" s="94">
        <f>[1]Hoja1!K70*$D$75/100</f>
        <v>2.6249999999999999E-2</v>
      </c>
      <c r="M75" s="94">
        <f>[1]Hoja1!L70*$D$75/100</f>
        <v>0</v>
      </c>
      <c r="N75" s="94">
        <f>[1]Hoja1!M70*$D$75/100</f>
        <v>6.05</v>
      </c>
      <c r="O75" s="94">
        <f>[1]Hoja1!N70*$D$75/100</f>
        <v>10.887499999999999</v>
      </c>
      <c r="P75" s="94">
        <f>[1]Hoja1!O70*$D$75/100</f>
        <v>5.0000000000000001E-3</v>
      </c>
      <c r="Q75" s="94">
        <f>[1]Hoja1!P70*$D$75/100</f>
        <v>18.012499999999999</v>
      </c>
      <c r="R75" s="94">
        <f>[1]Hoja1!Q70*$D$75/100</f>
        <v>13.175000000000001</v>
      </c>
      <c r="S75" s="94">
        <f>[1]Hoja1!R70*$D$75/100</f>
        <v>2.4249999999999998</v>
      </c>
      <c r="T75" s="94">
        <f>[1]Hoja1!S70*$D$75/100</f>
        <v>2.5000000000000001E-2</v>
      </c>
      <c r="U75" s="94">
        <f>[1]Hoja1!T70*$D$75/100</f>
        <v>0</v>
      </c>
      <c r="V75" s="94">
        <f>[1]Hoja1!U70*$D$75/100</f>
        <v>0</v>
      </c>
      <c r="W75" s="94">
        <f>[1]Hoja1!V70*$D$75/100</f>
        <v>0</v>
      </c>
      <c r="X75" s="94">
        <f>[1]Hoja1!W70*$D$75/100</f>
        <v>22.125</v>
      </c>
      <c r="Y75" s="94">
        <f>[1]Hoja1!X70*$D$75/100</f>
        <v>6.2500000000000001E-4</v>
      </c>
      <c r="Z75" s="94">
        <f>[1]Hoja1!Y70*$D$75/100</f>
        <v>6.875E-3</v>
      </c>
      <c r="AA75" s="94">
        <f>[1]Hoja1!Z70*$D$75/100</f>
        <v>2.5000000000000001E-3</v>
      </c>
      <c r="AB75" s="94">
        <f>[1]Hoja1!AA70*$D$75/100</f>
        <v>0</v>
      </c>
      <c r="AC75" s="94">
        <f>[1]Hoja1!AB70*$D$75/100</f>
        <v>0</v>
      </c>
      <c r="AD75" s="94">
        <f>[1]Hoja1!AC70*$D$75/100</f>
        <v>0.22500000000000001</v>
      </c>
      <c r="AE75" s="94">
        <f>[1]Hoja1!AD70*$D$75/100</f>
        <v>1.1000000000000001E-2</v>
      </c>
      <c r="AF75" s="94">
        <f>[1]Hoja1!AE70*$D$75/100</f>
        <v>1.2500000000000001E-2</v>
      </c>
    </row>
    <row r="76" spans="1:33" ht="15.95">
      <c r="A76" s="192"/>
      <c r="B76" s="95"/>
      <c r="C76" s="75" t="s">
        <v>190</v>
      </c>
      <c r="D76" s="96">
        <f>SUM(D74:D75)</f>
        <v>20</v>
      </c>
      <c r="E76" s="96">
        <f t="shared" ref="E76:AF76" si="15">SUM(E74:E75)</f>
        <v>163.21250000000001</v>
      </c>
      <c r="F76" s="96">
        <f t="shared" si="15"/>
        <v>0.24124999999999996</v>
      </c>
      <c r="G76" s="96">
        <f t="shared" si="15"/>
        <v>18.016249999999999</v>
      </c>
      <c r="H76" s="96">
        <f t="shared" si="15"/>
        <v>3.1152500000000001</v>
      </c>
      <c r="I76" s="96">
        <f t="shared" si="15"/>
        <v>6.7685500000000003</v>
      </c>
      <c r="J76" s="96">
        <f t="shared" si="15"/>
        <v>7.3081000000000005</v>
      </c>
      <c r="K76" s="96">
        <f t="shared" si="15"/>
        <v>5.9249999999999998</v>
      </c>
      <c r="L76" s="96">
        <f t="shared" si="15"/>
        <v>2.6249999999999999E-2</v>
      </c>
      <c r="M76" s="96">
        <f t="shared" si="15"/>
        <v>0</v>
      </c>
      <c r="N76" s="96">
        <f t="shared" si="15"/>
        <v>6.05</v>
      </c>
      <c r="O76" s="96">
        <f t="shared" si="15"/>
        <v>10.917499999999999</v>
      </c>
      <c r="P76" s="96">
        <f t="shared" si="15"/>
        <v>1.7000000000000001E-2</v>
      </c>
      <c r="Q76" s="96">
        <f t="shared" si="15"/>
        <v>18.012499999999999</v>
      </c>
      <c r="R76" s="96">
        <f t="shared" si="15"/>
        <v>13.175000000000001</v>
      </c>
      <c r="S76" s="96">
        <f t="shared" si="15"/>
        <v>2.4249999999999998</v>
      </c>
      <c r="T76" s="96">
        <f t="shared" si="15"/>
        <v>2.6800000000000001E-2</v>
      </c>
      <c r="U76" s="96">
        <f t="shared" si="15"/>
        <v>0</v>
      </c>
      <c r="V76" s="96">
        <f t="shared" si="15"/>
        <v>0</v>
      </c>
      <c r="W76" s="96">
        <f t="shared" si="15"/>
        <v>0</v>
      </c>
      <c r="X76" s="96">
        <f t="shared" si="15"/>
        <v>22.125</v>
      </c>
      <c r="Y76" s="96">
        <f t="shared" si="15"/>
        <v>6.2500000000000001E-4</v>
      </c>
      <c r="Z76" s="96">
        <f t="shared" si="15"/>
        <v>6.875E-3</v>
      </c>
      <c r="AA76" s="96">
        <f t="shared" si="15"/>
        <v>2.5000000000000001E-3</v>
      </c>
      <c r="AB76" s="96">
        <f t="shared" si="15"/>
        <v>0</v>
      </c>
      <c r="AC76" s="96">
        <f t="shared" si="15"/>
        <v>0</v>
      </c>
      <c r="AD76" s="96">
        <f t="shared" si="15"/>
        <v>0.22500000000000001</v>
      </c>
      <c r="AE76" s="96">
        <f t="shared" si="15"/>
        <v>1.1000000000000001E-2</v>
      </c>
      <c r="AF76" s="96">
        <f t="shared" si="15"/>
        <v>1.2500000000000001E-2</v>
      </c>
    </row>
    <row r="77" spans="1:33" s="91" customFormat="1">
      <c r="A77" s="192"/>
      <c r="B77" s="78"/>
      <c r="C77" s="84" t="s">
        <v>128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3" s="71" customFormat="1" ht="15" customHeight="1">
      <c r="A78" s="192"/>
      <c r="B78" s="67" t="s">
        <v>126</v>
      </c>
      <c r="C78" s="68" t="s">
        <v>129</v>
      </c>
      <c r="D78" s="69">
        <v>50</v>
      </c>
      <c r="E78" s="70">
        <f>[1]Hoja1!D73*$D$78/100</f>
        <v>183.3125</v>
      </c>
      <c r="F78" s="70">
        <f>[1]Hoja1!E73*$D$78/100</f>
        <v>0.1</v>
      </c>
      <c r="G78" s="70">
        <f>[1]Hoja1!F73*$D$78/100</f>
        <v>1.2500000000000001E-2</v>
      </c>
      <c r="H78" s="70">
        <f>[1]Hoja1!G73*$D$78/100</f>
        <v>2.5000000000000001E-2</v>
      </c>
      <c r="I78" s="70">
        <f>[1]Hoja1!H73*$D$78/100</f>
        <v>3.7499999999999999E-2</v>
      </c>
      <c r="J78" s="70">
        <f>[1]Hoja1!I73*$D$78/100</f>
        <v>6.25E-2</v>
      </c>
      <c r="K78" s="70">
        <f>[1]Hoja1!J73*$D$78/100</f>
        <v>0</v>
      </c>
      <c r="L78" s="70">
        <f>[1]Hoja1!K73*$D$78/100</f>
        <v>45.7</v>
      </c>
      <c r="M78" s="70">
        <f>[1]Hoja1!L73*$D$78/100</f>
        <v>2.5000000000000001E-2</v>
      </c>
      <c r="N78" s="70">
        <f>[1]Hoja1!M73*$D$78/100</f>
        <v>21.5</v>
      </c>
      <c r="O78" s="70">
        <f>[1]Hoja1!N73*$D$78/100</f>
        <v>11</v>
      </c>
      <c r="P78" s="70">
        <f>[1]Hoja1!O73*$D$78/100</f>
        <v>0.6</v>
      </c>
      <c r="Q78" s="70">
        <f>[1]Hoja1!P73*$D$78/100</f>
        <v>10.375</v>
      </c>
      <c r="R78" s="70">
        <f>[1]Hoja1!Q73*$D$78/100</f>
        <v>93.25</v>
      </c>
      <c r="S78" s="70">
        <f>[1]Hoja1!R73*$D$78/100</f>
        <v>7.5</v>
      </c>
      <c r="T78" s="70">
        <f>[1]Hoja1!S73*$D$78/100</f>
        <v>7.6249999999999998E-2</v>
      </c>
      <c r="U78" s="70">
        <f>[1]Hoja1!T73*$D$78/100</f>
        <v>8.5000000000000006E-2</v>
      </c>
      <c r="V78" s="70">
        <f>[1]Hoja1!U73*$D$78/100</f>
        <v>9.1249999999999998E-2</v>
      </c>
      <c r="W78" s="70">
        <f>[1]Hoja1!V73*$D$78/100</f>
        <v>0</v>
      </c>
      <c r="X78" s="70">
        <f>[1]Hoja1!W73*$D$78/100</f>
        <v>0</v>
      </c>
      <c r="Y78" s="70">
        <f>[1]Hoja1!X73*$D$78/100</f>
        <v>3.7499999999999999E-3</v>
      </c>
      <c r="Z78" s="70">
        <f>[1]Hoja1!Y73*$D$78/100</f>
        <v>1.7500000000000002E-2</v>
      </c>
      <c r="AA78" s="70">
        <f>[1]Hoja1!Z73*$D$78/100</f>
        <v>6.25E-2</v>
      </c>
      <c r="AB78" s="70">
        <f>[1]Hoja1!AA73*$D$78/100</f>
        <v>0.115</v>
      </c>
      <c r="AC78" s="70">
        <f>[1]Hoja1!AB73*$D$78/100</f>
        <v>0.01</v>
      </c>
      <c r="AD78" s="70">
        <f>[1]Hoja1!AC73*$D$78/100</f>
        <v>0.5</v>
      </c>
      <c r="AE78" s="70">
        <f>[1]Hoja1!AD73*$D$78/100</f>
        <v>0</v>
      </c>
      <c r="AF78" s="70">
        <f>[1]Hoja1!AE73*$D$78/100</f>
        <v>0.5</v>
      </c>
    </row>
    <row r="79" spans="1:33" s="71" customFormat="1" ht="15" customHeight="1">
      <c r="A79" s="192"/>
      <c r="B79" s="55"/>
      <c r="C79" s="75" t="s">
        <v>190</v>
      </c>
      <c r="D79" s="77">
        <f>SUM(D78)</f>
        <v>50</v>
      </c>
      <c r="E79" s="77">
        <f t="shared" ref="E79:AF79" si="16">SUM(E78)</f>
        <v>183.3125</v>
      </c>
      <c r="F79" s="77">
        <f t="shared" si="16"/>
        <v>0.1</v>
      </c>
      <c r="G79" s="77">
        <f t="shared" si="16"/>
        <v>1.2500000000000001E-2</v>
      </c>
      <c r="H79" s="77">
        <f t="shared" si="16"/>
        <v>2.5000000000000001E-2</v>
      </c>
      <c r="I79" s="77">
        <f t="shared" si="16"/>
        <v>3.7499999999999999E-2</v>
      </c>
      <c r="J79" s="77">
        <f t="shared" si="16"/>
        <v>6.25E-2</v>
      </c>
      <c r="K79" s="77">
        <f t="shared" si="16"/>
        <v>0</v>
      </c>
      <c r="L79" s="77">
        <f t="shared" si="16"/>
        <v>45.7</v>
      </c>
      <c r="M79" s="77">
        <f t="shared" si="16"/>
        <v>2.5000000000000001E-2</v>
      </c>
      <c r="N79" s="77">
        <f t="shared" si="16"/>
        <v>21.5</v>
      </c>
      <c r="O79" s="77">
        <f t="shared" si="16"/>
        <v>11</v>
      </c>
      <c r="P79" s="77">
        <f t="shared" si="16"/>
        <v>0.6</v>
      </c>
      <c r="Q79" s="77">
        <f t="shared" si="16"/>
        <v>10.375</v>
      </c>
      <c r="R79" s="77">
        <f t="shared" si="16"/>
        <v>93.25</v>
      </c>
      <c r="S79" s="77">
        <f t="shared" si="16"/>
        <v>7.5</v>
      </c>
      <c r="T79" s="77">
        <f t="shared" si="16"/>
        <v>7.6249999999999998E-2</v>
      </c>
      <c r="U79" s="77">
        <f t="shared" si="16"/>
        <v>8.5000000000000006E-2</v>
      </c>
      <c r="V79" s="77">
        <f t="shared" si="16"/>
        <v>9.1249999999999998E-2</v>
      </c>
      <c r="W79" s="77">
        <f t="shared" si="16"/>
        <v>0</v>
      </c>
      <c r="X79" s="77">
        <f t="shared" si="16"/>
        <v>0</v>
      </c>
      <c r="Y79" s="77">
        <f t="shared" si="16"/>
        <v>3.7499999999999999E-3</v>
      </c>
      <c r="Z79" s="77">
        <f t="shared" si="16"/>
        <v>1.7500000000000002E-2</v>
      </c>
      <c r="AA79" s="77">
        <f t="shared" si="16"/>
        <v>6.25E-2</v>
      </c>
      <c r="AB79" s="77">
        <f t="shared" si="16"/>
        <v>0.115</v>
      </c>
      <c r="AC79" s="77">
        <f t="shared" si="16"/>
        <v>0.01</v>
      </c>
      <c r="AD79" s="77">
        <f t="shared" si="16"/>
        <v>0.5</v>
      </c>
      <c r="AE79" s="77">
        <f t="shared" si="16"/>
        <v>0</v>
      </c>
      <c r="AF79" s="77">
        <f t="shared" si="16"/>
        <v>0.5</v>
      </c>
    </row>
    <row r="80" spans="1:33" s="91" customFormat="1" ht="15.75" customHeight="1">
      <c r="A80" s="192"/>
      <c r="B80" s="78" t="s">
        <v>81</v>
      </c>
      <c r="C80" s="28" t="s">
        <v>130</v>
      </c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</row>
    <row r="81" spans="1:32" ht="15.95">
      <c r="A81" s="192"/>
      <c r="B81" s="155" t="s">
        <v>228</v>
      </c>
      <c r="C81" s="68" t="s">
        <v>132</v>
      </c>
      <c r="D81" s="68">
        <v>5</v>
      </c>
      <c r="E81" s="97">
        <f>[1]Hoja1!D75*$D$81/100</f>
        <v>0.1</v>
      </c>
      <c r="F81" s="97">
        <f>[1]Hoja1!E75*$D$81/100</f>
        <v>5.0000000000000001E-3</v>
      </c>
      <c r="G81" s="97">
        <f>[1]Hoja1!F75*$D$81/100</f>
        <v>0</v>
      </c>
      <c r="H81" s="97">
        <f>[1]Hoja1!G75*$D$81/100</f>
        <v>0</v>
      </c>
      <c r="I81" s="97">
        <f>[1]Hoja1!H75*$D$81/100</f>
        <v>0</v>
      </c>
      <c r="J81" s="97">
        <f>[1]Hoja1!I75*$D$81/100</f>
        <v>0</v>
      </c>
      <c r="K81" s="97">
        <f>[1]Hoja1!J75*$D$81/100</f>
        <v>0</v>
      </c>
      <c r="L81" s="97">
        <f>[1]Hoja1!K75*$D$81/100</f>
        <v>0.02</v>
      </c>
      <c r="M81" s="97">
        <f>[1]Hoja1!L75*$D$81/100</f>
        <v>0</v>
      </c>
      <c r="N81" s="97">
        <f>[1]Hoja1!M75*$D$81/100</f>
        <v>0.1</v>
      </c>
      <c r="O81" s="97">
        <f>[1]Hoja1!N75*$D$81/100</f>
        <v>0.05</v>
      </c>
      <c r="P81" s="97">
        <f>[1]Hoja1!O75*$D$81/100</f>
        <v>5.0000000000000001E-3</v>
      </c>
      <c r="Q81" s="97">
        <f>[1]Hoja1!P75*$D$81/100</f>
        <v>0.1</v>
      </c>
      <c r="R81" s="97">
        <f>[1]Hoja1!Q75*$D$81/100</f>
        <v>2.7</v>
      </c>
      <c r="S81" s="97">
        <f>[1]Hoja1!R75*$D$81/100</f>
        <v>0.25</v>
      </c>
      <c r="T81" s="97">
        <f>[1]Hoja1!S75*$D$81/100</f>
        <v>1E-3</v>
      </c>
      <c r="U81" s="97">
        <f>[1]Hoja1!T75*$D$81/100</f>
        <v>5.0000000000000001E-4</v>
      </c>
      <c r="V81" s="97">
        <f>[1]Hoja1!U75*$D$81/100</f>
        <v>1.5E-3</v>
      </c>
      <c r="W81" s="97">
        <f>[1]Hoja1!V75*$D$81/100</f>
        <v>0</v>
      </c>
      <c r="X81" s="97">
        <f>[1]Hoja1!W75*$D$81/100</f>
        <v>0</v>
      </c>
      <c r="Y81" s="97">
        <f>[1]Hoja1!X75*$D$81/100</f>
        <v>0</v>
      </c>
      <c r="Z81" s="97">
        <f>[1]Hoja1!Y75*$D$81/100</f>
        <v>0</v>
      </c>
      <c r="AA81" s="97">
        <f>[1]Hoja1!Z75*$D$81/100</f>
        <v>0.01</v>
      </c>
      <c r="AB81" s="97">
        <f>[1]Hoja1!AA75*$D$81/100</f>
        <v>0</v>
      </c>
      <c r="AC81" s="97">
        <f>[1]Hoja1!AB75*$D$81/100</f>
        <v>0</v>
      </c>
      <c r="AD81" s="97">
        <f>[1]Hoja1!AC75*$D$81/100</f>
        <v>0</v>
      </c>
      <c r="AE81" s="97">
        <f>[1]Hoja1!AD75*$D$81/100</f>
        <v>0</v>
      </c>
      <c r="AF81" s="97">
        <f>[1]Hoja1!AE75*$D$81/100</f>
        <v>0</v>
      </c>
    </row>
    <row r="82" spans="1:32" ht="15.95">
      <c r="A82" s="192"/>
      <c r="B82" s="155" t="s">
        <v>229</v>
      </c>
      <c r="C82" s="68" t="s">
        <v>134</v>
      </c>
      <c r="D82" s="68">
        <v>0</v>
      </c>
      <c r="E82" s="97">
        <f>[1]Hoja1!D76*$D$82/100</f>
        <v>0</v>
      </c>
      <c r="F82" s="97">
        <f>[1]Hoja1!E76*$D$82/100</f>
        <v>0</v>
      </c>
      <c r="G82" s="97">
        <f>[1]Hoja1!F76*$D$82/100</f>
        <v>0</v>
      </c>
      <c r="H82" s="97">
        <f>[1]Hoja1!G76*$D$82/100</f>
        <v>0</v>
      </c>
      <c r="I82" s="97">
        <f>[1]Hoja1!H76*$D$82/100</f>
        <v>0</v>
      </c>
      <c r="J82" s="97">
        <f>[1]Hoja1!I76*$D$82/100</f>
        <v>0</v>
      </c>
      <c r="K82" s="97">
        <f>[1]Hoja1!J76*$D$82/100</f>
        <v>0</v>
      </c>
      <c r="L82" s="97">
        <f>[1]Hoja1!K76*$D$82/100</f>
        <v>0</v>
      </c>
      <c r="M82" s="97">
        <f>[1]Hoja1!L76*$D$82/100</f>
        <v>0</v>
      </c>
      <c r="N82" s="97">
        <f>[1]Hoja1!M76*$D$82/100</f>
        <v>0</v>
      </c>
      <c r="O82" s="97">
        <f>[1]Hoja1!N76*$D$82/100</f>
        <v>0</v>
      </c>
      <c r="P82" s="97">
        <f>[1]Hoja1!O76*$D$82/100</f>
        <v>0</v>
      </c>
      <c r="Q82" s="97">
        <f>[1]Hoja1!P76*$D$82/100</f>
        <v>0</v>
      </c>
      <c r="R82" s="97">
        <f>[1]Hoja1!Q76*$D$82/100</f>
        <v>0</v>
      </c>
      <c r="S82" s="97">
        <f>[1]Hoja1!R76*$D$82/100</f>
        <v>0</v>
      </c>
      <c r="T82" s="97">
        <f>[1]Hoja1!S76*$D$82/100</f>
        <v>0</v>
      </c>
      <c r="U82" s="97">
        <f>[1]Hoja1!T76*$D$82/100</f>
        <v>0</v>
      </c>
      <c r="V82" s="97">
        <f>[1]Hoja1!U76*$D$82/100</f>
        <v>0</v>
      </c>
      <c r="W82" s="97">
        <f>[1]Hoja1!V76*$D$82/100</f>
        <v>0</v>
      </c>
      <c r="X82" s="97">
        <f>[1]Hoja1!W76*$D$82/100</f>
        <v>0</v>
      </c>
      <c r="Y82" s="97">
        <f>[1]Hoja1!X76*$D$82/100</f>
        <v>0</v>
      </c>
      <c r="Z82" s="97">
        <f>[1]Hoja1!Y76*$D$82/100</f>
        <v>0</v>
      </c>
      <c r="AA82" s="97">
        <f>[1]Hoja1!Z76*$D$82/100</f>
        <v>0</v>
      </c>
      <c r="AB82" s="97">
        <f>[1]Hoja1!AA76*$D$82/100</f>
        <v>0</v>
      </c>
      <c r="AC82" s="97">
        <f>[1]Hoja1!AB76*$D$82/100</f>
        <v>0</v>
      </c>
      <c r="AD82" s="97">
        <f>[1]Hoja1!AC76*$D$82/100</f>
        <v>0</v>
      </c>
      <c r="AE82" s="97">
        <f>[1]Hoja1!AD76*$D$82/100</f>
        <v>0</v>
      </c>
      <c r="AF82" s="97">
        <f>[1]Hoja1!AE76*$D$82/100</f>
        <v>0</v>
      </c>
    </row>
    <row r="83" spans="1:32" ht="15.95">
      <c r="A83" s="192"/>
      <c r="B83" s="155" t="s">
        <v>230</v>
      </c>
      <c r="C83" s="68" t="s">
        <v>136</v>
      </c>
      <c r="D83" s="68">
        <v>15</v>
      </c>
      <c r="E83" s="97">
        <f>[1]Hoja1!D77*$D$83/100</f>
        <v>97.814999999999998</v>
      </c>
      <c r="F83" s="97">
        <f>[1]Hoja1!E77*$D$83/100</f>
        <v>1.5449999999999999</v>
      </c>
      <c r="G83" s="97">
        <f>[1]Hoja1!F77*$D$83/100</f>
        <v>8.2949999999999999</v>
      </c>
      <c r="H83" s="97">
        <f>[1]Hoja1!G77*$D$83/100</f>
        <v>4.8899999999999997</v>
      </c>
      <c r="I83" s="97">
        <f>[1]Hoja1!H77*$D$83/100</f>
        <v>2.7690000000000001</v>
      </c>
      <c r="J83" s="97">
        <f>[1]Hoja1!I77*$D$83/100</f>
        <v>0.26400000000000001</v>
      </c>
      <c r="K83" s="97">
        <f>[1]Hoja1!J77*$D$83/100</f>
        <v>0</v>
      </c>
      <c r="L83" s="97">
        <f>[1]Hoja1!K77*$D$83/100</f>
        <v>4.2450000000000001</v>
      </c>
      <c r="M83" s="97">
        <f>[1]Hoja1!L77*$D$83/100</f>
        <v>2.31</v>
      </c>
      <c r="N83" s="97">
        <f>[1]Hoja1!M77*$D$83/100</f>
        <v>11.1</v>
      </c>
      <c r="O83" s="97">
        <f>[1]Hoja1!N77*$D$83/100</f>
        <v>62.55</v>
      </c>
      <c r="P83" s="97">
        <f>[1]Hoja1!O77*$D$83/100</f>
        <v>0.94499999999999995</v>
      </c>
      <c r="Q83" s="97">
        <f>[1]Hoja1!P77*$D$83/100</f>
        <v>2.1</v>
      </c>
      <c r="R83" s="97">
        <f>[1]Hoja1!Q77*$D$83/100</f>
        <v>124.95</v>
      </c>
      <c r="S83" s="97">
        <f>[1]Hoja1!R77*$D$83/100</f>
        <v>46.5</v>
      </c>
      <c r="T83" s="97">
        <f>[1]Hoja1!S77*$D$83/100</f>
        <v>0.60150000000000003</v>
      </c>
      <c r="U83" s="97">
        <f>[1]Hoja1!T77*$D$83/100</f>
        <v>0.32549999999999996</v>
      </c>
      <c r="V83" s="97">
        <f>[1]Hoja1!U77*$D$83/100</f>
        <v>0.28799999999999998</v>
      </c>
      <c r="W83" s="97">
        <f>[1]Hoja1!V77*$D$83/100</f>
        <v>14.7</v>
      </c>
      <c r="X83" s="97">
        <f>[1]Hoja1!W77*$D$83/100</f>
        <v>1.5</v>
      </c>
      <c r="Y83" s="97">
        <f>[1]Hoja1!X77*$D$83/100</f>
        <v>1.2E-2</v>
      </c>
      <c r="Z83" s="97">
        <f>[1]Hoja1!Y77*$D$83/100</f>
        <v>2.5500000000000002E-2</v>
      </c>
      <c r="AA83" s="97">
        <f>[1]Hoja1!Z77*$D$83/100</f>
        <v>0.16500000000000001</v>
      </c>
      <c r="AB83" s="97">
        <f>[1]Hoja1!AA77*$D$83/100</f>
        <v>0.03</v>
      </c>
      <c r="AC83" s="97">
        <f>[1]Hoja1!AB77*$D$83/100</f>
        <v>1.4999999999999999E-2</v>
      </c>
      <c r="AD83" s="97">
        <f>[1]Hoja1!AC77*$D$83/100</f>
        <v>1.05</v>
      </c>
      <c r="AE83" s="97">
        <f>[1]Hoja1!AD77*$D$83/100</f>
        <v>0</v>
      </c>
      <c r="AF83" s="97">
        <f>[1]Hoja1!AE77*$D$83/100</f>
        <v>0</v>
      </c>
    </row>
    <row r="84" spans="1:32" ht="15.95">
      <c r="A84" s="192"/>
      <c r="B84" s="155" t="s">
        <v>231</v>
      </c>
      <c r="C84" s="68" t="s">
        <v>138</v>
      </c>
      <c r="D84" s="68">
        <v>5</v>
      </c>
      <c r="E84" s="97">
        <f>[1]Hoja1!D78*$D$84/100</f>
        <v>0.06</v>
      </c>
      <c r="F84" s="97">
        <f>[1]Hoja1!E78*$D$84/100</f>
        <v>0</v>
      </c>
      <c r="G84" s="97">
        <f>[1]Hoja1!F78*$D$84/100</f>
        <v>0</v>
      </c>
      <c r="H84" s="97">
        <f>[1]Hoja1!G78*$D$84/100</f>
        <v>0</v>
      </c>
      <c r="I84" s="97">
        <f>[1]Hoja1!H78*$D$84/100</f>
        <v>0</v>
      </c>
      <c r="J84" s="97">
        <f>[1]Hoja1!I78*$D$84/100</f>
        <v>0</v>
      </c>
      <c r="K84" s="97">
        <f>[1]Hoja1!J78*$D$84/100</f>
        <v>0</v>
      </c>
      <c r="L84" s="97">
        <f>[1]Hoja1!K78*$D$84/100</f>
        <v>1.4999999999999999E-2</v>
      </c>
      <c r="M84" s="97">
        <f>[1]Hoja1!L78*$D$84/100</f>
        <v>0</v>
      </c>
      <c r="N84" s="97">
        <f>[1]Hoja1!M78*$D$84/100</f>
        <v>0</v>
      </c>
      <c r="O84" s="97">
        <f>[1]Hoja1!N78*$D$84/100</f>
        <v>0.05</v>
      </c>
      <c r="P84" s="97">
        <f>[1]Hoja1!O78*$D$84/100</f>
        <v>0</v>
      </c>
      <c r="Q84" s="97">
        <f>[1]Hoja1!P78*$D$84/100</f>
        <v>0.15</v>
      </c>
      <c r="R84" s="97">
        <f>[1]Hoja1!Q78*$D$84/100</f>
        <v>1.85</v>
      </c>
      <c r="S84" s="97">
        <f>[1]Hoja1!R78*$D$84/100</f>
        <v>0.15</v>
      </c>
      <c r="T84" s="97">
        <f>[1]Hoja1!S78*$D$84/100</f>
        <v>1E-3</v>
      </c>
      <c r="U84" s="97">
        <f>[1]Hoja1!T78*$D$84/100</f>
        <v>5.0000000000000001E-4</v>
      </c>
      <c r="V84" s="97">
        <f>[1]Hoja1!U78*$D$84/100</f>
        <v>1.1000000000000001E-2</v>
      </c>
      <c r="W84" s="97">
        <f>[1]Hoja1!V78*$D$84/100</f>
        <v>0</v>
      </c>
      <c r="X84" s="97">
        <f>[1]Hoja1!W78*$D$84/100</f>
        <v>0</v>
      </c>
      <c r="Y84" s="97">
        <f>[1]Hoja1!X78*$D$84/100</f>
        <v>0</v>
      </c>
      <c r="Z84" s="97">
        <f>[1]Hoja1!Y78*$D$84/100</f>
        <v>5.0000000000000001E-4</v>
      </c>
      <c r="AA84" s="97">
        <f>[1]Hoja1!Z78*$D$84/100</f>
        <v>0</v>
      </c>
      <c r="AB84" s="97">
        <f>[1]Hoja1!AA78*$D$84/100</f>
        <v>5.0000000000000001E-4</v>
      </c>
      <c r="AC84" s="97">
        <f>[1]Hoja1!AB78*$D$84/100</f>
        <v>0</v>
      </c>
      <c r="AD84" s="97">
        <f>[1]Hoja1!AC78*$D$84/100</f>
        <v>0.25</v>
      </c>
      <c r="AE84" s="97">
        <f>[1]Hoja1!AD78*$D$84/100</f>
        <v>0</v>
      </c>
      <c r="AF84" s="97">
        <f>[1]Hoja1!AE78*$D$84/100</f>
        <v>0</v>
      </c>
    </row>
    <row r="85" spans="1:32" s="72" customFormat="1" ht="15.95">
      <c r="A85" s="192"/>
      <c r="B85" s="153"/>
      <c r="C85" s="98" t="s">
        <v>190</v>
      </c>
      <c r="D85" s="99">
        <f t="shared" ref="D85" si="17">SUM(D81:D84)</f>
        <v>25</v>
      </c>
      <c r="E85" s="99">
        <f t="shared" ref="E85:AF85" si="18">SUM(E81:E84)</f>
        <v>97.974999999999994</v>
      </c>
      <c r="F85" s="99">
        <f t="shared" si="18"/>
        <v>1.5499999999999998</v>
      </c>
      <c r="G85" s="99">
        <f t="shared" si="18"/>
        <v>8.2949999999999999</v>
      </c>
      <c r="H85" s="99">
        <f t="shared" si="18"/>
        <v>4.8899999999999997</v>
      </c>
      <c r="I85" s="99">
        <f t="shared" si="18"/>
        <v>2.7690000000000001</v>
      </c>
      <c r="J85" s="99">
        <f t="shared" si="18"/>
        <v>0.26400000000000001</v>
      </c>
      <c r="K85" s="99">
        <f t="shared" si="18"/>
        <v>0</v>
      </c>
      <c r="L85" s="99">
        <f t="shared" si="18"/>
        <v>4.2799999999999994</v>
      </c>
      <c r="M85" s="99">
        <f t="shared" si="18"/>
        <v>2.31</v>
      </c>
      <c r="N85" s="99">
        <f t="shared" si="18"/>
        <v>11.2</v>
      </c>
      <c r="O85" s="99">
        <f t="shared" si="18"/>
        <v>62.649999999999991</v>
      </c>
      <c r="P85" s="99">
        <f t="shared" si="18"/>
        <v>0.95</v>
      </c>
      <c r="Q85" s="99">
        <f t="shared" si="18"/>
        <v>2.35</v>
      </c>
      <c r="R85" s="99">
        <f t="shared" si="18"/>
        <v>129.5</v>
      </c>
      <c r="S85" s="99">
        <f t="shared" si="18"/>
        <v>46.9</v>
      </c>
      <c r="T85" s="99">
        <f t="shared" si="18"/>
        <v>0.60350000000000004</v>
      </c>
      <c r="U85" s="99">
        <f t="shared" si="18"/>
        <v>0.32649999999999996</v>
      </c>
      <c r="V85" s="99">
        <f t="shared" si="18"/>
        <v>0.30049999999999999</v>
      </c>
      <c r="W85" s="99">
        <f t="shared" si="18"/>
        <v>14.7</v>
      </c>
      <c r="X85" s="99">
        <f t="shared" si="18"/>
        <v>1.5</v>
      </c>
      <c r="Y85" s="99">
        <f t="shared" si="18"/>
        <v>1.2E-2</v>
      </c>
      <c r="Z85" s="99">
        <f t="shared" si="18"/>
        <v>2.6000000000000002E-2</v>
      </c>
      <c r="AA85" s="99">
        <f t="shared" si="18"/>
        <v>0.17500000000000002</v>
      </c>
      <c r="AB85" s="99">
        <f t="shared" si="18"/>
        <v>3.0499999999999999E-2</v>
      </c>
      <c r="AC85" s="99">
        <f t="shared" si="18"/>
        <v>1.4999999999999999E-2</v>
      </c>
      <c r="AD85" s="99">
        <f t="shared" si="18"/>
        <v>1.3</v>
      </c>
      <c r="AE85" s="99">
        <f t="shared" si="18"/>
        <v>0</v>
      </c>
      <c r="AF85" s="99">
        <f t="shared" si="18"/>
        <v>0</v>
      </c>
    </row>
    <row r="86" spans="1:32" ht="15.95">
      <c r="A86" s="192"/>
      <c r="B86" s="100" t="s">
        <v>83</v>
      </c>
      <c r="C86" s="101" t="s">
        <v>139</v>
      </c>
      <c r="D86" s="102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</row>
    <row r="87" spans="1:32" ht="15.95">
      <c r="A87" s="192"/>
      <c r="B87" s="155" t="s">
        <v>232</v>
      </c>
      <c r="C87" s="1" t="s">
        <v>233</v>
      </c>
      <c r="D87" s="68">
        <v>8</v>
      </c>
      <c r="E87" s="97">
        <f>[1]Hoja1!D80*$D$87/100</f>
        <v>16.257714285714286</v>
      </c>
      <c r="F87" s="97">
        <f>[1]Hoja1!E80*$D$87/100</f>
        <v>0.48142857142857148</v>
      </c>
      <c r="G87" s="97">
        <f>[1]Hoja1!F80*$D$87/100</f>
        <v>0.43371428571428572</v>
      </c>
      <c r="H87" s="97">
        <f>[1]Hoja1!G80*$D$87/100</f>
        <v>0.16508571428571428</v>
      </c>
      <c r="I87" s="97">
        <f>[1]Hoja1!H80*$D$87/100</f>
        <v>9.6114285714285722E-2</v>
      </c>
      <c r="J87" s="97">
        <f>[1]Hoja1!I80*$D$87/100</f>
        <v>9.2342857142857171E-2</v>
      </c>
      <c r="K87" s="97">
        <f>[1]Hoja1!J80*$D$87/100</f>
        <v>0</v>
      </c>
      <c r="L87" s="97">
        <f>[1]Hoja1!K80*$D$87/100</f>
        <v>2.6071428571428568</v>
      </c>
      <c r="M87" s="97">
        <f>[1]Hoja1!L80*$D$87/100</f>
        <v>1.3320000000000001</v>
      </c>
      <c r="N87" s="97">
        <f>[1]Hoja1!M80*$D$87/100</f>
        <v>39.785714285714285</v>
      </c>
      <c r="O87" s="97">
        <f>[1]Hoja1!N80*$D$87/100</f>
        <v>10.797142857142857</v>
      </c>
      <c r="P87" s="97">
        <f>[1]Hoja1!O80*$D$87/100</f>
        <v>1.3077142857142858</v>
      </c>
      <c r="Q87" s="97">
        <f>[1]Hoja1!P80*$D$87/100</f>
        <v>1.5514285714285714</v>
      </c>
      <c r="R87" s="97">
        <f>[1]Hoja1!Q80*$D$87/100</f>
        <v>56.974285714285713</v>
      </c>
      <c r="S87" s="97">
        <f>[1]Hoja1!R80*$D$87/100</f>
        <v>10.097142857142856</v>
      </c>
      <c r="T87" s="97">
        <f>[1]Hoja1!S80*$D$87/100</f>
        <v>0.15860000000000002</v>
      </c>
      <c r="U87" s="97">
        <f>[1]Hoja1!T80*$D$87/100</f>
        <v>3.6028571428571424E-2</v>
      </c>
      <c r="V87" s="97">
        <f>[1]Hoja1!U80*$D$87/100</f>
        <v>0.18762857142857139</v>
      </c>
      <c r="W87" s="97">
        <f>[1]Hoja1!V80*$D$87/100</f>
        <v>366.93142857142857</v>
      </c>
      <c r="X87" s="97">
        <f>[1]Hoja1!W80*$D$87/100</f>
        <v>36.688571428571429</v>
      </c>
      <c r="Y87" s="97">
        <f>[1]Hoja1!X80*$D$87/100</f>
        <v>1.4771428571428571E-2</v>
      </c>
      <c r="Z87" s="97">
        <f>[1]Hoja1!Y80*$D$87/100</f>
        <v>1.8799999999999997E-2</v>
      </c>
      <c r="AA87" s="97">
        <f>[1]Hoja1!Z80*$D$87/100</f>
        <v>0.19514285714285717</v>
      </c>
      <c r="AB87" s="97">
        <f>[1]Hoja1!AA80*$D$87/100</f>
        <v>3.4028571428571436E-2</v>
      </c>
      <c r="AC87" s="97">
        <f>[1]Hoja1!AB80*$D$87/100</f>
        <v>3.6371428571428575E-2</v>
      </c>
      <c r="AD87" s="97">
        <f>[1]Hoja1!AC80*$D$87/100</f>
        <v>6.871428571428571</v>
      </c>
      <c r="AE87" s="97">
        <f>[1]Hoja1!AD80*$D$87/100</f>
        <v>0</v>
      </c>
      <c r="AF87" s="97">
        <f>[1]Hoja1!AE80*$D$87/100</f>
        <v>4.3614814814814817</v>
      </c>
    </row>
    <row r="88" spans="1:32" ht="15.95">
      <c r="A88" s="192"/>
      <c r="B88" s="155" t="s">
        <v>234</v>
      </c>
      <c r="C88" s="1" t="s">
        <v>140</v>
      </c>
      <c r="D88" s="68">
        <v>3</v>
      </c>
      <c r="E88" s="97">
        <f>[1]Hoja1!D81*$D$88/100</f>
        <v>0</v>
      </c>
      <c r="F88" s="97">
        <f>[1]Hoja1!E81*$D$88/100</f>
        <v>0</v>
      </c>
      <c r="G88" s="97">
        <f>[1]Hoja1!F81*$D$88/100</f>
        <v>0</v>
      </c>
      <c r="H88" s="97">
        <f>[1]Hoja1!G81*$D$88/100</f>
        <v>0</v>
      </c>
      <c r="I88" s="97">
        <f>[1]Hoja1!H81*$D$88/100</f>
        <v>0</v>
      </c>
      <c r="J88" s="97">
        <f>[1]Hoja1!I81*$D$88/100</f>
        <v>0</v>
      </c>
      <c r="K88" s="97">
        <f>[1]Hoja1!J81*$D$88/100</f>
        <v>0</v>
      </c>
      <c r="L88" s="97">
        <f>[1]Hoja1!K81*$D$88/100</f>
        <v>0</v>
      </c>
      <c r="M88" s="97">
        <f>[1]Hoja1!L81*$D$88/100</f>
        <v>0</v>
      </c>
      <c r="N88" s="97">
        <f>[1]Hoja1!M81*$D$88/100</f>
        <v>0.72</v>
      </c>
      <c r="O88" s="97">
        <f>[1]Hoja1!N81*$D$88/100</f>
        <v>0</v>
      </c>
      <c r="P88" s="97">
        <f>[1]Hoja1!O81*$D$88/100</f>
        <v>8.9999999999999993E-3</v>
      </c>
      <c r="Q88" s="97">
        <f>[1]Hoja1!P81*$D$88/100</f>
        <v>1162.74</v>
      </c>
      <c r="R88" s="97">
        <f>[1]Hoja1!Q81*$D$88/100</f>
        <v>0.24</v>
      </c>
      <c r="S88" s="97">
        <f>[1]Hoja1!R81*$D$88/100</f>
        <v>0.03</v>
      </c>
      <c r="T88" s="97">
        <f>[1]Hoja1!S81*$D$88/100</f>
        <v>3.0000000000000005E-3</v>
      </c>
      <c r="U88" s="97">
        <f>[1]Hoja1!T81*$D$88/100</f>
        <v>8.9999999999999998E-4</v>
      </c>
      <c r="V88" s="97">
        <f>[1]Hoja1!U81*$D$88/100</f>
        <v>3.0000000000000005E-3</v>
      </c>
      <c r="W88" s="97">
        <f>[1]Hoja1!V81*$D$88/100</f>
        <v>0</v>
      </c>
      <c r="X88" s="97">
        <f>[1]Hoja1!W81*$D$88/100</f>
        <v>0</v>
      </c>
      <c r="Y88" s="97">
        <f>[1]Hoja1!X81*$D$88/100</f>
        <v>0</v>
      </c>
      <c r="Z88" s="97">
        <f>[1]Hoja1!Y81*$D$88/100</f>
        <v>0</v>
      </c>
      <c r="AA88" s="97">
        <f>[1]Hoja1!Z81*$D$88/100</f>
        <v>0</v>
      </c>
      <c r="AB88" s="97">
        <f>[1]Hoja1!AA81*$D$88/100</f>
        <v>0</v>
      </c>
      <c r="AC88" s="97">
        <f>[1]Hoja1!AB81*$D$88/100</f>
        <v>0</v>
      </c>
      <c r="AD88" s="97">
        <f>[1]Hoja1!AC81*$D$88/100</f>
        <v>0</v>
      </c>
      <c r="AE88" s="97">
        <f>[1]Hoja1!AD81*$D$88/100</f>
        <v>0</v>
      </c>
      <c r="AF88" s="97">
        <f>[1]Hoja1!AE81*$D$88/100</f>
        <v>0</v>
      </c>
    </row>
    <row r="89" spans="1:32" s="91" customFormat="1" ht="15.95">
      <c r="A89" s="192"/>
      <c r="B89" s="154"/>
      <c r="C89" s="75" t="s">
        <v>190</v>
      </c>
      <c r="D89" s="104">
        <f>SUM(D87:D88)</f>
        <v>11</v>
      </c>
      <c r="E89" s="104">
        <f t="shared" ref="E89:AF89" si="19">SUM(E87:E88)</f>
        <v>16.257714285714286</v>
      </c>
      <c r="F89" s="104">
        <f t="shared" si="19"/>
        <v>0.48142857142857148</v>
      </c>
      <c r="G89" s="104">
        <f t="shared" si="19"/>
        <v>0.43371428571428572</v>
      </c>
      <c r="H89" s="104">
        <f t="shared" si="19"/>
        <v>0.16508571428571428</v>
      </c>
      <c r="I89" s="104">
        <f t="shared" si="19"/>
        <v>9.6114285714285722E-2</v>
      </c>
      <c r="J89" s="104">
        <f t="shared" si="19"/>
        <v>9.2342857142857171E-2</v>
      </c>
      <c r="K89" s="104">
        <f t="shared" si="19"/>
        <v>0</v>
      </c>
      <c r="L89" s="104">
        <f t="shared" si="19"/>
        <v>2.6071428571428568</v>
      </c>
      <c r="M89" s="104">
        <f t="shared" si="19"/>
        <v>1.3320000000000001</v>
      </c>
      <c r="N89" s="104">
        <f t="shared" si="19"/>
        <v>40.505714285714284</v>
      </c>
      <c r="O89" s="104">
        <f t="shared" si="19"/>
        <v>10.797142857142857</v>
      </c>
      <c r="P89" s="104">
        <f t="shared" si="19"/>
        <v>1.3167142857142857</v>
      </c>
      <c r="Q89" s="104">
        <f t="shared" si="19"/>
        <v>1164.2914285714285</v>
      </c>
      <c r="R89" s="104">
        <f t="shared" si="19"/>
        <v>57.214285714285715</v>
      </c>
      <c r="S89" s="104">
        <f t="shared" si="19"/>
        <v>10.127142857142855</v>
      </c>
      <c r="T89" s="104">
        <f t="shared" si="19"/>
        <v>0.16160000000000002</v>
      </c>
      <c r="U89" s="104">
        <f t="shared" si="19"/>
        <v>3.6928571428571422E-2</v>
      </c>
      <c r="V89" s="104">
        <f t="shared" si="19"/>
        <v>0.1906285714285714</v>
      </c>
      <c r="W89" s="104">
        <f t="shared" si="19"/>
        <v>366.93142857142857</v>
      </c>
      <c r="X89" s="104">
        <f t="shared" si="19"/>
        <v>36.688571428571429</v>
      </c>
      <c r="Y89" s="104">
        <f t="shared" si="19"/>
        <v>1.4771428571428571E-2</v>
      </c>
      <c r="Z89" s="104">
        <f t="shared" si="19"/>
        <v>1.8799999999999997E-2</v>
      </c>
      <c r="AA89" s="104">
        <f t="shared" si="19"/>
        <v>0.19514285714285717</v>
      </c>
      <c r="AB89" s="104">
        <f t="shared" si="19"/>
        <v>3.4028571428571436E-2</v>
      </c>
      <c r="AC89" s="104">
        <f t="shared" si="19"/>
        <v>3.6371428571428575E-2</v>
      </c>
      <c r="AD89" s="104">
        <f t="shared" si="19"/>
        <v>6.871428571428571</v>
      </c>
      <c r="AE89" s="104">
        <f t="shared" si="19"/>
        <v>0</v>
      </c>
      <c r="AF89" s="104">
        <f t="shared" si="19"/>
        <v>4.3614814814814817</v>
      </c>
    </row>
    <row r="90" spans="1:32" s="91" customFormat="1">
      <c r="A90" s="198"/>
      <c r="B90" s="200" t="s">
        <v>192</v>
      </c>
      <c r="C90" s="200"/>
      <c r="D90" s="99">
        <f>D89+D85+D79+D76</f>
        <v>106</v>
      </c>
      <c r="E90" s="99">
        <f>E89+E85+E79+E76</f>
        <v>460.75771428571431</v>
      </c>
      <c r="F90" s="99">
        <f t="shared" ref="F90:AF90" si="20">F89+F85+F79+F76</f>
        <v>2.3726785714285712</v>
      </c>
      <c r="G90" s="99">
        <f t="shared" si="20"/>
        <v>26.757464285714285</v>
      </c>
      <c r="H90" s="99">
        <f t="shared" si="20"/>
        <v>8.1953357142857151</v>
      </c>
      <c r="I90" s="99">
        <f t="shared" si="20"/>
        <v>9.671164285714287</v>
      </c>
      <c r="J90" s="99">
        <f t="shared" si="20"/>
        <v>7.7269428571428573</v>
      </c>
      <c r="K90" s="99">
        <f t="shared" si="20"/>
        <v>5.9249999999999998</v>
      </c>
      <c r="L90" s="99">
        <f t="shared" si="20"/>
        <v>52.613392857142856</v>
      </c>
      <c r="M90" s="99">
        <f t="shared" si="20"/>
        <v>3.6670000000000003</v>
      </c>
      <c r="N90" s="99">
        <f t="shared" si="20"/>
        <v>79.255714285714276</v>
      </c>
      <c r="O90" s="99">
        <f t="shared" si="20"/>
        <v>95.364642857142854</v>
      </c>
      <c r="P90" s="99">
        <f t="shared" si="20"/>
        <v>2.8837142857142855</v>
      </c>
      <c r="Q90" s="99">
        <f t="shared" si="20"/>
        <v>1195.0289285714284</v>
      </c>
      <c r="R90" s="99">
        <f t="shared" si="20"/>
        <v>293.13928571428573</v>
      </c>
      <c r="S90" s="99">
        <f t="shared" si="20"/>
        <v>66.952142857142846</v>
      </c>
      <c r="T90" s="99">
        <f t="shared" si="20"/>
        <v>0.8681500000000002</v>
      </c>
      <c r="U90" s="99">
        <f t="shared" si="20"/>
        <v>0.4484285714285714</v>
      </c>
      <c r="V90" s="99">
        <f t="shared" si="20"/>
        <v>0.58237857142857141</v>
      </c>
      <c r="W90" s="99">
        <f t="shared" si="20"/>
        <v>381.63142857142856</v>
      </c>
      <c r="X90" s="99">
        <f t="shared" si="20"/>
        <v>60.313571428571429</v>
      </c>
      <c r="Y90" s="99">
        <f t="shared" si="20"/>
        <v>3.1146428571428571E-2</v>
      </c>
      <c r="Z90" s="99">
        <f t="shared" si="20"/>
        <v>6.9175E-2</v>
      </c>
      <c r="AA90" s="99">
        <f t="shared" si="20"/>
        <v>0.43514285714285722</v>
      </c>
      <c r="AB90" s="99">
        <f t="shared" si="20"/>
        <v>0.17952857142857143</v>
      </c>
      <c r="AC90" s="99">
        <f t="shared" si="20"/>
        <v>6.1371428571428577E-2</v>
      </c>
      <c r="AD90" s="99">
        <f t="shared" si="20"/>
        <v>8.8964285714285705</v>
      </c>
      <c r="AE90" s="99">
        <f t="shared" si="20"/>
        <v>1.1000000000000001E-2</v>
      </c>
      <c r="AF90" s="99">
        <f t="shared" si="20"/>
        <v>4.8739814814814819</v>
      </c>
    </row>
    <row r="91" spans="1:32" s="107" customFormat="1" ht="17.100000000000001">
      <c r="A91" s="105"/>
      <c r="B91" s="194" t="s">
        <v>235</v>
      </c>
      <c r="C91" s="194"/>
      <c r="D91" s="106">
        <f>D90+D72+D63+D39+D30++D19</f>
        <v>1334</v>
      </c>
      <c r="E91" s="106">
        <f t="shared" ref="E91:AF91" si="21">E90+E72+E63+E39+E30++E19</f>
        <v>2369.9570321485648</v>
      </c>
      <c r="F91" s="106">
        <f t="shared" si="21"/>
        <v>86.800847108966622</v>
      </c>
      <c r="G91" s="106">
        <f t="shared" si="21"/>
        <v>89.105838173307234</v>
      </c>
      <c r="H91" s="106">
        <f t="shared" si="21"/>
        <v>29.334580696026599</v>
      </c>
      <c r="I91" s="106">
        <f t="shared" si="21"/>
        <v>34.711686074255503</v>
      </c>
      <c r="J91" s="106">
        <f t="shared" si="21"/>
        <v>18.730826116699621</v>
      </c>
      <c r="K91" s="106">
        <f>K90+K72+K63+K39+K30++K19</f>
        <v>330.67382785757781</v>
      </c>
      <c r="L91" s="106">
        <f>L90+L72+L63+L39+L30+L19</f>
        <v>301.48031547170933</v>
      </c>
      <c r="M91" s="106">
        <f t="shared" si="21"/>
        <v>42.923580204216066</v>
      </c>
      <c r="N91" s="106">
        <f t="shared" si="21"/>
        <v>858.36785845383918</v>
      </c>
      <c r="O91" s="106">
        <f t="shared" si="21"/>
        <v>1641.1370793723186</v>
      </c>
      <c r="P91" s="106">
        <f t="shared" si="21"/>
        <v>21.904685828171566</v>
      </c>
      <c r="Q91" s="106">
        <f t="shared" si="21"/>
        <v>1787.9496784245166</v>
      </c>
      <c r="R91" s="106">
        <f t="shared" si="21"/>
        <v>4818.9494674922262</v>
      </c>
      <c r="S91" s="106">
        <f t="shared" si="21"/>
        <v>557.87570709384386</v>
      </c>
      <c r="T91" s="106">
        <f t="shared" si="21"/>
        <v>12.390659860195218</v>
      </c>
      <c r="U91" s="106">
        <f t="shared" si="21"/>
        <v>3.2374901016824698</v>
      </c>
      <c r="V91" s="106">
        <f t="shared" si="21"/>
        <v>6.1525319468228439</v>
      </c>
      <c r="W91" s="106">
        <f t="shared" si="21"/>
        <v>9960.2860808638397</v>
      </c>
      <c r="X91" s="106">
        <f t="shared" si="21"/>
        <v>1143.9249966976904</v>
      </c>
      <c r="Y91" s="106">
        <f t="shared" si="21"/>
        <v>1.7329033097096143</v>
      </c>
      <c r="Z91" s="106">
        <f t="shared" si="21"/>
        <v>1.8286949807072821</v>
      </c>
      <c r="AA91" s="106">
        <f t="shared" si="21"/>
        <v>20.980566459506676</v>
      </c>
      <c r="AB91" s="106">
        <f t="shared" si="21"/>
        <v>6.9585032538028742</v>
      </c>
      <c r="AC91" s="106">
        <f t="shared" si="21"/>
        <v>2.6657041438137021</v>
      </c>
      <c r="AD91" s="106">
        <f t="shared" si="21"/>
        <v>652.70162765012765</v>
      </c>
      <c r="AE91" s="106">
        <f t="shared" si="21"/>
        <v>5.4493801458521869</v>
      </c>
      <c r="AF91" s="106">
        <f t="shared" si="21"/>
        <v>217.17819690385608</v>
      </c>
    </row>
    <row r="92" spans="1:32" s="91" customFormat="1">
      <c r="A92" s="108"/>
      <c r="B92" s="195" t="s">
        <v>236</v>
      </c>
      <c r="C92" s="195"/>
      <c r="D92" s="109"/>
      <c r="E92" s="110"/>
      <c r="F92" s="110"/>
      <c r="G92" s="110"/>
      <c r="H92" s="110"/>
      <c r="I92" s="110"/>
      <c r="J92" s="110"/>
      <c r="K92" s="110"/>
      <c r="L92" s="110"/>
      <c r="M92" s="111"/>
      <c r="N92" s="112">
        <f>+'[13]Tabla Resumen'!$D$14</f>
        <v>878.43186953951397</v>
      </c>
      <c r="O92" s="112"/>
      <c r="P92" s="112">
        <f>+'[13]Tabla Resumen'!$D$16</f>
        <v>9.4587118141312008</v>
      </c>
      <c r="Q92" s="112">
        <f>+'[13]Tabla Resumen'!$D$15</f>
        <v>1388.0574183882989</v>
      </c>
      <c r="R92" s="112"/>
      <c r="S92" s="112"/>
      <c r="T92" s="112">
        <f>+'[13]Tabla Resumen'!$D$17</f>
        <v>7.9308496522201732</v>
      </c>
      <c r="U92" s="112"/>
      <c r="V92" s="112"/>
      <c r="W92" s="112"/>
      <c r="X92" s="112">
        <f>+'[13]Tabla Resumen'!$D$5</f>
        <v>511.70862051548175</v>
      </c>
      <c r="Y92" s="113">
        <f>+'[13]Tabla Resumen'!$D$7</f>
        <v>0.86535955152951738</v>
      </c>
      <c r="Z92" s="113">
        <f>+'[13]Tabla Resumen'!$D$8</f>
        <v>0.91232810870437819</v>
      </c>
      <c r="AA92" s="113">
        <f>+'[13]Tabla Resumen'!$D$9</f>
        <v>10.495886673830647</v>
      </c>
      <c r="AB92" s="112"/>
      <c r="AC92" s="112">
        <f>+'[13]Tabla Resumen'!$D$10</f>
        <v>1.0757372785087793</v>
      </c>
      <c r="AD92" s="112">
        <f>+'[13]Tabla Resumen'!$D$11</f>
        <v>293.84288574674559</v>
      </c>
      <c r="AE92" s="112">
        <f>+'[13]Tabla Resumen'!$D$12</f>
        <v>1.8094698952064936</v>
      </c>
      <c r="AF92" s="112">
        <f>+'[13]Tabla Resumen'!$D$6</f>
        <v>58.222656468602104</v>
      </c>
    </row>
    <row r="93" spans="1:32" s="91" customFormat="1">
      <c r="A93" s="108"/>
      <c r="B93" s="196" t="s">
        <v>237</v>
      </c>
      <c r="C93" s="196"/>
      <c r="D93" s="114"/>
      <c r="E93" s="115"/>
      <c r="F93" s="115"/>
      <c r="G93" s="116"/>
      <c r="H93" s="116"/>
      <c r="I93" s="116"/>
      <c r="J93" s="116"/>
      <c r="K93" s="116"/>
      <c r="L93" s="116"/>
      <c r="M93" s="117"/>
      <c r="N93" s="118">
        <f>N91/N92*100</f>
        <v>97.715928601703325</v>
      </c>
      <c r="O93" s="119"/>
      <c r="P93" s="118">
        <f>P91/P92*100</f>
        <v>231.58212512031744</v>
      </c>
      <c r="Q93" s="137">
        <f>Q91/Q92*100</f>
        <v>128.80948977604547</v>
      </c>
      <c r="R93" s="119"/>
      <c r="S93" s="119"/>
      <c r="T93" s="118">
        <f>T91/T92*100</f>
        <v>156.23370008945457</v>
      </c>
      <c r="U93" s="119"/>
      <c r="V93" s="119"/>
      <c r="W93" s="119"/>
      <c r="X93" s="137">
        <f>X91/X92*100</f>
        <v>223.55007338850976</v>
      </c>
      <c r="Y93" s="137">
        <f>Y91/Y92*100</f>
        <v>200.25240452326653</v>
      </c>
      <c r="Z93" s="118">
        <f>Z91/Z92*100</f>
        <v>200.44268758794041</v>
      </c>
      <c r="AA93" s="118">
        <f>AA91/AA92*100</f>
        <v>199.89322590360507</v>
      </c>
      <c r="AB93" s="161"/>
      <c r="AC93" s="137">
        <f>AC91/AC92*100</f>
        <v>247.80252549293306</v>
      </c>
      <c r="AD93" s="137">
        <f>AD91/AD92*100</f>
        <v>222.12606100413529</v>
      </c>
      <c r="AE93" s="137">
        <f>AE91/AE92*100</f>
        <v>301.15892838495182</v>
      </c>
      <c r="AF93" s="137">
        <f>AF91/AF92*100</f>
        <v>373.01320495565909</v>
      </c>
    </row>
    <row r="94" spans="1:32" s="91" customFormat="1">
      <c r="A94" s="108"/>
      <c r="B94" s="195" t="s">
        <v>238</v>
      </c>
      <c r="C94" s="195"/>
      <c r="D94" s="114"/>
      <c r="E94" s="116"/>
      <c r="F94" s="120"/>
      <c r="G94" s="120"/>
      <c r="H94" s="120"/>
      <c r="I94" s="120"/>
      <c r="J94" s="120"/>
      <c r="K94" s="120"/>
      <c r="L94" s="120"/>
      <c r="M94" s="121"/>
      <c r="N94" s="112">
        <f>+'[13]Tabla Resumen'!$H$14</f>
        <v>1066.9375346418421</v>
      </c>
      <c r="O94" s="112"/>
      <c r="P94" s="112">
        <f>+'[13]Tabla Resumen'!$H$16</f>
        <v>16.710429383893914</v>
      </c>
      <c r="Q94" s="112"/>
      <c r="R94" s="112"/>
      <c r="S94" s="112"/>
      <c r="T94" s="112">
        <f>+'[13]Tabla Resumen'!$H$17</f>
        <v>9.4243662550661238</v>
      </c>
      <c r="U94" s="122"/>
      <c r="V94" s="122"/>
      <c r="W94" s="122"/>
      <c r="X94" s="122">
        <f>+'[13]Tabla Resumen'!$H$5</f>
        <v>726.20838324358874</v>
      </c>
      <c r="Y94" s="123">
        <f>+'[13]Tabla Resumen'!$H$7</f>
        <v>1.0352560384344427</v>
      </c>
      <c r="Z94" s="124">
        <f>+'[13]Tabla Resumen'!$H$8</f>
        <v>1.076428179537988</v>
      </c>
      <c r="AA94" s="124">
        <f>+'[13]Tabla Resumen'!$H$9</f>
        <v>13.638456365174308</v>
      </c>
      <c r="AB94" s="122"/>
      <c r="AC94" s="122">
        <f>+'[13]Tabla Resumen'!$H$10</f>
        <v>1.2779849324786474</v>
      </c>
      <c r="AD94" s="122">
        <f>+'[13]Tabla Resumen'!$H$11</f>
        <v>362.05433860050056</v>
      </c>
      <c r="AE94" s="122">
        <f>+'[13]Tabla Resumen'!$H$12</f>
        <v>2.1619317983971542</v>
      </c>
      <c r="AF94" s="122">
        <f>+'[13]Tabla Resumen'!$H$6</f>
        <v>69.963722385513421</v>
      </c>
    </row>
    <row r="95" spans="1:32" s="129" customFormat="1">
      <c r="A95" s="125"/>
      <c r="B95" s="187" t="s">
        <v>239</v>
      </c>
      <c r="C95" s="187"/>
      <c r="D95" s="126"/>
      <c r="E95" s="127"/>
      <c r="F95" s="127"/>
      <c r="G95" s="127"/>
      <c r="H95" s="127"/>
      <c r="I95" s="127"/>
      <c r="J95" s="127"/>
      <c r="K95" s="127"/>
      <c r="L95" s="127"/>
      <c r="M95" s="128"/>
      <c r="N95" s="118">
        <f>N91/N94*100</f>
        <v>80.451556964108747</v>
      </c>
      <c r="O95" s="118"/>
      <c r="P95" s="118">
        <f>P91/P94*100</f>
        <v>131.0839196584862</v>
      </c>
      <c r="Q95" s="118"/>
      <c r="R95" s="118"/>
      <c r="S95" s="118"/>
      <c r="T95" s="118">
        <f>T91/T94*100</f>
        <v>131.4747275821814</v>
      </c>
      <c r="U95" s="118"/>
      <c r="V95" s="118"/>
      <c r="W95" s="118"/>
      <c r="X95" s="118">
        <f>X91/X94*100</f>
        <v>157.52021363184801</v>
      </c>
      <c r="Y95" s="118">
        <f>Y91/Y94*100</f>
        <v>167.38886279090755</v>
      </c>
      <c r="Z95" s="118">
        <f>Z91/Z94*100</f>
        <v>169.88546151701206</v>
      </c>
      <c r="AA95" s="118">
        <f>AA91/AA94*100</f>
        <v>153.83387897973842</v>
      </c>
      <c r="AB95" s="118"/>
      <c r="AC95" s="118">
        <f>AC91/AC94*100</f>
        <v>208.58650803054292</v>
      </c>
      <c r="AD95" s="118">
        <f>AD91/AD94*100</f>
        <v>180.27725621880595</v>
      </c>
      <c r="AE95" s="118">
        <f>AE91/AE94*100</f>
        <v>252.06068710827654</v>
      </c>
      <c r="AF95" s="118">
        <f>AF91/AF94*100</f>
        <v>310.41544031514348</v>
      </c>
    </row>
    <row r="96" spans="1:32">
      <c r="A96" s="108"/>
      <c r="B96" s="195" t="s">
        <v>240</v>
      </c>
      <c r="C96" s="195"/>
      <c r="D96" s="130"/>
      <c r="E96" s="131">
        <f>+[3]Llanero!$G$26</f>
        <v>2308.8272546000239</v>
      </c>
      <c r="F96" s="132">
        <f>+[4]Proteina!$F$15</f>
        <v>86.581022047500895</v>
      </c>
      <c r="G96" s="132">
        <f>+[4]Grasas.!$F$14</f>
        <v>70.547499446111843</v>
      </c>
      <c r="H96" s="132">
        <f>+[4]Grasas.!$H$14</f>
        <v>23.088272546000237</v>
      </c>
      <c r="I96" s="132">
        <f>+[4]Grasas.!$L$14</f>
        <v>28.218999778444736</v>
      </c>
      <c r="J96" s="132">
        <f>+[4]Grasas.!$J$14</f>
        <v>19.240227121666866</v>
      </c>
      <c r="K96" s="132">
        <v>299</v>
      </c>
      <c r="L96" s="132">
        <f>+[4]Carbohidratos!$F$15</f>
        <v>331.8939178487534</v>
      </c>
      <c r="M96" s="133">
        <v>25</v>
      </c>
      <c r="N96" s="134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</row>
    <row r="97" spans="1:32" s="92" customFormat="1">
      <c r="A97" s="125"/>
      <c r="B97" s="187" t="s">
        <v>241</v>
      </c>
      <c r="C97" s="187"/>
      <c r="D97" s="136"/>
      <c r="E97" s="137">
        <f>E91/E96*100</f>
        <v>102.64765488309047</v>
      </c>
      <c r="F97" s="137">
        <f t="shared" ref="F97:M97" si="22">F91/F96*100</f>
        <v>100.25389520274446</v>
      </c>
      <c r="G97" s="137">
        <f t="shared" si="22"/>
        <v>126.30616091697382</v>
      </c>
      <c r="H97" s="137">
        <f t="shared" si="22"/>
        <v>127.05402986551482</v>
      </c>
      <c r="I97" s="137">
        <f t="shared" si="22"/>
        <v>123.00820846517122</v>
      </c>
      <c r="J97" s="137">
        <f t="shared" si="22"/>
        <v>97.352416882888065</v>
      </c>
      <c r="K97" s="137">
        <f>K91/K96*100</f>
        <v>110.59325346407284</v>
      </c>
      <c r="L97" s="137">
        <f>L91/L96*100</f>
        <v>90.836348380778759</v>
      </c>
      <c r="M97" s="137">
        <f t="shared" si="22"/>
        <v>171.69432081686426</v>
      </c>
      <c r="N97" s="138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spans="1:32">
      <c r="A98" s="140"/>
      <c r="B98" s="141"/>
      <c r="C98" s="142"/>
      <c r="D98" s="143"/>
      <c r="E98" s="143"/>
      <c r="F98" s="143"/>
      <c r="G98" s="143"/>
    </row>
    <row r="99" spans="1:32" ht="28.5" customHeight="1">
      <c r="C99" s="144" t="s">
        <v>242</v>
      </c>
      <c r="D99" s="145" t="s">
        <v>243</v>
      </c>
      <c r="E99" s="145" t="s">
        <v>244</v>
      </c>
      <c r="F99" s="204" t="s">
        <v>245</v>
      </c>
      <c r="G99" s="204"/>
    </row>
    <row r="100" spans="1:32">
      <c r="C100" s="53" t="s">
        <v>144</v>
      </c>
      <c r="D100" s="146">
        <f>F91*4</f>
        <v>347.20338843586649</v>
      </c>
      <c r="E100" s="146">
        <f>D100/E91*100</f>
        <v>14.650197608059479</v>
      </c>
      <c r="F100" s="205" t="s">
        <v>246</v>
      </c>
      <c r="G100" s="205"/>
      <c r="H100" s="147"/>
    </row>
    <row r="101" spans="1:32">
      <c r="C101" s="53" t="s">
        <v>145</v>
      </c>
      <c r="D101" s="146">
        <f>G91*9</f>
        <v>801.9525435597651</v>
      </c>
      <c r="E101" s="146">
        <f>D101/E91*100</f>
        <v>33.838273550163386</v>
      </c>
      <c r="F101" s="205" t="s">
        <v>247</v>
      </c>
      <c r="G101" s="205"/>
    </row>
    <row r="102" spans="1:32">
      <c r="C102" s="53" t="s">
        <v>147</v>
      </c>
      <c r="D102" s="146">
        <f>L91*4</f>
        <v>1205.9212618868373</v>
      </c>
      <c r="E102" s="146">
        <f>D102/E91*100</f>
        <v>50.883676181823787</v>
      </c>
      <c r="F102" s="205" t="s">
        <v>248</v>
      </c>
      <c r="G102" s="205"/>
    </row>
    <row r="103" spans="1:32" s="91" customFormat="1">
      <c r="A103" s="158"/>
      <c r="B103" s="158"/>
      <c r="C103" s="158"/>
      <c r="D103" s="159">
        <f>SUM(D100:D102)</f>
        <v>2355.0771938824691</v>
      </c>
      <c r="E103" s="159">
        <f>SUM(E100:E102)</f>
        <v>99.372147340046652</v>
      </c>
      <c r="F103" s="201"/>
      <c r="G103" s="201"/>
    </row>
    <row r="104" spans="1:32">
      <c r="C104" s="148" t="s">
        <v>249</v>
      </c>
      <c r="D104" s="149">
        <f>L79*4</f>
        <v>182.8</v>
      </c>
      <c r="E104" s="149">
        <f>D104/E91*100</f>
        <v>7.713220008646168</v>
      </c>
      <c r="F104" s="202" t="s">
        <v>250</v>
      </c>
      <c r="G104" s="202"/>
    </row>
    <row r="105" spans="1:32">
      <c r="C105" s="150" t="s">
        <v>251</v>
      </c>
      <c r="D105" s="151">
        <f>H91*9</f>
        <v>264.01122626423938</v>
      </c>
      <c r="E105" s="163">
        <f>D105/E91*100</f>
        <v>11.139916153876051</v>
      </c>
      <c r="F105" s="203" t="s">
        <v>250</v>
      </c>
      <c r="G105" s="203"/>
    </row>
  </sheetData>
  <mergeCells count="25">
    <mergeCell ref="A5:A19"/>
    <mergeCell ref="B19:C19"/>
    <mergeCell ref="A20:A30"/>
    <mergeCell ref="B30:C30"/>
    <mergeCell ref="B94:C94"/>
    <mergeCell ref="A31:A39"/>
    <mergeCell ref="A40:A63"/>
    <mergeCell ref="B63:C63"/>
    <mergeCell ref="A64:A72"/>
    <mergeCell ref="B72:C72"/>
    <mergeCell ref="A73:A90"/>
    <mergeCell ref="B90:C90"/>
    <mergeCell ref="B91:C91"/>
    <mergeCell ref="B92:C92"/>
    <mergeCell ref="B93:C93"/>
    <mergeCell ref="B95:C95"/>
    <mergeCell ref="B96:C96"/>
    <mergeCell ref="B97:C97"/>
    <mergeCell ref="F104:G104"/>
    <mergeCell ref="F105:G105"/>
    <mergeCell ref="F99:G99"/>
    <mergeCell ref="F100:G100"/>
    <mergeCell ref="F101:G101"/>
    <mergeCell ref="F102:G102"/>
    <mergeCell ref="F103:G103"/>
  </mergeCells>
  <conditionalFormatting sqref="E97:M97">
    <cfRule type="cellIs" dxfId="95" priority="22" operator="between">
      <formula>90</formula>
      <formula>110</formula>
    </cfRule>
    <cfRule type="cellIs" dxfId="94" priority="21" operator="lessThan">
      <formula>90</formula>
    </cfRule>
    <cfRule type="cellIs" dxfId="93" priority="20" operator="greaterThan">
      <formula>110</formula>
    </cfRule>
  </conditionalFormatting>
  <conditionalFormatting sqref="N93">
    <cfRule type="cellIs" dxfId="92" priority="16" operator="between">
      <formula>90</formula>
      <formula>110</formula>
    </cfRule>
    <cfRule type="cellIs" dxfId="91" priority="15" operator="greaterThan">
      <formula>110</formula>
    </cfRule>
    <cfRule type="cellIs" dxfId="90" priority="14" operator="lessThan">
      <formula>90</formula>
    </cfRule>
  </conditionalFormatting>
  <conditionalFormatting sqref="N95 P95 T95 X95:AA95 AC95:AF95">
    <cfRule type="cellIs" dxfId="89" priority="24" operator="between">
      <formula>90</formula>
      <formula>110</formula>
    </cfRule>
    <cfRule type="cellIs" dxfId="88" priority="23" operator="lessThan">
      <formula>90</formula>
    </cfRule>
  </conditionalFormatting>
  <conditionalFormatting sqref="P95">
    <cfRule type="cellIs" dxfId="87" priority="18" operator="greaterThan">
      <formula>110</formula>
    </cfRule>
  </conditionalFormatting>
  <conditionalFormatting sqref="P93:Q93">
    <cfRule type="cellIs" dxfId="86" priority="2" operator="greaterThan">
      <formula>110</formula>
    </cfRule>
    <cfRule type="cellIs" dxfId="85" priority="3" operator="lessThan">
      <formula>90</formula>
    </cfRule>
    <cfRule type="cellIs" dxfId="84" priority="4" operator="between">
      <formula>90</formula>
      <formula>110</formula>
    </cfRule>
  </conditionalFormatting>
  <conditionalFormatting sqref="Q91">
    <cfRule type="cellIs" dxfId="83" priority="1" operator="greaterThan">
      <formula>2000</formula>
    </cfRule>
  </conditionalFormatting>
  <conditionalFormatting sqref="T93">
    <cfRule type="cellIs" dxfId="82" priority="12" operator="greaterThan">
      <formula>110</formula>
    </cfRule>
    <cfRule type="cellIs" dxfId="81" priority="11" operator="lessThan">
      <formula>90</formula>
    </cfRule>
    <cfRule type="cellIs" dxfId="80" priority="13" operator="between">
      <formula>90</formula>
      <formula>110</formula>
    </cfRule>
  </conditionalFormatting>
  <conditionalFormatting sqref="T95">
    <cfRule type="cellIs" dxfId="79" priority="17" operator="greaterThan">
      <formula>110</formula>
    </cfRule>
  </conditionalFormatting>
  <conditionalFormatting sqref="X93:AA93">
    <cfRule type="cellIs" dxfId="78" priority="10" operator="between">
      <formula>90</formula>
      <formula>110</formula>
    </cfRule>
    <cfRule type="cellIs" dxfId="77" priority="9" operator="greaterThan">
      <formula>110</formula>
    </cfRule>
    <cfRule type="cellIs" dxfId="76" priority="8" operator="lessThan">
      <formula>90</formula>
    </cfRule>
  </conditionalFormatting>
  <conditionalFormatting sqref="X95:AA95 AC95:AF95">
    <cfRule type="cellIs" dxfId="75" priority="19" operator="greaterThan">
      <formula>110</formula>
    </cfRule>
  </conditionalFormatting>
  <conditionalFormatting sqref="AC93:AF93">
    <cfRule type="cellIs" dxfId="74" priority="7" operator="between">
      <formula>90</formula>
      <formula>110</formula>
    </cfRule>
    <cfRule type="cellIs" dxfId="73" priority="6" operator="greaterThan">
      <formula>110</formula>
    </cfRule>
    <cfRule type="cellIs" dxfId="72" priority="5" operator="lessThan">
      <formula>90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H105"/>
  <sheetViews>
    <sheetView zoomScaleNormal="100" workbookViewId="0">
      <pane xSplit="3" ySplit="4" topLeftCell="D5" activePane="bottomRight" state="frozen"/>
      <selection pane="bottomRight" activeCell="D8" sqref="D8"/>
      <selection pane="bottomLeft" activeCell="A5" sqref="A5"/>
      <selection pane="topRight" activeCell="D1" sqref="D1"/>
    </sheetView>
  </sheetViews>
  <sheetFormatPr defaultColWidth="11.42578125" defaultRowHeight="15"/>
  <cols>
    <col min="1" max="1" width="6.7109375" style="53" customWidth="1"/>
    <col min="2" max="2" width="6.85546875" style="53" customWidth="1"/>
    <col min="3" max="3" width="29.42578125" style="62" bestFit="1" customWidth="1"/>
    <col min="4" max="4" width="13.85546875" style="62" customWidth="1"/>
    <col min="5" max="5" width="11" style="62" customWidth="1"/>
    <col min="6" max="22" width="9.42578125" style="62" customWidth="1"/>
    <col min="23" max="23" width="10.28515625" style="62" customWidth="1"/>
    <col min="24" max="31" width="9.42578125" style="62" customWidth="1"/>
    <col min="32" max="32" width="14.85546875" style="62" bestFit="1" customWidth="1"/>
    <col min="33" max="16384" width="11.42578125" style="62"/>
  </cols>
  <sheetData>
    <row r="2" spans="1:34">
      <c r="B2" s="152" t="s">
        <v>261</v>
      </c>
    </row>
    <row r="4" spans="1:34" ht="92.1">
      <c r="B4" s="54" t="s">
        <v>0</v>
      </c>
      <c r="C4" s="55" t="s">
        <v>1</v>
      </c>
      <c r="D4" s="55" t="s">
        <v>188</v>
      </c>
      <c r="E4" s="56" t="s">
        <v>2</v>
      </c>
      <c r="F4" s="57" t="s">
        <v>3</v>
      </c>
      <c r="G4" s="57" t="s">
        <v>4</v>
      </c>
      <c r="H4" s="58" t="s">
        <v>5</v>
      </c>
      <c r="I4" s="58" t="s">
        <v>6</v>
      </c>
      <c r="J4" s="58" t="s">
        <v>7</v>
      </c>
      <c r="K4" s="56" t="s">
        <v>8</v>
      </c>
      <c r="L4" s="57" t="s">
        <v>9</v>
      </c>
      <c r="M4" s="59" t="s">
        <v>10</v>
      </c>
      <c r="N4" s="56" t="s">
        <v>11</v>
      </c>
      <c r="O4" s="60" t="s">
        <v>12</v>
      </c>
      <c r="P4" s="57" t="s">
        <v>13</v>
      </c>
      <c r="Q4" s="57" t="s">
        <v>14</v>
      </c>
      <c r="R4" s="60" t="s">
        <v>15</v>
      </c>
      <c r="S4" s="60" t="s">
        <v>16</v>
      </c>
      <c r="T4" s="58" t="s">
        <v>17</v>
      </c>
      <c r="U4" s="61" t="s">
        <v>18</v>
      </c>
      <c r="V4" s="61" t="s">
        <v>19</v>
      </c>
      <c r="W4" s="60" t="s">
        <v>20</v>
      </c>
      <c r="X4" s="56" t="s">
        <v>21</v>
      </c>
      <c r="Y4" s="58" t="s">
        <v>22</v>
      </c>
      <c r="Z4" s="58" t="s">
        <v>23</v>
      </c>
      <c r="AA4" s="57" t="s">
        <v>24</v>
      </c>
      <c r="AB4" s="61" t="s">
        <v>25</v>
      </c>
      <c r="AC4" s="58" t="s">
        <v>26</v>
      </c>
      <c r="AD4" s="56" t="s">
        <v>189</v>
      </c>
      <c r="AE4" s="58" t="s">
        <v>28</v>
      </c>
      <c r="AF4" s="56" t="s">
        <v>29</v>
      </c>
    </row>
    <row r="5" spans="1:34" ht="15" customHeight="1">
      <c r="A5" s="188" t="s">
        <v>30</v>
      </c>
      <c r="B5" s="63" t="s">
        <v>31</v>
      </c>
      <c r="C5" s="63" t="s">
        <v>32</v>
      </c>
      <c r="D5" s="63"/>
      <c r="E5" s="64"/>
      <c r="F5" s="65"/>
      <c r="G5" s="65"/>
      <c r="H5" s="66"/>
      <c r="I5" s="66"/>
      <c r="J5" s="66"/>
      <c r="K5" s="64"/>
      <c r="L5" s="65"/>
      <c r="M5" s="65"/>
      <c r="N5" s="64"/>
      <c r="O5" s="64"/>
      <c r="P5" s="65"/>
      <c r="Q5" s="64"/>
      <c r="R5" s="64"/>
      <c r="S5" s="64"/>
      <c r="T5" s="66"/>
      <c r="U5" s="66"/>
      <c r="V5" s="66"/>
      <c r="W5" s="64"/>
      <c r="X5" s="64"/>
      <c r="Y5" s="66"/>
      <c r="Z5" s="66"/>
      <c r="AA5" s="65"/>
      <c r="AB5" s="66"/>
      <c r="AC5" s="66"/>
      <c r="AD5" s="64"/>
      <c r="AE5" s="66"/>
      <c r="AF5" s="64"/>
    </row>
    <row r="6" spans="1:34" s="72" customFormat="1" ht="15.95">
      <c r="A6" s="189"/>
      <c r="B6" s="67" t="s">
        <v>31</v>
      </c>
      <c r="C6" s="68" t="s">
        <v>33</v>
      </c>
      <c r="D6" s="69">
        <v>40</v>
      </c>
      <c r="E6" s="70">
        <f>[1]Hoja1!D4*$D$6/100</f>
        <v>142.75200000000001</v>
      </c>
      <c r="F6" s="70">
        <f>[1]Hoja1!E4*$D$6/100</f>
        <v>2.8160000000000003</v>
      </c>
      <c r="G6" s="70">
        <f>[1]Hoja1!F4*$D$6/100</f>
        <v>0.38400000000000006</v>
      </c>
      <c r="H6" s="70">
        <f>[1]Hoja1!G4*$D$6/100</f>
        <v>8.72E-2</v>
      </c>
      <c r="I6" s="70">
        <f>[1]Hoja1!H4*$D$6/100</f>
        <v>0.12719999999999998</v>
      </c>
      <c r="J6" s="70">
        <f>[1]Hoja1!I4*$D$6/100</f>
        <v>0.1208</v>
      </c>
      <c r="K6" s="70">
        <f>[1]Hoja1!J4*$D$6/100</f>
        <v>0</v>
      </c>
      <c r="L6" s="70">
        <f>[1]Hoja1!K4*$D$6/100</f>
        <v>32.007999999999996</v>
      </c>
      <c r="M6" s="70">
        <f>[1]Hoja1!L4*$D$6/100</f>
        <v>0.752</v>
      </c>
      <c r="N6" s="70">
        <f>[1]Hoja1!M4*$D$6/100</f>
        <v>10.32</v>
      </c>
      <c r="O6" s="70">
        <f>[1]Hoja1!N4*$D$6/100</f>
        <v>54.72</v>
      </c>
      <c r="P6" s="70">
        <f>[1]Hoja1!O4*$D$6/100</f>
        <v>1.1840000000000002</v>
      </c>
      <c r="Q6" s="70">
        <f>[1]Hoja1!P4*$D$6/100</f>
        <v>1.36</v>
      </c>
      <c r="R6" s="70">
        <f>[1]Hoja1!Q4*$D$6/100</f>
        <v>46.24</v>
      </c>
      <c r="S6" s="70">
        <f>[1]Hoja1!R4*$D$6/100</f>
        <v>20.48</v>
      </c>
      <c r="T6" s="70">
        <f>[1]Hoja1!S4*$D$6/100</f>
        <v>0.50080000000000002</v>
      </c>
      <c r="U6" s="70">
        <f>[1]Hoja1!T4*$D$6/100</f>
        <v>6.8800000000000014E-2</v>
      </c>
      <c r="V6" s="70">
        <f>[1]Hoja1!U4*$D$6/100</f>
        <v>0.59519999999999995</v>
      </c>
      <c r="W6" s="70">
        <f>[1]Hoja1!V4*$D$6/100</f>
        <v>0</v>
      </c>
      <c r="X6" s="70">
        <f>[1]Hoja1!W4*$D$6/100</f>
        <v>0</v>
      </c>
      <c r="Y6" s="70">
        <f>[1]Hoja1!X4*$D$6/100</f>
        <v>0.18240000000000001</v>
      </c>
      <c r="Z6" s="70">
        <f>[1]Hoja1!Y4*$D$6/100</f>
        <v>2.1600000000000001E-2</v>
      </c>
      <c r="AA6" s="70">
        <f>[1]Hoja1!Z4*$D$6/100</f>
        <v>1.6079999999999999</v>
      </c>
      <c r="AB6" s="70">
        <f>[1]Hoja1!AA4*$D$6/100</f>
        <v>0.45840000000000003</v>
      </c>
      <c r="AC6" s="70">
        <f>[1]Hoja1!AB4*$D$6/100</f>
        <v>9.6000000000000002E-2</v>
      </c>
      <c r="AD6" s="70">
        <f>[1]Hoja1!AC4*$D$6/100</f>
        <v>91.12</v>
      </c>
      <c r="AE6" s="70">
        <f>[1]Hoja1!AD4*$D$6/100</f>
        <v>0</v>
      </c>
      <c r="AF6" s="70">
        <f>[1]Hoja1!AE4*$D$6/100</f>
        <v>0</v>
      </c>
      <c r="AG6" s="71"/>
      <c r="AH6" s="71"/>
    </row>
    <row r="7" spans="1:34" s="72" customFormat="1" ht="15.95">
      <c r="A7" s="189"/>
      <c r="B7" s="67" t="s">
        <v>34</v>
      </c>
      <c r="C7" s="68" t="s">
        <v>35</v>
      </c>
      <c r="D7" s="69">
        <v>5</v>
      </c>
      <c r="E7" s="70">
        <f>[1]Hoja1!D5*$D$7/100</f>
        <v>18.505909090909089</v>
      </c>
      <c r="F7" s="70">
        <f>[1]Hoja1!E5*$D$7/100</f>
        <v>0.62863636363636355</v>
      </c>
      <c r="G7" s="70">
        <f>[1]Hoja1!F5*$D$7/100</f>
        <v>0.16500000000000001</v>
      </c>
      <c r="H7" s="70">
        <f>[1]Hoja1!G5*$D$7/100</f>
        <v>3.3272727272727273E-2</v>
      </c>
      <c r="I7" s="70">
        <f>[1]Hoja1!H5*$D$7/100</f>
        <v>4.3181818181818182E-2</v>
      </c>
      <c r="J7" s="70">
        <f>[1]Hoja1!I5*$D$7/100</f>
        <v>6.9136363636363635E-2</v>
      </c>
      <c r="K7" s="70">
        <f>[1]Hoja1!J5*$D$7/100</f>
        <v>0</v>
      </c>
      <c r="L7" s="70">
        <f>[1]Hoja1!K5*$D$7/100</f>
        <v>3.5709090909090899</v>
      </c>
      <c r="M7" s="70">
        <f>[1]Hoja1!L5*$D$7/100</f>
        <v>0.56181818181818177</v>
      </c>
      <c r="N7" s="70">
        <f>[1]Hoja1!M5*$D$7/100</f>
        <v>2.1272727272727274</v>
      </c>
      <c r="O7" s="70">
        <f>[1]Hoja1!N5*$D$7/100</f>
        <v>17.731818181818181</v>
      </c>
      <c r="P7" s="70">
        <f>[1]Hoja1!O5*$D$7/100</f>
        <v>0.2231818181818182</v>
      </c>
      <c r="Q7" s="70">
        <f>[1]Hoja1!P5*$D$7/100</f>
        <v>0.32272727272727275</v>
      </c>
      <c r="R7" s="70">
        <f>[1]Hoja1!Q5*$D$7/100</f>
        <v>20.477272727272727</v>
      </c>
      <c r="S7" s="70">
        <f>[1]Hoja1!R5*$D$7/100</f>
        <v>6.35</v>
      </c>
      <c r="T7" s="70">
        <f>[1]Hoja1!S5*$D$7/100</f>
        <v>0.16013636363636366</v>
      </c>
      <c r="U7" s="70">
        <f>[1]Hoja1!T5*$D$7/100</f>
        <v>2.5777777777777785E-2</v>
      </c>
      <c r="V7" s="70">
        <f>[1]Hoja1!U5*$D$7/100</f>
        <v>0.93631818181818172</v>
      </c>
      <c r="W7" s="70">
        <f>[1]Hoja1!V5*$D$7/100</f>
        <v>0.80555555555555558</v>
      </c>
      <c r="X7" s="70">
        <f>[1]Hoja1!W5*$D$7/100</f>
        <v>6.363636363636363E-2</v>
      </c>
      <c r="Y7" s="70">
        <f>[1]Hoja1!X5*$D$7/100</f>
        <v>2.454545454545454E-2</v>
      </c>
      <c r="Z7" s="70">
        <f>[1]Hoja1!Y5*$D$7/100</f>
        <v>8.9090909090909099E-3</v>
      </c>
      <c r="AA7" s="70">
        <f>[1]Hoja1!Z5*$D$7/100</f>
        <v>0.16409090909090909</v>
      </c>
      <c r="AB7" s="70">
        <f>[1]Hoja1!AA5*$D$7/100</f>
        <v>4.5277777777777778E-2</v>
      </c>
      <c r="AC7" s="70">
        <f>[1]Hoja1!AB5*$D$7/100</f>
        <v>8.0555555555555554E-3</v>
      </c>
      <c r="AD7" s="70">
        <f>[1]Hoja1!AC5*$D$7/100</f>
        <v>1.990909090909091</v>
      </c>
      <c r="AE7" s="70">
        <f>[1]Hoja1!AD5*$D$7/100</f>
        <v>0</v>
      </c>
      <c r="AF7" s="70">
        <f>[1]Hoja1!AE5*$D$7/100</f>
        <v>0</v>
      </c>
      <c r="AG7" s="71"/>
      <c r="AH7" s="71"/>
    </row>
    <row r="8" spans="1:34" s="72" customFormat="1" ht="15.95">
      <c r="A8" s="189"/>
      <c r="B8" s="67" t="s">
        <v>36</v>
      </c>
      <c r="C8" s="68" t="s">
        <v>37</v>
      </c>
      <c r="D8" s="69">
        <v>40</v>
      </c>
      <c r="E8" s="70">
        <f>[1]Hoja1!D6*$D$8/100</f>
        <v>143.58769230769229</v>
      </c>
      <c r="F8" s="70">
        <f>[1]Hoja1!E6*$D$8/100</f>
        <v>3.7738461538461534</v>
      </c>
      <c r="G8" s="70">
        <f>[1]Hoja1!F6*$D$8/100</f>
        <v>0.82615384615384624</v>
      </c>
      <c r="H8" s="70">
        <f>[1]Hoja1!G6*$D$8/100</f>
        <v>0.11328000000000003</v>
      </c>
      <c r="I8" s="70">
        <f>[1]Hoja1!H6*$D$8/100</f>
        <v>0.15199999999999997</v>
      </c>
      <c r="J8" s="70">
        <f>[1]Hoja1!I6*$D$8/100</f>
        <v>0.32240000000000002</v>
      </c>
      <c r="K8" s="70">
        <f>[1]Hoja1!J6*$D$8/100</f>
        <v>0</v>
      </c>
      <c r="L8" s="70">
        <f>[1]Hoja1!K6*$D$8/100</f>
        <v>30.223076923076924</v>
      </c>
      <c r="M8" s="70">
        <f>[1]Hoja1!L6*$D$8/100</f>
        <v>2.640000000000001</v>
      </c>
      <c r="N8" s="70">
        <f>[1]Hoja1!M6*$D$8/100</f>
        <v>12.815384615384616</v>
      </c>
      <c r="O8" s="70">
        <f>[1]Hoja1!N6*$D$8/100</f>
        <v>82.507692307692309</v>
      </c>
      <c r="P8" s="70">
        <f>[1]Hoja1!O6*$D$8/100</f>
        <v>1.276923076923077</v>
      </c>
      <c r="Q8" s="70">
        <f>[1]Hoja1!P6*$D$8/100</f>
        <v>2.3538461538461544</v>
      </c>
      <c r="R8" s="70">
        <f>[1]Hoja1!Q6*$D$8/100</f>
        <v>89.476923076923072</v>
      </c>
      <c r="S8" s="70">
        <f>[1]Hoja1!R6*$D$8/100</f>
        <v>27.292307692307691</v>
      </c>
      <c r="T8" s="70">
        <f>[1]Hoja1!S6*$D$8/100</f>
        <v>0.58015384615384624</v>
      </c>
      <c r="U8" s="70">
        <f>[1]Hoja1!T6*$D$8/100</f>
        <v>8.2500000000000032E-2</v>
      </c>
      <c r="V8" s="70">
        <f>[1]Hoja1!U6*$D$8/100</f>
        <v>0.54016666666666668</v>
      </c>
      <c r="W8" s="70">
        <f>[1]Hoja1!V6*$D$8/100</f>
        <v>23.366666666666664</v>
      </c>
      <c r="X8" s="70">
        <f>[1]Hoja1!W6*$D$8/100</f>
        <v>2.2400000000000002</v>
      </c>
      <c r="Y8" s="70">
        <f>[1]Hoja1!X6*$D$8/100</f>
        <v>0.17087999999999998</v>
      </c>
      <c r="Z8" s="70">
        <f>[1]Hoja1!Y6*$D$8/100</f>
        <v>7.6480000000000006E-2</v>
      </c>
      <c r="AA8" s="70">
        <f>[1]Hoja1!Z6*$D$8/100</f>
        <v>1.4240000000000002</v>
      </c>
      <c r="AB8" s="70">
        <f>[1]Hoja1!AA6*$D$8/100</f>
        <v>0.22066666666666668</v>
      </c>
      <c r="AC8" s="70">
        <f>[1]Hoja1!AB6*$D$8/100</f>
        <v>9.7666666666666679E-2</v>
      </c>
      <c r="AD8" s="70">
        <f>[1]Hoja1!AC6*$D$8/100</f>
        <v>42.736000000000004</v>
      </c>
      <c r="AE8" s="70">
        <f>[1]Hoja1!AD6*$D$8/100</f>
        <v>0</v>
      </c>
      <c r="AF8" s="70">
        <f>[1]Hoja1!AE6*$D$8/100</f>
        <v>0</v>
      </c>
      <c r="AG8" s="71"/>
      <c r="AH8" s="71"/>
    </row>
    <row r="9" spans="1:34" s="72" customFormat="1" ht="15.95">
      <c r="A9" s="189"/>
      <c r="B9" s="67" t="s">
        <v>38</v>
      </c>
      <c r="C9" s="68" t="s">
        <v>39</v>
      </c>
      <c r="D9" s="69">
        <v>15</v>
      </c>
      <c r="E9" s="70">
        <f>[1]Hoja1!D7*$D$9/100</f>
        <v>47.125909090909083</v>
      </c>
      <c r="F9" s="70">
        <f>[1]Hoja1!E7*$D$9/100</f>
        <v>1.1850000000000001</v>
      </c>
      <c r="G9" s="70">
        <f>[1]Hoja1!F7*$D$9/100</f>
        <v>0.46909090909090906</v>
      </c>
      <c r="H9" s="70">
        <f>[1]Hoja1!G7*$D$9/100</f>
        <v>4.8166666666666663E-2</v>
      </c>
      <c r="I9" s="70">
        <f>[1]Hoja1!H7*$D$9/100</f>
        <v>9.0166666666666673E-2</v>
      </c>
      <c r="J9" s="70">
        <f>[1]Hoja1!I7*$D$9/100</f>
        <v>0.15400000000000003</v>
      </c>
      <c r="K9" s="70">
        <f>[1]Hoja1!J7*$D$9/100</f>
        <v>0</v>
      </c>
      <c r="L9" s="70">
        <f>[1]Hoja1!K7*$D$9/100</f>
        <v>9.5399999999999991</v>
      </c>
      <c r="M9" s="70">
        <f>[1]Hoja1!L7*$D$9/100</f>
        <v>1.91</v>
      </c>
      <c r="N9" s="70">
        <f>[1]Hoja1!M7*$D$9/100</f>
        <v>1.3049999999999999</v>
      </c>
      <c r="O9" s="70">
        <f>[1]Hoja1!N7*$D$9/100</f>
        <v>22.02</v>
      </c>
      <c r="P9" s="70">
        <f>[1]Hoja1!O7*$D$9/100</f>
        <v>0.38250000000000001</v>
      </c>
      <c r="Q9" s="70">
        <f>[1]Hoja1!P7*$D$9/100</f>
        <v>4.3049999999999997</v>
      </c>
      <c r="R9" s="70">
        <f>[1]Hoja1!Q7*$D$9/100</f>
        <v>38.325000000000003</v>
      </c>
      <c r="S9" s="70">
        <f>[1]Hoja1!R7*$D$9/100</f>
        <v>16.05</v>
      </c>
      <c r="T9" s="70">
        <f>[1]Hoja1!S7*$D$9/100</f>
        <v>0.27283333333333337</v>
      </c>
      <c r="U9" s="70">
        <f>[1]Hoja1!T7*$D$9/100</f>
        <v>3.783333333333333E-2</v>
      </c>
      <c r="V9" s="70">
        <f>[1]Hoja1!U7*$D$9/100</f>
        <v>6.2500000000000014E-2</v>
      </c>
      <c r="W9" s="70">
        <f>[1]Hoja1!V7*$D$9/100</f>
        <v>18.75</v>
      </c>
      <c r="X9" s="70">
        <f>[1]Hoja1!W7*$D$9/100</f>
        <v>2.37</v>
      </c>
      <c r="Y9" s="70">
        <f>[1]Hoja1!X7*$D$9/100</f>
        <v>4.7250000000000007E-2</v>
      </c>
      <c r="Z9" s="70">
        <f>[1]Hoja1!Y7*$D$9/100</f>
        <v>1.5449999999999997E-2</v>
      </c>
      <c r="AA9" s="70">
        <f>[1]Hoja1!Z7*$D$9/100</f>
        <v>0.32400000000000001</v>
      </c>
      <c r="AB9" s="70">
        <f>[1]Hoja1!AA7*$D$9/100</f>
        <v>7.4333333333333321E-2</v>
      </c>
      <c r="AC9" s="70">
        <f>[1]Hoja1!AB7*$D$9/100</f>
        <v>7.4333333333333321E-2</v>
      </c>
      <c r="AD9" s="70">
        <f>[1]Hoja1!AC7*$D$9/100</f>
        <v>3.75</v>
      </c>
      <c r="AE9" s="70">
        <f>[1]Hoja1!AD7*$D$9/100</f>
        <v>0</v>
      </c>
      <c r="AF9" s="70">
        <f>[1]Hoja1!AE7*$D$9/100</f>
        <v>0.28499999999999998</v>
      </c>
      <c r="AG9" s="71"/>
      <c r="AH9" s="71"/>
    </row>
    <row r="10" spans="1:34" s="72" customFormat="1" ht="15.95">
      <c r="A10" s="189"/>
      <c r="B10" s="67" t="s">
        <v>40</v>
      </c>
      <c r="C10" s="73" t="s">
        <v>41</v>
      </c>
      <c r="D10" s="74">
        <v>2</v>
      </c>
      <c r="E10" s="70">
        <f>[1]Hoja1!D8*$D$10/100</f>
        <v>7.0519999999999996</v>
      </c>
      <c r="F10" s="70">
        <f>[1]Hoja1!E8*$D$10/100</f>
        <v>0.23499999999999999</v>
      </c>
      <c r="G10" s="70">
        <f>[1]Hoja1!F8*$D$10/100</f>
        <v>0.02</v>
      </c>
      <c r="H10" s="70">
        <f>[1]Hoja1!G8*$D$10/100</f>
        <v>4.5999999999999999E-3</v>
      </c>
      <c r="I10" s="70">
        <f>[1]Hoja1!H8*$D$10/100</f>
        <v>3.8E-3</v>
      </c>
      <c r="J10" s="70">
        <f>[1]Hoja1!I8*$D$10/100</f>
        <v>1.3000000000000001E-2</v>
      </c>
      <c r="K10" s="70">
        <f>[1]Hoja1!J8*$D$10/100</f>
        <v>0</v>
      </c>
      <c r="L10" s="70">
        <f>[1]Hoja1!K8*$D$10/100</f>
        <v>1.4830000000000001</v>
      </c>
      <c r="M10" s="70">
        <f>[1]Hoja1!L8*$D$10/100</f>
        <v>4.8000000000000001E-2</v>
      </c>
      <c r="N10" s="70">
        <f>[1]Hoja1!M8*$D$10/100</f>
        <v>0.43</v>
      </c>
      <c r="O10" s="70">
        <f>[1]Hoja1!N8*$D$10/100</f>
        <v>2.7</v>
      </c>
      <c r="P10" s="70">
        <f>[1]Hoja1!O8*$D$10/100</f>
        <v>7.6999999999999999E-2</v>
      </c>
      <c r="Q10" s="70">
        <f>[1]Hoja1!P8*$D$10/100</f>
        <v>0.14000000000000001</v>
      </c>
      <c r="R10" s="70">
        <f>[1]Hoja1!Q8*$D$10/100</f>
        <v>2.6150000000000002</v>
      </c>
      <c r="S10" s="70">
        <f>[1]Hoja1!R8*$D$10/100</f>
        <v>0.84</v>
      </c>
      <c r="T10" s="70">
        <f>[1]Hoja1!S8*$D$10/100</f>
        <v>2.1299999999999999E-2</v>
      </c>
      <c r="U10" s="70">
        <f>[1]Hoja1!T8*$D$10/100</f>
        <v>4.1999999999999997E-3</v>
      </c>
      <c r="V10" s="70">
        <f>[1]Hoja1!U8*$D$10/100</f>
        <v>1.1949999999999999E-2</v>
      </c>
      <c r="W10" s="70">
        <f>[1]Hoja1!V8*$D$10/100</f>
        <v>0</v>
      </c>
      <c r="X10" s="70">
        <f>[1]Hoja1!W8*$D$10/100</f>
        <v>0</v>
      </c>
      <c r="Y10" s="70">
        <f>[1]Hoja1!X8*$D$10/100</f>
        <v>1.2699999999999999E-2</v>
      </c>
      <c r="Z10" s="70">
        <f>[1]Hoja1!Y8*$D$10/100</f>
        <v>5.7500000000000008E-3</v>
      </c>
      <c r="AA10" s="70">
        <f>[1]Hoja1!Z8*$D$10/100</f>
        <v>9.1999999999999998E-2</v>
      </c>
      <c r="AB10" s="70">
        <f>[1]Hoja1!AA8*$D$10/100</f>
        <v>7.6E-3</v>
      </c>
      <c r="AC10" s="70">
        <f>[1]Hoja1!AB8*$D$10/100</f>
        <v>2.2000000000000001E-3</v>
      </c>
      <c r="AD10" s="70">
        <f>[1]Hoja1!AC8*$D$10/100</f>
        <v>7.165</v>
      </c>
      <c r="AE10" s="70">
        <f>[1]Hoja1!AD8*$D$10/100</f>
        <v>4.4999999999999999E-4</v>
      </c>
      <c r="AF10" s="70">
        <f>[1]Hoja1!AE8*$D$10/100</f>
        <v>0</v>
      </c>
      <c r="AG10" s="71"/>
      <c r="AH10" s="71"/>
    </row>
    <row r="11" spans="1:34" s="72" customFormat="1" ht="15.95">
      <c r="A11" s="189"/>
      <c r="B11" s="55"/>
      <c r="C11" s="75" t="s">
        <v>190</v>
      </c>
      <c r="D11" s="76">
        <f>SUM(D6:D10)</f>
        <v>102</v>
      </c>
      <c r="E11" s="77">
        <f>SUM(E6:E10)</f>
        <v>359.0235104895105</v>
      </c>
      <c r="F11" s="77">
        <f t="shared" ref="F11:AF11" si="0">SUM(F6:F10)</f>
        <v>8.6384825174825171</v>
      </c>
      <c r="G11" s="77">
        <f t="shared" si="0"/>
        <v>1.8642447552447552</v>
      </c>
      <c r="H11" s="77">
        <f t="shared" si="0"/>
        <v>0.28651939393939396</v>
      </c>
      <c r="I11" s="77">
        <f t="shared" si="0"/>
        <v>0.4163484848484848</v>
      </c>
      <c r="J11" s="77">
        <f t="shared" si="0"/>
        <v>0.67933636363636363</v>
      </c>
      <c r="K11" s="77">
        <f t="shared" si="0"/>
        <v>0</v>
      </c>
      <c r="L11" s="77">
        <f>SUM(L6:L10)</f>
        <v>76.824986013986006</v>
      </c>
      <c r="M11" s="77">
        <f t="shared" si="0"/>
        <v>5.911818181818183</v>
      </c>
      <c r="N11" s="77">
        <f t="shared" si="0"/>
        <v>26.997657342657341</v>
      </c>
      <c r="O11" s="77">
        <f t="shared" si="0"/>
        <v>179.67951048951048</v>
      </c>
      <c r="P11" s="77">
        <f t="shared" si="0"/>
        <v>3.1436048951048954</v>
      </c>
      <c r="Q11" s="77">
        <f t="shared" si="0"/>
        <v>8.4815734265734264</v>
      </c>
      <c r="R11" s="77">
        <f t="shared" si="0"/>
        <v>197.13419580419583</v>
      </c>
      <c r="S11" s="77">
        <f t="shared" si="0"/>
        <v>71.012307692307687</v>
      </c>
      <c r="T11" s="77">
        <f t="shared" si="0"/>
        <v>1.5352235431235433</v>
      </c>
      <c r="U11" s="77">
        <f t="shared" si="0"/>
        <v>0.21911111111111117</v>
      </c>
      <c r="V11" s="77">
        <f t="shared" si="0"/>
        <v>2.1461348484848481</v>
      </c>
      <c r="W11" s="77">
        <f t="shared" si="0"/>
        <v>42.922222222222217</v>
      </c>
      <c r="X11" s="77">
        <f t="shared" si="0"/>
        <v>4.6736363636363638</v>
      </c>
      <c r="Y11" s="77">
        <f t="shared" si="0"/>
        <v>0.43777545454545452</v>
      </c>
      <c r="Z11" s="77">
        <f t="shared" si="0"/>
        <v>0.12818909090909092</v>
      </c>
      <c r="AA11" s="77">
        <f t="shared" si="0"/>
        <v>3.612090909090909</v>
      </c>
      <c r="AB11" s="77">
        <f t="shared" si="0"/>
        <v>0.80627777777777787</v>
      </c>
      <c r="AC11" s="77">
        <f t="shared" si="0"/>
        <v>0.27825555555555553</v>
      </c>
      <c r="AD11" s="77">
        <f t="shared" si="0"/>
        <v>146.76190909090909</v>
      </c>
      <c r="AE11" s="77">
        <f t="shared" si="0"/>
        <v>4.4999999999999999E-4</v>
      </c>
      <c r="AF11" s="77">
        <f t="shared" si="0"/>
        <v>0.28499999999999998</v>
      </c>
    </row>
    <row r="12" spans="1:34" ht="15.95">
      <c r="A12" s="189"/>
      <c r="B12" s="78" t="s">
        <v>34</v>
      </c>
      <c r="C12" s="79" t="s">
        <v>191</v>
      </c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4" s="71" customFormat="1" ht="15.95">
      <c r="A13" s="189"/>
      <c r="B13" s="67" t="s">
        <v>44</v>
      </c>
      <c r="C13" s="71" t="s">
        <v>45</v>
      </c>
      <c r="D13" s="82">
        <v>130</v>
      </c>
      <c r="E13" s="83">
        <f>[1]Hoja1!D11*$D$13/100</f>
        <v>111.35000000000002</v>
      </c>
      <c r="F13" s="83">
        <f>[1]Hoja1!E11*$D$13/100</f>
        <v>1.61</v>
      </c>
      <c r="G13" s="83">
        <f>[1]Hoja1!F11*$D$13/100</f>
        <v>0.15000000000000002</v>
      </c>
      <c r="H13" s="83">
        <f>[1]Hoja1!G11*$D$13/100</f>
        <v>5.0999999999999997E-2</v>
      </c>
      <c r="I13" s="83">
        <f>[1]Hoja1!H11*$D$13/100</f>
        <v>1.3000000000000001E-2</v>
      </c>
      <c r="J13" s="83">
        <f>[1]Hoja1!I11*$D$13/100</f>
        <v>0.11400000000000002</v>
      </c>
      <c r="K13" s="83">
        <f>[1]Hoja1!J11*$D$13/100</f>
        <v>0</v>
      </c>
      <c r="L13" s="83">
        <f>[1]Hoja1!K11*$D$13/100</f>
        <v>25.89</v>
      </c>
      <c r="M13" s="83">
        <f>[1]Hoja1!L11*$D$13/100</f>
        <v>3.7900000000000005</v>
      </c>
      <c r="N13" s="83">
        <f>[1]Hoja1!M11*$D$13/100</f>
        <v>23</v>
      </c>
      <c r="O13" s="83">
        <f>[1]Hoja1!N11*$D$13/100</f>
        <v>75.2</v>
      </c>
      <c r="P13" s="83">
        <f>[1]Hoja1!O11*$D$13/100</f>
        <v>1.06</v>
      </c>
      <c r="Q13" s="83">
        <f>[1]Hoja1!P11*$D$13/100</f>
        <v>16.899999999999999</v>
      </c>
      <c r="R13" s="83">
        <f>[1]Hoja1!Q11*$D$13/100</f>
        <v>466.3</v>
      </c>
      <c r="S13" s="83">
        <f>[1]Hoja1!R11*$D$13/100</f>
        <v>19.7</v>
      </c>
      <c r="T13" s="83">
        <f>[1]Hoja1!S11*$D$13/100</f>
        <v>0.35100000000000009</v>
      </c>
      <c r="U13" s="83">
        <f>[1]Hoja1!T11*$D$13/100</f>
        <v>0.19999999999999996</v>
      </c>
      <c r="V13" s="83">
        <f>[1]Hoja1!U11*$D$13/100</f>
        <v>0.38500000000000001</v>
      </c>
      <c r="W13" s="83">
        <f>[1]Hoja1!V11*$D$13/100</f>
        <v>54</v>
      </c>
      <c r="X13" s="83">
        <f>[1]Hoja1!W11*$D$13/100</f>
        <v>5.4</v>
      </c>
      <c r="Y13" s="83">
        <f>[1]Hoja1!X11*$D$13/100</f>
        <v>7.8000000000000014E-2</v>
      </c>
      <c r="Z13" s="83">
        <f>[1]Hoja1!Y11*$D$13/100</f>
        <v>5.0999999999999997E-2</v>
      </c>
      <c r="AA13" s="83">
        <f>[1]Hoja1!Z11*$D$13/100</f>
        <v>2.09</v>
      </c>
      <c r="AB13" s="83">
        <f>[1]Hoja1!AA11*$D$13/100</f>
        <v>0.50299999999999978</v>
      </c>
      <c r="AC13" s="83">
        <f>[1]Hoja1!AB11*$D$13/100</f>
        <v>0.29199999999999998</v>
      </c>
      <c r="AD13" s="83">
        <f>[1]Hoja1!AC11*$D$13/100</f>
        <v>18.8</v>
      </c>
      <c r="AE13" s="83">
        <f>[1]Hoja1!AD11*$D$13/100</f>
        <v>0</v>
      </c>
      <c r="AF13" s="83">
        <f>[1]Hoja1!AE11*$D$13/100</f>
        <v>31.4</v>
      </c>
    </row>
    <row r="14" spans="1:34" s="71" customFormat="1" ht="15.95">
      <c r="A14" s="189"/>
      <c r="B14" s="67" t="s">
        <v>46</v>
      </c>
      <c r="C14" s="71" t="s">
        <v>47</v>
      </c>
      <c r="D14" s="82">
        <v>80</v>
      </c>
      <c r="E14" s="83">
        <f>[1]Hoja1!D12*$D$14/100</f>
        <v>78.819999999999993</v>
      </c>
      <c r="F14" s="83">
        <f>[1]Hoja1!E12*$D$14/100</f>
        <v>1.79</v>
      </c>
      <c r="G14" s="83">
        <f>[1]Hoja1!F12*$D$14/100</f>
        <v>0.23</v>
      </c>
      <c r="H14" s="83">
        <f>[1]Hoja1!G12*$D$14/100</f>
        <v>2.7428571428571427E-2</v>
      </c>
      <c r="I14" s="83">
        <f>[1]Hoja1!H12*$D$14/100</f>
        <v>1.1428571428571427E-3</v>
      </c>
      <c r="J14" s="83">
        <f>[1]Hoja1!I12*$D$14/100</f>
        <v>4.2285714285714281E-2</v>
      </c>
      <c r="K14" s="83">
        <f>[1]Hoja1!J12*$D$14/100</f>
        <v>0</v>
      </c>
      <c r="L14" s="83">
        <f>[1]Hoja1!K12*$D$14/100</f>
        <v>17.23</v>
      </c>
      <c r="M14" s="83">
        <f>[1]Hoja1!L12*$D$14/100</f>
        <v>1.7</v>
      </c>
      <c r="N14" s="83">
        <f>[1]Hoja1!M12*$D$14/100</f>
        <v>18.100000000000001</v>
      </c>
      <c r="O14" s="83">
        <f>[1]Hoja1!N12*$D$14/100</f>
        <v>31.1</v>
      </c>
      <c r="P14" s="83">
        <f>[1]Hoja1!O12*$D$14/100</f>
        <v>0.82</v>
      </c>
      <c r="Q14" s="83">
        <f>[1]Hoja1!P12*$D$14/100</f>
        <v>7.1</v>
      </c>
      <c r="R14" s="83">
        <f>[1]Hoja1!Q12*$D$14/100</f>
        <v>354.8</v>
      </c>
      <c r="S14" s="83">
        <f>[1]Hoja1!R12*$D$14/100</f>
        <v>16.2</v>
      </c>
      <c r="T14" s="83">
        <f>[1]Hoja1!S12*$D$14/100</f>
        <v>0.28900000000000003</v>
      </c>
      <c r="U14" s="83">
        <f>[1]Hoja1!T12*$D$14/100</f>
        <v>0.20800000000000002</v>
      </c>
      <c r="V14" s="83">
        <f>[1]Hoja1!U12*$D$14/100</f>
        <v>0.24457142857142855</v>
      </c>
      <c r="W14" s="83">
        <f>[1]Hoja1!V12*$D$14/100</f>
        <v>2297.1428571428573</v>
      </c>
      <c r="X14" s="83">
        <f>[1]Hoja1!W12*$D$14/100</f>
        <v>201</v>
      </c>
      <c r="Y14" s="83">
        <f>[1]Hoja1!X12*$D$14/100</f>
        <v>7.1999999999999995E-2</v>
      </c>
      <c r="Z14" s="83">
        <f>[1]Hoja1!Y12*$D$14/100</f>
        <v>5.0999999999999997E-2</v>
      </c>
      <c r="AA14" s="83">
        <f>[1]Hoja1!Z12*$D$14/100</f>
        <v>0.84</v>
      </c>
      <c r="AB14" s="83">
        <f>[1]Hoja1!AA12*$D$14/100</f>
        <v>0.3348571428571428</v>
      </c>
      <c r="AC14" s="83">
        <f>[1]Hoja1!AB12*$D$14/100</f>
        <v>0.2102857142857143</v>
      </c>
      <c r="AD14" s="83">
        <f>[1]Hoja1!AC12*$D$14/100</f>
        <v>11.9</v>
      </c>
      <c r="AE14" s="83">
        <f>[1]Hoja1!AD12*$D$14/100</f>
        <v>0</v>
      </c>
      <c r="AF14" s="83">
        <f>[1]Hoja1!AE12*$D$14/100</f>
        <v>10.6</v>
      </c>
    </row>
    <row r="15" spans="1:34" s="71" customFormat="1" ht="15.95">
      <c r="A15" s="189"/>
      <c r="B15" s="67" t="s">
        <v>36</v>
      </c>
      <c r="C15" s="68" t="s">
        <v>48</v>
      </c>
      <c r="D15" s="69">
        <v>120</v>
      </c>
      <c r="E15" s="83">
        <f>[1]Hoja1!D15*$D$15/100</f>
        <v>164.29333333333332</v>
      </c>
      <c r="F15" s="83">
        <f>[1]Hoja1!E15*$D$15/100</f>
        <v>1.5866666666666667</v>
      </c>
      <c r="G15" s="83">
        <f>[1]Hoja1!F15*$D$15/100</f>
        <v>0.22666666666666668</v>
      </c>
      <c r="H15" s="83">
        <f>[1]Hoja1!G15*$D$15/100</f>
        <v>0.16800000000000001</v>
      </c>
      <c r="I15" s="83">
        <f>[1]Hoja1!H15*$D$15/100</f>
        <v>3.5999999999999997E-2</v>
      </c>
      <c r="J15" s="83">
        <f>[1]Hoja1!I15*$D$15/100</f>
        <v>8.4000000000000005E-2</v>
      </c>
      <c r="K15" s="83">
        <f>[1]Hoja1!J15*$D$15/100</f>
        <v>0</v>
      </c>
      <c r="L15" s="83">
        <f>[1]Hoja1!K15*$D$15/100</f>
        <v>38.68</v>
      </c>
      <c r="M15" s="83">
        <f>[1]Hoja1!L15*$D$15/100</f>
        <v>2.7600000000000007</v>
      </c>
      <c r="N15" s="83">
        <f>[1]Hoja1!M15*$D$15/100</f>
        <v>7.4666666666666659</v>
      </c>
      <c r="O15" s="83">
        <f>[1]Hoja1!N15*$D$15/100</f>
        <v>41.06666666666667</v>
      </c>
      <c r="P15" s="83">
        <f>[1]Hoja1!O15*$D$15/100</f>
        <v>0.57333333333333325</v>
      </c>
      <c r="Q15" s="83">
        <f>[1]Hoja1!P15*$D$15/100</f>
        <v>8.2666666666666675</v>
      </c>
      <c r="R15" s="83">
        <f>[1]Hoja1!Q15*$D$15/100</f>
        <v>598.79999999999995</v>
      </c>
      <c r="S15" s="83">
        <f>[1]Hoja1!R15*$D$15/100</f>
        <v>44.4</v>
      </c>
      <c r="T15" s="83">
        <f>[1]Hoja1!S15*$D$15/100</f>
        <v>0.15733333333333335</v>
      </c>
      <c r="U15" s="83">
        <f>[1]Hoja1!T15*$D$15/100</f>
        <v>9.6000000000000002E-2</v>
      </c>
      <c r="V15" s="83">
        <f>[1]Hoja1!U15*$D$15/100</f>
        <v>0.43199999999999988</v>
      </c>
      <c r="W15" s="83">
        <f>[1]Hoja1!V15*$D$15/100</f>
        <v>521.14285714285711</v>
      </c>
      <c r="X15" s="83">
        <f>[1]Hoja1!W15*$D$15/100</f>
        <v>55.6</v>
      </c>
      <c r="Y15" s="83">
        <f>[1]Hoja1!X15*$D$15/100</f>
        <v>6.933333333333333E-2</v>
      </c>
      <c r="Z15" s="83">
        <f>[1]Hoja1!Y15*$D$15/100</f>
        <v>6.2666666666666676E-2</v>
      </c>
      <c r="AA15" s="83">
        <f>[1]Hoja1!Z15*$D$15/100</f>
        <v>0.62666666666666659</v>
      </c>
      <c r="AB15" s="83">
        <f>[1]Hoja1!AA15*$D$15/100</f>
        <v>0.31200000000000006</v>
      </c>
      <c r="AC15" s="83">
        <f>[1]Hoja1!AB15*$D$15/100</f>
        <v>0.36</v>
      </c>
      <c r="AD15" s="83">
        <f>[1]Hoja1!AC15*$D$15/100</f>
        <v>26.4</v>
      </c>
      <c r="AE15" s="83">
        <f>[1]Hoja1!AD15*$D$15/100</f>
        <v>0</v>
      </c>
      <c r="AF15" s="83">
        <f>[1]Hoja1!AE15*$D$15/100</f>
        <v>20.266666666666666</v>
      </c>
    </row>
    <row r="16" spans="1:34" s="72" customFormat="1" ht="15.95">
      <c r="A16" s="189"/>
      <c r="B16" s="67" t="s">
        <v>51</v>
      </c>
      <c r="C16" s="68" t="s">
        <v>52</v>
      </c>
      <c r="D16" s="69">
        <v>0</v>
      </c>
      <c r="E16" s="70">
        <f>[1]Hoja1!D17*$D$16/100</f>
        <v>0</v>
      </c>
      <c r="F16" s="70">
        <f>[1]Hoja1!E17*$D$16/100</f>
        <v>0</v>
      </c>
      <c r="G16" s="70">
        <f>[1]Hoja1!F17*$D$16/100</f>
        <v>0</v>
      </c>
      <c r="H16" s="70">
        <f>[1]Hoja1!G17*$D$16/100</f>
        <v>0</v>
      </c>
      <c r="I16" s="70">
        <f>[1]Hoja1!H17*$D$16/100</f>
        <v>0</v>
      </c>
      <c r="J16" s="70">
        <f>[1]Hoja1!I17*$D$16/100</f>
        <v>0</v>
      </c>
      <c r="K16" s="70">
        <f>[1]Hoja1!J17*$D$16/100</f>
        <v>0</v>
      </c>
      <c r="L16" s="70">
        <f>[1]Hoja1!K17*$D$16/100</f>
        <v>0</v>
      </c>
      <c r="M16" s="70">
        <f>[1]Hoja1!L17*$D$16/100</f>
        <v>0</v>
      </c>
      <c r="N16" s="70">
        <f>[1]Hoja1!M17*$D$16/100</f>
        <v>0</v>
      </c>
      <c r="O16" s="70">
        <f>[1]Hoja1!N17*$D$16/100</f>
        <v>0</v>
      </c>
      <c r="P16" s="70">
        <f>[1]Hoja1!O17*$D$16/100</f>
        <v>0</v>
      </c>
      <c r="Q16" s="70">
        <f>[1]Hoja1!P17*$D$16/100</f>
        <v>0</v>
      </c>
      <c r="R16" s="70">
        <f>[1]Hoja1!Q17*$D$16/100</f>
        <v>0</v>
      </c>
      <c r="S16" s="70">
        <f>[1]Hoja1!R17*$D$16/100</f>
        <v>0</v>
      </c>
      <c r="T16" s="70">
        <f>[1]Hoja1!S17*$D$16/100</f>
        <v>0</v>
      </c>
      <c r="U16" s="70">
        <f>[1]Hoja1!T17*$D$16/100</f>
        <v>0</v>
      </c>
      <c r="V16" s="70">
        <f>[1]Hoja1!U17*$D$16/100</f>
        <v>0</v>
      </c>
      <c r="W16" s="70">
        <f>[1]Hoja1!V17*$D$16/100</f>
        <v>0</v>
      </c>
      <c r="X16" s="70">
        <f>[1]Hoja1!W17*$D$16/100</f>
        <v>0</v>
      </c>
      <c r="Y16" s="70">
        <f>[1]Hoja1!X17*$D$16/100</f>
        <v>0</v>
      </c>
      <c r="Z16" s="70">
        <f>[1]Hoja1!Y17*$D$16/100</f>
        <v>0</v>
      </c>
      <c r="AA16" s="70">
        <f>[1]Hoja1!Z17*$D$16/100</f>
        <v>0</v>
      </c>
      <c r="AB16" s="70">
        <f>[1]Hoja1!AA17*$D$16/100</f>
        <v>0</v>
      </c>
      <c r="AC16" s="70">
        <f>[1]Hoja1!AB17*$D$16/100</f>
        <v>0</v>
      </c>
      <c r="AD16" s="70">
        <f>[1]Hoja1!AC17*$D$16/100</f>
        <v>0</v>
      </c>
      <c r="AE16" s="70">
        <f>[1]Hoja1!AD17*$D$16/100</f>
        <v>0</v>
      </c>
      <c r="AF16" s="70">
        <f>[1]Hoja1!AE17*$D$16/100</f>
        <v>0</v>
      </c>
    </row>
    <row r="17" spans="1:33" s="72" customFormat="1" ht="15.95">
      <c r="A17" s="189"/>
      <c r="B17" s="67" t="s">
        <v>53</v>
      </c>
      <c r="C17" s="73" t="s">
        <v>54</v>
      </c>
      <c r="D17" s="74">
        <v>5</v>
      </c>
      <c r="E17" s="70">
        <f>[1]Hoja1!D18*$D$17/100</f>
        <v>18.14</v>
      </c>
      <c r="F17" s="70">
        <f>[1]Hoja1!E18*$D$17/100</f>
        <v>0.1525</v>
      </c>
      <c r="G17" s="70">
        <f>[1]Hoja1!F18*$D$17/100</f>
        <v>3.3499999999999995E-2</v>
      </c>
      <c r="H17" s="70">
        <f>[1]Hoja1!G18*$D$17/100</f>
        <v>0</v>
      </c>
      <c r="I17" s="70">
        <f>[1]Hoja1!H18*$D$17/100</f>
        <v>0</v>
      </c>
      <c r="J17" s="70">
        <f>[1]Hoja1!I18*$D$17/100</f>
        <v>0</v>
      </c>
      <c r="K17" s="70">
        <f>[1]Hoja1!J18*$D$17/100</f>
        <v>0</v>
      </c>
      <c r="L17" s="70">
        <f>[1]Hoja1!K18*$D$17/100</f>
        <v>4.1839999999999984</v>
      </c>
      <c r="M17" s="70">
        <f>[1]Hoja1!L18*$D$17/100</f>
        <v>0.35</v>
      </c>
      <c r="N17" s="70">
        <f>[1]Hoja1!M18*$D$17/100</f>
        <v>2.65625</v>
      </c>
      <c r="O17" s="70">
        <f>[1]Hoja1!N18*$D$17/100</f>
        <v>5.7071428571428564</v>
      </c>
      <c r="P17" s="70">
        <f>[1]Hoja1!O18*$D$17/100</f>
        <v>9.9375000000000005E-2</v>
      </c>
      <c r="Q17" s="70">
        <f>[1]Hoja1!P18*$D$17/100</f>
        <v>1.2083333333333335</v>
      </c>
      <c r="R17" s="70">
        <f>[1]Hoja1!Q18*$D$17/100</f>
        <v>26.58</v>
      </c>
      <c r="S17" s="70">
        <f>[1]Hoja1!R18*$D$17/100</f>
        <v>3.2928571428571431</v>
      </c>
      <c r="T17" s="70">
        <f>[1]Hoja1!S18*$D$17/100</f>
        <v>2.916666666666666E-2</v>
      </c>
      <c r="U17" s="70">
        <f>[1]Hoja1!T18*$D$17/100</f>
        <v>0</v>
      </c>
      <c r="V17" s="70">
        <f>[1]Hoja1!U18*$D$17/100</f>
        <v>0</v>
      </c>
      <c r="W17" s="70">
        <f>[1]Hoja1!V18*$D$17/100</f>
        <v>0</v>
      </c>
      <c r="X17" s="70">
        <f>[1]Hoja1!W18*$D$17/100</f>
        <v>9.5</v>
      </c>
      <c r="Y17" s="70">
        <f>[1]Hoja1!X18*$D$17/100</f>
        <v>5.2857142857142868E-3</v>
      </c>
      <c r="Z17" s="70">
        <f>[1]Hoja1!Y18*$D$17/100</f>
        <v>1.0714285714285714E-2</v>
      </c>
      <c r="AA17" s="70">
        <f>[1]Hoja1!Z18*$D$17/100</f>
        <v>0.125</v>
      </c>
      <c r="AB17" s="70">
        <f>[1]Hoja1!AA18*$D$17/100</f>
        <v>0</v>
      </c>
      <c r="AC17" s="70">
        <f>[1]Hoja1!AB18*$D$17/100</f>
        <v>0</v>
      </c>
      <c r="AD17" s="70">
        <f>[1]Hoja1!AC18*$D$17/100</f>
        <v>2.15</v>
      </c>
      <c r="AE17" s="70">
        <f>[1]Hoja1!AD18*$D$17/100</f>
        <v>0</v>
      </c>
      <c r="AF17" s="70">
        <f>[1]Hoja1!AE18*$D$17/100</f>
        <v>0.11428571428571427</v>
      </c>
    </row>
    <row r="18" spans="1:33" s="72" customFormat="1" ht="15.95">
      <c r="A18" s="189"/>
      <c r="B18" s="55"/>
      <c r="C18" s="75" t="s">
        <v>190</v>
      </c>
      <c r="D18" s="76">
        <f>SUM(D13:D17)</f>
        <v>335</v>
      </c>
      <c r="E18" s="76">
        <f t="shared" ref="E18:AF18" si="1">SUM(E13:E17)</f>
        <v>372.60333333333335</v>
      </c>
      <c r="F18" s="76">
        <f t="shared" si="1"/>
        <v>5.1391666666666671</v>
      </c>
      <c r="G18" s="76">
        <f t="shared" si="1"/>
        <v>0.64016666666666666</v>
      </c>
      <c r="H18" s="76">
        <f t="shared" si="1"/>
        <v>0.24642857142857144</v>
      </c>
      <c r="I18" s="76">
        <f t="shared" si="1"/>
        <v>5.0142857142857142E-2</v>
      </c>
      <c r="J18" s="76">
        <f t="shared" si="1"/>
        <v>0.24028571428571432</v>
      </c>
      <c r="K18" s="76">
        <f t="shared" si="1"/>
        <v>0</v>
      </c>
      <c r="L18" s="160">
        <f>SUM(L13:L17)</f>
        <v>85.984000000000009</v>
      </c>
      <c r="M18" s="76">
        <f t="shared" si="1"/>
        <v>8.6</v>
      </c>
      <c r="N18" s="76">
        <f t="shared" si="1"/>
        <v>51.22291666666667</v>
      </c>
      <c r="O18" s="76">
        <f t="shared" si="1"/>
        <v>153.07380952380953</v>
      </c>
      <c r="P18" s="76">
        <f t="shared" si="1"/>
        <v>2.5527083333333334</v>
      </c>
      <c r="Q18" s="76">
        <f t="shared" si="1"/>
        <v>33.475000000000001</v>
      </c>
      <c r="R18" s="76">
        <f t="shared" si="1"/>
        <v>1446.48</v>
      </c>
      <c r="S18" s="76">
        <f t="shared" si="1"/>
        <v>83.592857142857142</v>
      </c>
      <c r="T18" s="76">
        <f t="shared" si="1"/>
        <v>0.82650000000000012</v>
      </c>
      <c r="U18" s="76">
        <f t="shared" si="1"/>
        <v>0.504</v>
      </c>
      <c r="V18" s="76">
        <f t="shared" si="1"/>
        <v>1.0615714285714284</v>
      </c>
      <c r="W18" s="76">
        <f t="shared" si="1"/>
        <v>2872.2857142857147</v>
      </c>
      <c r="X18" s="76">
        <f t="shared" si="1"/>
        <v>271.5</v>
      </c>
      <c r="Y18" s="76">
        <f t="shared" si="1"/>
        <v>0.22461904761904763</v>
      </c>
      <c r="Z18" s="76">
        <f t="shared" si="1"/>
        <v>0.17538095238095239</v>
      </c>
      <c r="AA18" s="76">
        <f t="shared" si="1"/>
        <v>3.6816666666666662</v>
      </c>
      <c r="AB18" s="76">
        <f t="shared" si="1"/>
        <v>1.1498571428571427</v>
      </c>
      <c r="AC18" s="76">
        <f t="shared" si="1"/>
        <v>0.86228571428571421</v>
      </c>
      <c r="AD18" s="76">
        <f t="shared" si="1"/>
        <v>59.25</v>
      </c>
      <c r="AE18" s="76">
        <f t="shared" si="1"/>
        <v>0</v>
      </c>
      <c r="AF18" s="76">
        <f t="shared" si="1"/>
        <v>62.38095238095238</v>
      </c>
    </row>
    <row r="19" spans="1:33" s="72" customFormat="1">
      <c r="A19" s="190"/>
      <c r="B19" s="191" t="s">
        <v>192</v>
      </c>
      <c r="C19" s="191"/>
      <c r="D19" s="77">
        <f t="shared" ref="D19:AE19" si="2">D11+D18</f>
        <v>437</v>
      </c>
      <c r="E19" s="77">
        <f t="shared" si="2"/>
        <v>731.62684382284385</v>
      </c>
      <c r="F19" s="77">
        <f t="shared" si="2"/>
        <v>13.777649184149183</v>
      </c>
      <c r="G19" s="77">
        <f t="shared" si="2"/>
        <v>2.504411421911422</v>
      </c>
      <c r="H19" s="77">
        <f t="shared" si="2"/>
        <v>0.5329479653679654</v>
      </c>
      <c r="I19" s="77">
        <f t="shared" si="2"/>
        <v>0.46649134199134196</v>
      </c>
      <c r="J19" s="77">
        <f t="shared" si="2"/>
        <v>0.91962207792207795</v>
      </c>
      <c r="K19" s="77">
        <f t="shared" si="2"/>
        <v>0</v>
      </c>
      <c r="L19" s="77">
        <f>L11+L18</f>
        <v>162.80898601398601</v>
      </c>
      <c r="M19" s="77">
        <f t="shared" si="2"/>
        <v>14.511818181818182</v>
      </c>
      <c r="N19" s="77">
        <f t="shared" si="2"/>
        <v>78.220574009324011</v>
      </c>
      <c r="O19" s="77">
        <f t="shared" si="2"/>
        <v>332.75332001332004</v>
      </c>
      <c r="P19" s="77">
        <f t="shared" si="2"/>
        <v>5.6963132284382283</v>
      </c>
      <c r="Q19" s="77">
        <f t="shared" si="2"/>
        <v>41.956573426573428</v>
      </c>
      <c r="R19" s="77">
        <f t="shared" si="2"/>
        <v>1643.6141958041958</v>
      </c>
      <c r="S19" s="77">
        <f t="shared" si="2"/>
        <v>154.60516483516483</v>
      </c>
      <c r="T19" s="77">
        <f t="shared" si="2"/>
        <v>2.3617235431235435</v>
      </c>
      <c r="U19" s="77">
        <f t="shared" si="2"/>
        <v>0.72311111111111115</v>
      </c>
      <c r="V19" s="77">
        <f t="shared" si="2"/>
        <v>3.2077062770562765</v>
      </c>
      <c r="W19" s="77">
        <f t="shared" si="2"/>
        <v>2915.2079365079371</v>
      </c>
      <c r="X19" s="77">
        <f t="shared" si="2"/>
        <v>276.17363636363638</v>
      </c>
      <c r="Y19" s="77">
        <f t="shared" si="2"/>
        <v>0.66239450216450213</v>
      </c>
      <c r="Z19" s="77">
        <f t="shared" si="2"/>
        <v>0.30357004329004333</v>
      </c>
      <c r="AA19" s="77">
        <f t="shared" si="2"/>
        <v>7.2937575757575752</v>
      </c>
      <c r="AB19" s="77">
        <f t="shared" si="2"/>
        <v>1.9561349206349206</v>
      </c>
      <c r="AC19" s="77">
        <f t="shared" si="2"/>
        <v>1.1405412698412698</v>
      </c>
      <c r="AD19" s="77">
        <f t="shared" si="2"/>
        <v>206.01190909090909</v>
      </c>
      <c r="AE19" s="77">
        <f t="shared" si="2"/>
        <v>4.4999999999999999E-4</v>
      </c>
      <c r="AF19" s="77">
        <f>AF11+AF18</f>
        <v>62.665952380952376</v>
      </c>
    </row>
    <row r="20" spans="1:33" ht="15" customHeight="1">
      <c r="A20" s="188" t="s">
        <v>55</v>
      </c>
      <c r="B20" s="78" t="s">
        <v>56</v>
      </c>
      <c r="C20" s="84" t="s">
        <v>57</v>
      </c>
      <c r="D20" s="85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3" s="71" customFormat="1" ht="17.100000000000001">
      <c r="A21" s="189"/>
      <c r="B21" s="67" t="s">
        <v>56</v>
      </c>
      <c r="C21" s="29" t="s">
        <v>58</v>
      </c>
      <c r="D21" s="69">
        <v>80</v>
      </c>
      <c r="E21" s="70">
        <f>[1]Hoja1!D21*$D$21/100</f>
        <v>48.437333333333335</v>
      </c>
      <c r="F21" s="70">
        <f>[1]Hoja1!E21*$D$21/100</f>
        <v>0.7360000000000001</v>
      </c>
      <c r="G21" s="70">
        <f>[1]Hoja1!F21*$D$21/100</f>
        <v>0.21866666666666668</v>
      </c>
      <c r="H21" s="70">
        <f>[1]Hoja1!G21*$D$21/100</f>
        <v>6.4615384615384616E-2</v>
      </c>
      <c r="I21" s="70">
        <f>[1]Hoja1!H21*$D$21/100</f>
        <v>5.9692307692307704E-2</v>
      </c>
      <c r="J21" s="70">
        <f>[1]Hoja1!I21*$D$21/100</f>
        <v>8.8000000000000009E-2</v>
      </c>
      <c r="K21" s="70">
        <f>[1]Hoja1!J21*$D$21/100</f>
        <v>0</v>
      </c>
      <c r="L21" s="70">
        <f>[1]Hoja1!K21*$D$21/100</f>
        <v>10.762666666666668</v>
      </c>
      <c r="M21" s="70">
        <f>[1]Hoja1!L21*$D$21/100</f>
        <v>2.1653333333333329</v>
      </c>
      <c r="N21" s="70">
        <f>[1]Hoja1!M21*$D$21/100</f>
        <v>10.826666666666668</v>
      </c>
      <c r="O21" s="70">
        <f>[1]Hoja1!N21*$D$21/100</f>
        <v>21.333333333333336</v>
      </c>
      <c r="P21" s="70">
        <f>[1]Hoja1!O21*$D$21/100</f>
        <v>0.54933333333333334</v>
      </c>
      <c r="Q21" s="70">
        <f>[1]Hoja1!P21*$D$21/100</f>
        <v>9.1733333333333338</v>
      </c>
      <c r="R21" s="70">
        <f>[1]Hoja1!Q21*$D$21/100</f>
        <v>184.21333333333337</v>
      </c>
      <c r="S21" s="70">
        <f>[1]Hoja1!R21*$D$21/100</f>
        <v>11.84</v>
      </c>
      <c r="T21" s="70">
        <f>[1]Hoja1!S21*$D$21/100</f>
        <v>9.5428571428571446E-2</v>
      </c>
      <c r="U21" s="70">
        <f>[1]Hoja1!T21*$D$21/100</f>
        <v>5.5999999999999994E-2</v>
      </c>
      <c r="V21" s="70">
        <f>[1]Hoja1!U21*$D$21/100</f>
        <v>5.1076923076923089E-2</v>
      </c>
      <c r="W21" s="70">
        <f>[1]Hoja1!V21*$D$21/100</f>
        <v>1195.0153846153846</v>
      </c>
      <c r="X21" s="70">
        <f>[1]Hoja1!W21*$D$21/100</f>
        <v>120.05333333333333</v>
      </c>
      <c r="Y21" s="70">
        <f>[1]Hoja1!X21*$D$21/100</f>
        <v>3.8400000000000011E-2</v>
      </c>
      <c r="Z21" s="70">
        <f>[1]Hoja1!Y21*$D$21/100</f>
        <v>4.8000000000000008E-2</v>
      </c>
      <c r="AA21" s="70">
        <f>[1]Hoja1!Z21*$D$21/100</f>
        <v>0.69226666666666659</v>
      </c>
      <c r="AB21" s="70">
        <f>[1]Hoja1!AA21*$D$21/100</f>
        <v>0.15753846153846154</v>
      </c>
      <c r="AC21" s="70">
        <f>[1]Hoja1!AB21*$D$21/100</f>
        <v>9.2307692307692299E-2</v>
      </c>
      <c r="AD21" s="70">
        <f>[1]Hoja1!AC21*$D$21/100</f>
        <v>12.342857142857142</v>
      </c>
      <c r="AE21" s="70">
        <f>[1]Hoja1!AD21*$D$21/100</f>
        <v>0</v>
      </c>
      <c r="AF21" s="70">
        <f>[1]Hoja1!AE21*$D$21/100</f>
        <v>30.506666666666664</v>
      </c>
    </row>
    <row r="22" spans="1:33" s="71" customFormat="1" ht="17.100000000000001">
      <c r="A22" s="189"/>
      <c r="B22" s="67" t="s">
        <v>61</v>
      </c>
      <c r="C22" s="29" t="s">
        <v>59</v>
      </c>
      <c r="D22" s="69">
        <v>80</v>
      </c>
      <c r="E22" s="70">
        <f>[1]Hoja1!D22*$D$22/100</f>
        <v>59.262719999999987</v>
      </c>
      <c r="F22" s="70">
        <f>[1]Hoja1!E22*$D$22/100</f>
        <v>0.86325333333333343</v>
      </c>
      <c r="G22" s="70">
        <f>[1]Hoja1!F22*$D$22/100</f>
        <v>0.65173333333333372</v>
      </c>
      <c r="H22" s="70">
        <f>[1]Hoja1!G22*$D$22/100</f>
        <v>4.5793103448275835E-2</v>
      </c>
      <c r="I22" s="70">
        <f>[1]Hoja1!H22*$D$22/100</f>
        <v>0.16151724137931014</v>
      </c>
      <c r="J22" s="70">
        <f>[1]Hoja1!I22*$D$22/100</f>
        <v>9.4206896551724095E-2</v>
      </c>
      <c r="K22" s="70">
        <f>[1]Hoja1!J22*$D$22/100</f>
        <v>0</v>
      </c>
      <c r="L22" s="70">
        <f>[1]Hoja1!K22*$D$22/100</f>
        <v>12.346026666666667</v>
      </c>
      <c r="M22" s="70">
        <f>[1]Hoja1!L22*$D$22/100</f>
        <v>2.0707246376811583</v>
      </c>
      <c r="N22" s="70">
        <f>[1]Hoja1!M22*$D$22/100</f>
        <v>19.296219178082193</v>
      </c>
      <c r="O22" s="70">
        <f>[1]Hoja1!N22*$D$22/100</f>
        <v>21.54677777777778</v>
      </c>
      <c r="P22" s="70">
        <f>[1]Hoja1!O22*$D$22/100</f>
        <v>0.58498630136986296</v>
      </c>
      <c r="Q22" s="70">
        <f>[1]Hoja1!P22*$D$22/100</f>
        <v>3.4067058823529406</v>
      </c>
      <c r="R22" s="70">
        <f>[1]Hoja1!Q22*$D$22/100</f>
        <v>169.2527536231884</v>
      </c>
      <c r="S22" s="70">
        <f>[1]Hoja1!R22*$D$22/100</f>
        <v>13.411882352941177</v>
      </c>
      <c r="T22" s="70">
        <f>[1]Hoja1!S22*$D$22/100</f>
        <v>0.13247058823529409</v>
      </c>
      <c r="U22" s="70">
        <f>[1]Hoja1!T22*$D$22/100</f>
        <v>6.0275862068965499E-2</v>
      </c>
      <c r="V22" s="70">
        <f>[1]Hoja1!U22*$D$22/100</f>
        <v>0.16427586206896552</v>
      </c>
      <c r="W22" s="70">
        <f>[1]Hoja1!V22*$D$22/100</f>
        <v>75.489655172413791</v>
      </c>
      <c r="X22" s="70">
        <f>[1]Hoja1!W22*$D$22/100</f>
        <v>7.9682285714285719</v>
      </c>
      <c r="Y22" s="70">
        <f>[1]Hoja1!X22*$D$22/100</f>
        <v>3.7999999999999992E-2</v>
      </c>
      <c r="Z22" s="70">
        <f>[1]Hoja1!Y22*$D$22/100</f>
        <v>4.0555555555555539E-2</v>
      </c>
      <c r="AA22" s="70">
        <f>[1]Hoja1!Z22*$D$22/100</f>
        <v>0.47777777777777786</v>
      </c>
      <c r="AB22" s="70">
        <f>[1]Hoja1!AA22*$D$22/100</f>
        <v>0.25710344827586201</v>
      </c>
      <c r="AC22" s="70">
        <f>[1]Hoja1!AB22*$D$22/100</f>
        <v>7.9999999999999946E-2</v>
      </c>
      <c r="AD22" s="70">
        <f>[1]Hoja1!AC22*$D$22/100</f>
        <v>9.7409523809523826</v>
      </c>
      <c r="AE22" s="70">
        <f>[1]Hoja1!AD22*$D$22/100</f>
        <v>0</v>
      </c>
      <c r="AF22" s="70">
        <f>[1]Hoja1!AE22*$D$22/100</f>
        <v>22.116493150684931</v>
      </c>
    </row>
    <row r="23" spans="1:33" s="71" customFormat="1" ht="15.95">
      <c r="A23" s="189"/>
      <c r="B23" s="86" t="s">
        <v>194</v>
      </c>
      <c r="C23" s="87" t="s">
        <v>60</v>
      </c>
      <c r="D23" s="74">
        <v>30</v>
      </c>
      <c r="E23" s="70">
        <f>[1]Hoja1!D23*$D$23/100</f>
        <v>73.297499999999999</v>
      </c>
      <c r="F23" s="70">
        <f>[1]Hoja1!E23*$D$23/100</f>
        <v>0.63749999999999996</v>
      </c>
      <c r="G23" s="70">
        <f>[1]Hoja1!F23*$D$23/100</f>
        <v>6.0374999999999996</v>
      </c>
      <c r="H23" s="70">
        <f>[1]Hoja1!G23*$D$23/100</f>
        <v>0.73199999999999998</v>
      </c>
      <c r="I23" s="70">
        <f>[1]Hoja1!H23*$D$23/100</f>
        <v>2.8829999999999996</v>
      </c>
      <c r="J23" s="70">
        <f>[1]Hoja1!I23*$D$23/100</f>
        <v>0.58799999999999997</v>
      </c>
      <c r="K23" s="70">
        <f>[1]Hoja1!J23*$D$23/100</f>
        <v>0</v>
      </c>
      <c r="L23" s="70">
        <f>[1]Hoja1!K23*$D$23/100</f>
        <v>3.2625000000000002</v>
      </c>
      <c r="M23" s="70">
        <f>[1]Hoja1!L23*$D$23/100</f>
        <v>2.0550000000000002</v>
      </c>
      <c r="N23" s="70">
        <f>[1]Hoja1!M23*$D$23/100</f>
        <v>2.7</v>
      </c>
      <c r="O23" s="70">
        <f>[1]Hoja1!N23*$D$23/100</f>
        <v>12.975</v>
      </c>
      <c r="P23" s="70">
        <f>[1]Hoja1!O23*$D$23/100</f>
        <v>0.24</v>
      </c>
      <c r="Q23" s="70">
        <f>[1]Hoja1!P23*$D$23/100</f>
        <v>2.5499999999999998</v>
      </c>
      <c r="R23" s="70">
        <f>[1]Hoja1!Q23*$D$23/100</f>
        <v>116.77500000000001</v>
      </c>
      <c r="S23" s="70">
        <f>[1]Hoja1!R23*$D$23/100</f>
        <v>8.625</v>
      </c>
      <c r="T23" s="70">
        <f>[1]Hoja1!S23*$D$23/100</f>
        <v>0.18149999999999999</v>
      </c>
      <c r="U23" s="70">
        <f>[1]Hoja1!T23*$D$23/100</f>
        <v>7.8000000000000014E-2</v>
      </c>
      <c r="V23" s="70">
        <f>[1]Hoja1!U23*$D$23/100</f>
        <v>6.9000000000000006E-2</v>
      </c>
      <c r="W23" s="70">
        <f>[1]Hoja1!V23*$D$23/100</f>
        <v>183.6</v>
      </c>
      <c r="X23" s="70">
        <f>[1]Hoja1!W23*$D$23/100</f>
        <v>5.3250000000000002</v>
      </c>
      <c r="Y23" s="70">
        <f>[1]Hoja1!X23*$D$23/100</f>
        <v>2.1749999999999999E-2</v>
      </c>
      <c r="Z23" s="70">
        <f>[1]Hoja1!Y23*$D$23/100</f>
        <v>0.03</v>
      </c>
      <c r="AA23" s="70">
        <f>[1]Hoja1!Z23*$D$23/100</f>
        <v>0.40500000000000003</v>
      </c>
      <c r="AB23" s="70">
        <f>[1]Hoja1!AA23*$D$23/100</f>
        <v>0.29099999999999998</v>
      </c>
      <c r="AC23" s="70">
        <f>[1]Hoja1!AB23*$D$23/100</f>
        <v>8.4000000000000005E-2</v>
      </c>
      <c r="AD23" s="70">
        <f>[1]Hoja1!AC23*$D$23/100</f>
        <v>19.350000000000001</v>
      </c>
      <c r="AE23" s="70">
        <f>[1]Hoja1!AD23*$D$23/100</f>
        <v>0</v>
      </c>
      <c r="AF23" s="70">
        <f>[1]Hoja1!AE23*$D$23/100</f>
        <v>1.95</v>
      </c>
      <c r="AG23" s="88"/>
    </row>
    <row r="24" spans="1:33" s="72" customFormat="1" ht="15.95">
      <c r="A24" s="189"/>
      <c r="B24" s="55"/>
      <c r="C24" s="75" t="s">
        <v>190</v>
      </c>
      <c r="D24" s="77">
        <f>SUM(D21:D23)</f>
        <v>190</v>
      </c>
      <c r="E24" s="77">
        <f t="shared" ref="E24:AF24" si="3">SUM(E21:E23)</f>
        <v>180.99755333333331</v>
      </c>
      <c r="F24" s="77">
        <f t="shared" si="3"/>
        <v>2.2367533333333336</v>
      </c>
      <c r="G24" s="77">
        <f t="shared" si="3"/>
        <v>6.9078999999999997</v>
      </c>
      <c r="H24" s="77">
        <f t="shared" si="3"/>
        <v>0.84240848806366042</v>
      </c>
      <c r="I24" s="77">
        <f t="shared" si="3"/>
        <v>3.1042095490716175</v>
      </c>
      <c r="J24" s="77">
        <f t="shared" si="3"/>
        <v>0.77020689655172414</v>
      </c>
      <c r="K24" s="77">
        <f t="shared" si="3"/>
        <v>0</v>
      </c>
      <c r="L24" s="77">
        <f t="shared" si="3"/>
        <v>26.371193333333334</v>
      </c>
      <c r="M24" s="77">
        <f t="shared" si="3"/>
        <v>6.2910579710144905</v>
      </c>
      <c r="N24" s="77">
        <f t="shared" si="3"/>
        <v>32.822885844748861</v>
      </c>
      <c r="O24" s="77">
        <f t="shared" si="3"/>
        <v>55.855111111111121</v>
      </c>
      <c r="P24" s="77">
        <f t="shared" si="3"/>
        <v>1.3743196347031963</v>
      </c>
      <c r="Q24" s="77">
        <f t="shared" si="3"/>
        <v>15.130039215686274</v>
      </c>
      <c r="R24" s="77">
        <f t="shared" si="3"/>
        <v>470.24108695652171</v>
      </c>
      <c r="S24" s="77">
        <f t="shared" si="3"/>
        <v>33.87688235294118</v>
      </c>
      <c r="T24" s="77">
        <f t="shared" si="3"/>
        <v>0.40939915966386553</v>
      </c>
      <c r="U24" s="77">
        <f t="shared" si="3"/>
        <v>0.19427586206896552</v>
      </c>
      <c r="V24" s="77">
        <f t="shared" si="3"/>
        <v>0.28435278514588863</v>
      </c>
      <c r="W24" s="77">
        <f t="shared" si="3"/>
        <v>1454.1050397877984</v>
      </c>
      <c r="X24" s="77">
        <f t="shared" si="3"/>
        <v>133.3465619047619</v>
      </c>
      <c r="Y24" s="77">
        <f t="shared" si="3"/>
        <v>9.8149999999999987E-2</v>
      </c>
      <c r="Z24" s="77">
        <f t="shared" si="3"/>
        <v>0.11855555555555555</v>
      </c>
      <c r="AA24" s="77">
        <f t="shared" si="3"/>
        <v>1.5750444444444445</v>
      </c>
      <c r="AB24" s="77">
        <f t="shared" si="3"/>
        <v>0.70564190981432362</v>
      </c>
      <c r="AC24" s="77">
        <f t="shared" si="3"/>
        <v>0.25630769230769224</v>
      </c>
      <c r="AD24" s="77">
        <f t="shared" si="3"/>
        <v>41.433809523809529</v>
      </c>
      <c r="AE24" s="77">
        <f t="shared" si="3"/>
        <v>0</v>
      </c>
      <c r="AF24" s="77">
        <f t="shared" si="3"/>
        <v>54.573159817351595</v>
      </c>
    </row>
    <row r="25" spans="1:33">
      <c r="A25" s="189"/>
      <c r="B25" s="78" t="s">
        <v>61</v>
      </c>
      <c r="C25" s="84" t="s">
        <v>62</v>
      </c>
      <c r="D25" s="85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</row>
    <row r="26" spans="1:33" s="71" customFormat="1" ht="33.950000000000003">
      <c r="A26" s="189"/>
      <c r="B26" s="67" t="s">
        <v>63</v>
      </c>
      <c r="C26" s="29" t="s">
        <v>64</v>
      </c>
      <c r="D26" s="69">
        <v>80</v>
      </c>
      <c r="E26" s="70">
        <f>[1]Hoja1!D25*$D$26/100</f>
        <v>42.666666666666679</v>
      </c>
      <c r="F26" s="70">
        <f>[1]Hoja1!E25*$D$26/100</f>
        <v>1.7546666666666666</v>
      </c>
      <c r="G26" s="70">
        <f>[1]Hoja1!F25*$D$26/100</f>
        <v>0.42133333333333339</v>
      </c>
      <c r="H26" s="70">
        <f>[1]Hoja1!G25*$D$26/100</f>
        <v>5.8909090909090904E-2</v>
      </c>
      <c r="I26" s="70">
        <f>[1]Hoja1!H25*$D$26/100</f>
        <v>4.9454545454545452E-2</v>
      </c>
      <c r="J26" s="70">
        <f>[1]Hoja1!I25*$D$26/100</f>
        <v>0.16145454545454549</v>
      </c>
      <c r="K26" s="70">
        <f>[1]Hoja1!J25*$D$26/100</f>
        <v>0</v>
      </c>
      <c r="L26" s="70">
        <f>[1]Hoja1!K25*$D$26/100</f>
        <v>7.7866666666666662</v>
      </c>
      <c r="M26" s="70">
        <f>[1]Hoja1!L25*$D$26/100</f>
        <v>2.0853333333333328</v>
      </c>
      <c r="N26" s="70">
        <f>[1]Hoja1!M25*$D$26/100</f>
        <v>36.586666666666673</v>
      </c>
      <c r="O26" s="70">
        <f>[1]Hoja1!N25*$D$26/100</f>
        <v>44.8</v>
      </c>
      <c r="P26" s="70">
        <f>[1]Hoja1!O25*$D$26/100</f>
        <v>1.0826666666666667</v>
      </c>
      <c r="Q26" s="70">
        <f>[1]Hoja1!P25*$D$26/100</f>
        <v>121.33333333333331</v>
      </c>
      <c r="R26" s="70">
        <f>[1]Hoja1!Q25*$D$26/100</f>
        <v>384.26666666666665</v>
      </c>
      <c r="S26" s="70">
        <f>[1]Hoja1!R25*$D$26/100</f>
        <v>20.746666666666666</v>
      </c>
      <c r="T26" s="70">
        <f>[1]Hoja1!S25*$D$26/100</f>
        <v>0.26079999999999998</v>
      </c>
      <c r="U26" s="70">
        <f>[1]Hoja1!T25*$D$26/100</f>
        <v>0.14618181818181816</v>
      </c>
      <c r="V26" s="70">
        <f>[1]Hoja1!U25*$D$26/100</f>
        <v>0.32145454545454544</v>
      </c>
      <c r="W26" s="70">
        <f>[1]Hoja1!V25*$D$26/100</f>
        <v>3483.7818181818184</v>
      </c>
      <c r="X26" s="70">
        <f>[1]Hoja1!W25*$D$26/100</f>
        <v>339.89333333333337</v>
      </c>
      <c r="Y26" s="70">
        <f>[1]Hoja1!X25*$D$26/100</f>
        <v>8.106666666666669E-2</v>
      </c>
      <c r="Z26" s="70">
        <f>[1]Hoja1!Y25*$D$26/100</f>
        <v>0.08</v>
      </c>
      <c r="AA26" s="70">
        <f>[1]Hoja1!Z25*$D$26/100</f>
        <v>1.0133333333333332</v>
      </c>
      <c r="AB26" s="70">
        <f>[1]Hoja1!AA25*$D$26/100</f>
        <v>0.33600000000000002</v>
      </c>
      <c r="AC26" s="70">
        <f>[1]Hoja1!AB25*$D$26/100</f>
        <v>0.12509090909090909</v>
      </c>
      <c r="AD26" s="70">
        <f>[1]Hoja1!AC25*$D$26/100</f>
        <v>34.4</v>
      </c>
      <c r="AE26" s="70">
        <f>[1]Hoja1!AD25*$D$26/100</f>
        <v>0</v>
      </c>
      <c r="AF26" s="70">
        <f>[1]Hoja1!AE25*$D$26/100</f>
        <v>50.72</v>
      </c>
    </row>
    <row r="27" spans="1:33" s="71" customFormat="1" ht="17.100000000000001">
      <c r="A27" s="189"/>
      <c r="B27" s="67" t="s">
        <v>65</v>
      </c>
      <c r="C27" s="29" t="s">
        <v>66</v>
      </c>
      <c r="D27" s="69">
        <v>25</v>
      </c>
      <c r="E27" s="70">
        <f>[1]Hoja1!D26*$D$27/100</f>
        <v>9.1305555555555546</v>
      </c>
      <c r="F27" s="70">
        <f>[1]Hoja1!E26*$D$27/100</f>
        <v>0.6333333333333333</v>
      </c>
      <c r="G27" s="70">
        <f>[1]Hoja1!F26*$D$27/100</f>
        <v>0.1</v>
      </c>
      <c r="H27" s="70">
        <f>[1]Hoja1!G26*$D$27/100</f>
        <v>1.2142857142857143E-2</v>
      </c>
      <c r="I27" s="70">
        <f>[1]Hoja1!H26*$D$27/100</f>
        <v>5.3571428571428572E-3</v>
      </c>
      <c r="J27" s="70">
        <f>[1]Hoja1!I26*$D$27/100</f>
        <v>3.3214285714285717E-2</v>
      </c>
      <c r="K27" s="70">
        <f>[1]Hoja1!J26*$D$27/100</f>
        <v>0</v>
      </c>
      <c r="L27" s="70">
        <f>[1]Hoja1!K26*$D$27/100</f>
        <v>1.3638888888888885</v>
      </c>
      <c r="M27" s="70">
        <f>[1]Hoja1!L26*$D$27/100</f>
        <v>0.61388888888888893</v>
      </c>
      <c r="N27" s="70">
        <f>[1]Hoja1!M26*$D$27/100</f>
        <v>19.694444444444443</v>
      </c>
      <c r="O27" s="70">
        <f>[1]Hoja1!N26*$D$27/100</f>
        <v>12.083333333333336</v>
      </c>
      <c r="P27" s="70">
        <f>[1]Hoja1!O26*$D$27/100</f>
        <v>0.45833333333333326</v>
      </c>
      <c r="Q27" s="70">
        <f>[1]Hoja1!P26*$D$27/100</f>
        <v>15.21875</v>
      </c>
      <c r="R27" s="70">
        <f>[1]Hoja1!Q26*$D$27/100</f>
        <v>90.59375</v>
      </c>
      <c r="S27" s="70">
        <f>[1]Hoja1!R26*$D$27/100</f>
        <v>9.5</v>
      </c>
      <c r="T27" s="70">
        <f>[1]Hoja1!S26*$D$27/100</f>
        <v>0.11218750000000002</v>
      </c>
      <c r="U27" s="70">
        <f>[1]Hoja1!T26*$D$27/100</f>
        <v>2.3928571428571428E-2</v>
      </c>
      <c r="V27" s="70">
        <f>[1]Hoja1!U26*$D$27/100</f>
        <v>9.3214285714285708E-2</v>
      </c>
      <c r="W27" s="70">
        <f>[1]Hoja1!V26*$D$27/100</f>
        <v>760.89285714285711</v>
      </c>
      <c r="X27" s="70">
        <f>[1]Hoja1!W26*$D$27/100</f>
        <v>72.666666666666671</v>
      </c>
      <c r="Y27" s="70">
        <f>[1]Hoja1!X26*$D$27/100</f>
        <v>2.2222222222222223E-2</v>
      </c>
      <c r="Z27" s="70">
        <f>[1]Hoja1!Y26*$D$27/100</f>
        <v>2.6944444444444441E-2</v>
      </c>
      <c r="AA27" s="70">
        <f>[1]Hoja1!Z26*$D$27/100</f>
        <v>0.2</v>
      </c>
      <c r="AB27" s="70">
        <f>[1]Hoja1!AA26*$D$27/100</f>
        <v>5.7857142857142864E-2</v>
      </c>
      <c r="AC27" s="70">
        <f>[1]Hoja1!AB26*$D$27/100</f>
        <v>4.178571428571428E-2</v>
      </c>
      <c r="AD27" s="70">
        <f>[1]Hoja1!AC26*$D$27/100</f>
        <v>26.625</v>
      </c>
      <c r="AE27" s="70">
        <f>[1]Hoja1!AD26*$D$27/100</f>
        <v>0</v>
      </c>
      <c r="AF27" s="70">
        <f>[1]Hoja1!AE26*$D$27/100</f>
        <v>17.083333333333332</v>
      </c>
    </row>
    <row r="28" spans="1:33" s="71" customFormat="1" ht="15.95">
      <c r="A28" s="189"/>
      <c r="B28" s="86" t="s">
        <v>67</v>
      </c>
      <c r="C28" s="87" t="s">
        <v>68</v>
      </c>
      <c r="D28" s="74">
        <v>80</v>
      </c>
      <c r="E28" s="70">
        <f>[1]Hoja1!D27*$D$28/100</f>
        <v>39.701666666666668</v>
      </c>
      <c r="F28" s="70">
        <f>[1]Hoja1!E27*$D$28/100</f>
        <v>1.9633333333333338</v>
      </c>
      <c r="G28" s="70">
        <f>[1]Hoja1!F27*$D$28/100</f>
        <v>0.24833333333333324</v>
      </c>
      <c r="H28" s="70">
        <f>[1]Hoja1!G27*$D$28/100</f>
        <v>4.0864864864864875E-2</v>
      </c>
      <c r="I28" s="70">
        <f>[1]Hoja1!H27*$D$28/100</f>
        <v>2.4648648648648654E-2</v>
      </c>
      <c r="J28" s="70">
        <f>[1]Hoja1!I27*$D$28/100</f>
        <v>0.11308108108108109</v>
      </c>
      <c r="K28" s="70">
        <f>[1]Hoja1!J27*$D$28/100</f>
        <v>0</v>
      </c>
      <c r="L28" s="70">
        <f>[1]Hoja1!K27*$D$28/100</f>
        <v>7.2533333333333312</v>
      </c>
      <c r="M28" s="70">
        <f>[1]Hoja1!L27*$D$28/100</f>
        <v>2.0177777777777774</v>
      </c>
      <c r="N28" s="70">
        <f>[1]Hoja1!M27*$D$28/100</f>
        <v>30.1</v>
      </c>
      <c r="O28" s="70">
        <f>[1]Hoja1!N27*$D$28/100</f>
        <v>50</v>
      </c>
      <c r="P28" s="70">
        <f>[1]Hoja1!O27*$D$28/100</f>
        <v>0.84</v>
      </c>
      <c r="Q28" s="70">
        <f>[1]Hoja1!P27*$D$28/100</f>
        <v>15.928888888888888</v>
      </c>
      <c r="R28" s="70">
        <f>[1]Hoja1!Q27*$D$28/100</f>
        <v>240.58666666666667</v>
      </c>
      <c r="S28" s="70">
        <f>[1]Hoja1!R27*$D$28/100</f>
        <v>19.52</v>
      </c>
      <c r="T28" s="70">
        <f>[1]Hoja1!S27*$D$28/100</f>
        <v>0.4695111111111111</v>
      </c>
      <c r="U28" s="70">
        <f>[1]Hoja1!T27*$D$28/100</f>
        <v>0.19870270270270268</v>
      </c>
      <c r="V28" s="70">
        <f>[1]Hoja1!U27*$D$28/100</f>
        <v>0.17708108108108114</v>
      </c>
      <c r="W28" s="70">
        <f>[1]Hoja1!V27*$D$28/100</f>
        <v>135.09189189189189</v>
      </c>
      <c r="X28" s="70">
        <f>[1]Hoja1!W27*$D$28/100</f>
        <v>30.468085106382979</v>
      </c>
      <c r="Y28" s="70">
        <f>[1]Hoja1!X27*$D$28/100</f>
        <v>7.4999999999999997E-2</v>
      </c>
      <c r="Z28" s="70">
        <f>[1]Hoja1!Y27*$D$28/100</f>
        <v>9.6166666666666636E-2</v>
      </c>
      <c r="AA28" s="70">
        <f>[1]Hoja1!Z27*$D$28/100</f>
        <v>1.0183333333333331</v>
      </c>
      <c r="AB28" s="70">
        <f>[1]Hoja1!AA27*$D$28/100</f>
        <v>0.781837837837838</v>
      </c>
      <c r="AC28" s="70">
        <f>[1]Hoja1!AB27*$D$28/100</f>
        <v>0.11199999999999999</v>
      </c>
      <c r="AD28" s="70">
        <f>[1]Hoja1!AC27*$D$28/100</f>
        <v>34.915555555555557</v>
      </c>
      <c r="AE28" s="70">
        <f>[1]Hoja1!AD27*$D$28/100</f>
        <v>8.3333333333333328E-4</v>
      </c>
      <c r="AF28" s="70">
        <f>[1]Hoja1!AE27*$D$28/100</f>
        <v>21.816666666666666</v>
      </c>
      <c r="AG28" s="88"/>
    </row>
    <row r="29" spans="1:33" s="72" customFormat="1" ht="15.95">
      <c r="A29" s="189"/>
      <c r="B29" s="55"/>
      <c r="C29" s="75" t="s">
        <v>190</v>
      </c>
      <c r="D29" s="77">
        <f>SUM(D26:D28)</f>
        <v>185</v>
      </c>
      <c r="E29" s="77">
        <f t="shared" ref="E29:AF29" si="4">SUM(E26:E28)</f>
        <v>91.498888888888899</v>
      </c>
      <c r="F29" s="77">
        <f t="shared" si="4"/>
        <v>4.3513333333333337</v>
      </c>
      <c r="G29" s="77">
        <f t="shared" si="4"/>
        <v>0.76966666666666672</v>
      </c>
      <c r="H29" s="77">
        <f t="shared" si="4"/>
        <v>0.11191681291681292</v>
      </c>
      <c r="I29" s="77">
        <f t="shared" si="4"/>
        <v>7.9460336960336969E-2</v>
      </c>
      <c r="J29" s="77">
        <f t="shared" si="4"/>
        <v>0.30774991224991233</v>
      </c>
      <c r="K29" s="77">
        <f t="shared" si="4"/>
        <v>0</v>
      </c>
      <c r="L29" s="77">
        <f t="shared" si="4"/>
        <v>16.403888888888886</v>
      </c>
      <c r="M29" s="77">
        <f t="shared" si="4"/>
        <v>4.7169999999999987</v>
      </c>
      <c r="N29" s="77">
        <f t="shared" si="4"/>
        <v>86.381111111111125</v>
      </c>
      <c r="O29" s="77">
        <f t="shared" si="4"/>
        <v>106.88333333333333</v>
      </c>
      <c r="P29" s="77">
        <f t="shared" si="4"/>
        <v>2.3809999999999998</v>
      </c>
      <c r="Q29" s="77">
        <f t="shared" si="4"/>
        <v>152.48097222222219</v>
      </c>
      <c r="R29" s="77">
        <f t="shared" si="4"/>
        <v>715.44708333333335</v>
      </c>
      <c r="S29" s="77">
        <f t="shared" si="4"/>
        <v>49.766666666666666</v>
      </c>
      <c r="T29" s="77">
        <f t="shared" si="4"/>
        <v>0.84249861111111113</v>
      </c>
      <c r="U29" s="77">
        <f t="shared" si="4"/>
        <v>0.36881309231309228</v>
      </c>
      <c r="V29" s="77">
        <f t="shared" si="4"/>
        <v>0.59174991224991225</v>
      </c>
      <c r="W29" s="77">
        <f t="shared" si="4"/>
        <v>4379.7665672165667</v>
      </c>
      <c r="X29" s="77">
        <f t="shared" si="4"/>
        <v>443.02808510638306</v>
      </c>
      <c r="Y29" s="77">
        <f t="shared" si="4"/>
        <v>0.17828888888888891</v>
      </c>
      <c r="Z29" s="77">
        <f t="shared" si="4"/>
        <v>0.20311111111111108</v>
      </c>
      <c r="AA29" s="77">
        <f t="shared" si="4"/>
        <v>2.2316666666666665</v>
      </c>
      <c r="AB29" s="77">
        <f t="shared" si="4"/>
        <v>1.1756949806949808</v>
      </c>
      <c r="AC29" s="77">
        <f t="shared" si="4"/>
        <v>0.27887662337662333</v>
      </c>
      <c r="AD29" s="77">
        <f t="shared" si="4"/>
        <v>95.940555555555562</v>
      </c>
      <c r="AE29" s="77">
        <f t="shared" si="4"/>
        <v>8.3333333333333328E-4</v>
      </c>
      <c r="AF29" s="77">
        <f t="shared" si="4"/>
        <v>89.61999999999999</v>
      </c>
    </row>
    <row r="30" spans="1:33" s="72" customFormat="1">
      <c r="A30" s="189"/>
      <c r="B30" s="197" t="s">
        <v>192</v>
      </c>
      <c r="C30" s="197"/>
      <c r="D30" s="157">
        <f t="shared" ref="D30:AE30" si="5">D24+D29</f>
        <v>375</v>
      </c>
      <c r="E30" s="157">
        <f t="shared" si="5"/>
        <v>272.49644222222219</v>
      </c>
      <c r="F30" s="157">
        <f t="shared" si="5"/>
        <v>6.5880866666666673</v>
      </c>
      <c r="G30" s="157">
        <f t="shared" si="5"/>
        <v>7.6775666666666664</v>
      </c>
      <c r="H30" s="157">
        <f t="shared" si="5"/>
        <v>0.9543253009804733</v>
      </c>
      <c r="I30" s="157">
        <f t="shared" si="5"/>
        <v>3.1836698860319546</v>
      </c>
      <c r="J30" s="157">
        <f t="shared" si="5"/>
        <v>1.0779568088016365</v>
      </c>
      <c r="K30" s="157">
        <f t="shared" si="5"/>
        <v>0</v>
      </c>
      <c r="L30" s="157">
        <f t="shared" si="5"/>
        <v>42.775082222222224</v>
      </c>
      <c r="M30" s="157">
        <f t="shared" si="5"/>
        <v>11.008057971014489</v>
      </c>
      <c r="N30" s="157">
        <f t="shared" si="5"/>
        <v>119.20399695585999</v>
      </c>
      <c r="O30" s="157">
        <f t="shared" si="5"/>
        <v>162.73844444444444</v>
      </c>
      <c r="P30" s="157">
        <f t="shared" si="5"/>
        <v>3.7553196347031959</v>
      </c>
      <c r="Q30" s="157">
        <f t="shared" si="5"/>
        <v>167.61101143790847</v>
      </c>
      <c r="R30" s="157">
        <f t="shared" si="5"/>
        <v>1185.688170289855</v>
      </c>
      <c r="S30" s="157">
        <f t="shared" si="5"/>
        <v>83.643549019607846</v>
      </c>
      <c r="T30" s="157">
        <f t="shared" si="5"/>
        <v>1.2518977707749768</v>
      </c>
      <c r="U30" s="157">
        <f t="shared" si="5"/>
        <v>0.56308895438205786</v>
      </c>
      <c r="V30" s="157">
        <f t="shared" si="5"/>
        <v>0.87610269739580082</v>
      </c>
      <c r="W30" s="157">
        <f t="shared" si="5"/>
        <v>5833.8716070043647</v>
      </c>
      <c r="X30" s="157">
        <f t="shared" si="5"/>
        <v>576.37464701114493</v>
      </c>
      <c r="Y30" s="157">
        <f t="shared" si="5"/>
        <v>0.2764388888888889</v>
      </c>
      <c r="Z30" s="157">
        <f t="shared" si="5"/>
        <v>0.32166666666666666</v>
      </c>
      <c r="AA30" s="157">
        <f t="shared" si="5"/>
        <v>3.8067111111111109</v>
      </c>
      <c r="AB30" s="157">
        <f t="shared" si="5"/>
        <v>1.8813368905093044</v>
      </c>
      <c r="AC30" s="157">
        <f t="shared" si="5"/>
        <v>0.53518431568431557</v>
      </c>
      <c r="AD30" s="157">
        <f t="shared" si="5"/>
        <v>137.37436507936508</v>
      </c>
      <c r="AE30" s="157">
        <f t="shared" si="5"/>
        <v>8.3333333333333328E-4</v>
      </c>
      <c r="AF30" s="157">
        <f>AF24+AF29</f>
        <v>144.19315981735159</v>
      </c>
    </row>
    <row r="31" spans="1:33">
      <c r="A31" s="192" t="s">
        <v>69</v>
      </c>
      <c r="B31" s="78">
        <v>3</v>
      </c>
      <c r="C31" s="84" t="s">
        <v>196</v>
      </c>
      <c r="D31" s="85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</row>
    <row r="32" spans="1:33" s="72" customFormat="1" ht="15.95">
      <c r="A32" s="192"/>
      <c r="B32" s="67" t="s">
        <v>197</v>
      </c>
      <c r="C32" s="68" t="s">
        <v>72</v>
      </c>
      <c r="D32" s="69">
        <v>100</v>
      </c>
      <c r="E32" s="70">
        <f>[1]Hoja1!D29*$D$32/100</f>
        <v>89.276666666666657</v>
      </c>
      <c r="F32" s="70">
        <f>[1]Hoja1!E29*$D$32/100</f>
        <v>4.333333333333333</v>
      </c>
      <c r="G32" s="70">
        <f>[1]Hoja1!F29*$D$32/100</f>
        <v>5.73</v>
      </c>
      <c r="H32" s="70">
        <f>[1]Hoja1!G29*$D$32/100</f>
        <v>3.76</v>
      </c>
      <c r="I32" s="70">
        <f>[1]Hoja1!H29*$D$32/100</f>
        <v>1.4933333333333332</v>
      </c>
      <c r="J32" s="70">
        <f>[1]Hoja1!I29*$D$32/100</f>
        <v>0.19333333333333333</v>
      </c>
      <c r="K32" s="70">
        <f>[1]Hoja1!J29*$D$32/100</f>
        <v>20</v>
      </c>
      <c r="L32" s="70">
        <f>[1]Hoja1!K29*$D$32/100</f>
        <v>5.0933333333333337</v>
      </c>
      <c r="M32" s="70">
        <f>[1]Hoja1!L29*$D$32/100</f>
        <v>0</v>
      </c>
      <c r="N32" s="70">
        <f>[1]Hoja1!M29*$D$32/100</f>
        <v>160.33333333333334</v>
      </c>
      <c r="O32" s="70">
        <f>[1]Hoja1!N29*$D$32/100</f>
        <v>122.66666666666669</v>
      </c>
      <c r="P32" s="70">
        <f>[1]Hoja1!O29*$D$32/100</f>
        <v>0.10666666666666667</v>
      </c>
      <c r="Q32" s="70">
        <f>[1]Hoja1!P29*$D$32/100</f>
        <v>48.333333333333343</v>
      </c>
      <c r="R32" s="70">
        <f>[1]Hoja1!Q29*$D$32/100</f>
        <v>155.66666666666666</v>
      </c>
      <c r="S32" s="70">
        <f>[1]Hoja1!R29*$D$32/100</f>
        <v>20.666666666666671</v>
      </c>
      <c r="T32" s="70">
        <f>[1]Hoja1!S29*$D$32/100</f>
        <v>0.38000000000000006</v>
      </c>
      <c r="U32" s="70">
        <f>[1]Hoja1!T29*$D$32/100</f>
        <v>3.6666666666666667E-2</v>
      </c>
      <c r="V32" s="70">
        <f>[1]Hoja1!U29*$D$32/100</f>
        <v>1.3333333333333334E-2</v>
      </c>
      <c r="W32" s="70">
        <f>[1]Hoja1!V29*$D$32/100</f>
        <v>150.33333333333334</v>
      </c>
      <c r="X32" s="70">
        <f>[1]Hoja1!W29*$D$32/100</f>
        <v>24.333333333333329</v>
      </c>
      <c r="Y32" s="70">
        <f>[1]Hoja1!X29*$D$32/100</f>
        <v>5.3333333333333337E-2</v>
      </c>
      <c r="Z32" s="70">
        <f>[1]Hoja1!Y29*$D$32/100</f>
        <v>0.22</v>
      </c>
      <c r="AA32" s="70">
        <f>[1]Hoja1!Z29*$D$32/100</f>
        <v>0.19666666666666666</v>
      </c>
      <c r="AB32" s="70">
        <f>[1]Hoja1!AA29*$D$32/100</f>
        <v>0.30333333333333329</v>
      </c>
      <c r="AC32" s="70">
        <f>[1]Hoja1!AB29*$D$32/100</f>
        <v>0.04</v>
      </c>
      <c r="AD32" s="70">
        <f>[1]Hoja1!AC29*$D$32/100</f>
        <v>6</v>
      </c>
      <c r="AE32" s="70">
        <f>[1]Hoja1!AD29*$D$32/100</f>
        <v>0.47666666666666657</v>
      </c>
      <c r="AF32" s="70">
        <f>[1]Hoja1!AE29*$D$32/100</f>
        <v>2.4333333333333331</v>
      </c>
    </row>
    <row r="33" spans="1:33" s="72" customFormat="1" ht="15.95">
      <c r="A33" s="192"/>
      <c r="B33" s="67" t="s">
        <v>198</v>
      </c>
      <c r="C33" s="68" t="s">
        <v>74</v>
      </c>
      <c r="D33" s="69">
        <v>0</v>
      </c>
      <c r="E33" s="70">
        <f>[1]Hoja1!D30*$D$33/100</f>
        <v>0</v>
      </c>
      <c r="F33" s="70">
        <f>[1]Hoja1!E30*$D$33/100</f>
        <v>0</v>
      </c>
      <c r="G33" s="70">
        <f>[1]Hoja1!F30*$D$33/100</f>
        <v>0</v>
      </c>
      <c r="H33" s="70">
        <f>[1]Hoja1!G30*$D$33/100</f>
        <v>0</v>
      </c>
      <c r="I33" s="70">
        <f>[1]Hoja1!H30*$D$33/100</f>
        <v>0</v>
      </c>
      <c r="J33" s="70">
        <f>[1]Hoja1!I30*$D$33/100</f>
        <v>0</v>
      </c>
      <c r="K33" s="70">
        <f>[1]Hoja1!J30*$D$33/100</f>
        <v>0</v>
      </c>
      <c r="L33" s="70">
        <f>[1]Hoja1!K30*$D$33/100</f>
        <v>0</v>
      </c>
      <c r="M33" s="70">
        <f>[1]Hoja1!L30*$D$33/100</f>
        <v>0</v>
      </c>
      <c r="N33" s="70">
        <f>[1]Hoja1!M30*$D$33/100</f>
        <v>0</v>
      </c>
      <c r="O33" s="70">
        <f>[1]Hoja1!N30*$D$33/100</f>
        <v>0</v>
      </c>
      <c r="P33" s="70">
        <f>[1]Hoja1!O30*$D$33/100</f>
        <v>0</v>
      </c>
      <c r="Q33" s="70">
        <f>[1]Hoja1!P30*$D$33/100</f>
        <v>0</v>
      </c>
      <c r="R33" s="70">
        <f>[1]Hoja1!Q30*$D$33/100</f>
        <v>0</v>
      </c>
      <c r="S33" s="70">
        <f>[1]Hoja1!R30*$D$33/100</f>
        <v>0</v>
      </c>
      <c r="T33" s="70">
        <f>[1]Hoja1!S30*$D$33/100</f>
        <v>0</v>
      </c>
      <c r="U33" s="70">
        <f>[1]Hoja1!T30*$D$33/100</f>
        <v>0</v>
      </c>
      <c r="V33" s="70">
        <f>[1]Hoja1!U30*$D$33/100</f>
        <v>0</v>
      </c>
      <c r="W33" s="70">
        <f>[1]Hoja1!V30*$D$33/100</f>
        <v>0</v>
      </c>
      <c r="X33" s="70">
        <f>[1]Hoja1!W30*$D$33/100</f>
        <v>0</v>
      </c>
      <c r="Y33" s="70">
        <f>[1]Hoja1!X30*$D$33/100</f>
        <v>0</v>
      </c>
      <c r="Z33" s="70">
        <f>[1]Hoja1!Y30*$D$33/100</f>
        <v>0</v>
      </c>
      <c r="AA33" s="70">
        <f>[1]Hoja1!Z30*$D$33/100</f>
        <v>0</v>
      </c>
      <c r="AB33" s="70">
        <f>[1]Hoja1!AA30*$D$33/100</f>
        <v>0</v>
      </c>
      <c r="AC33" s="70">
        <f>[1]Hoja1!AB30*$D$33/100</f>
        <v>0</v>
      </c>
      <c r="AD33" s="70">
        <f>[1]Hoja1!AC30*$D$33/100</f>
        <v>0</v>
      </c>
      <c r="AE33" s="70">
        <f>[1]Hoja1!AD30*$D$33/100</f>
        <v>0</v>
      </c>
      <c r="AF33" s="70">
        <f>[1]Hoja1!AE30*$D$33/100</f>
        <v>0</v>
      </c>
      <c r="AG33" s="70"/>
    </row>
    <row r="34" spans="1:33" s="72" customFormat="1" ht="32.1">
      <c r="A34" s="192"/>
      <c r="B34" s="67" t="s">
        <v>199</v>
      </c>
      <c r="C34" s="68" t="s">
        <v>76</v>
      </c>
      <c r="D34" s="69">
        <v>0</v>
      </c>
      <c r="E34" s="70">
        <f>[1]Hoja1!D31*$D$34/100</f>
        <v>0</v>
      </c>
      <c r="F34" s="70">
        <f>[1]Hoja1!E31*$D$34/100</f>
        <v>0</v>
      </c>
      <c r="G34" s="70">
        <f>[1]Hoja1!F31*$D$34/100</f>
        <v>0</v>
      </c>
      <c r="H34" s="70">
        <f>[1]Hoja1!G31*$D$34/100</f>
        <v>0</v>
      </c>
      <c r="I34" s="70">
        <f>[1]Hoja1!H31*$D$34/100</f>
        <v>0</v>
      </c>
      <c r="J34" s="70">
        <f>[1]Hoja1!I31*$D$34/100</f>
        <v>0</v>
      </c>
      <c r="K34" s="70">
        <f>[1]Hoja1!J31*$D$34/100</f>
        <v>0</v>
      </c>
      <c r="L34" s="70">
        <f>[1]Hoja1!K31*$D$34/100</f>
        <v>0</v>
      </c>
      <c r="M34" s="70">
        <f>[1]Hoja1!L31*$D$34/100</f>
        <v>0</v>
      </c>
      <c r="N34" s="70">
        <f>[1]Hoja1!M31*$D$34/100</f>
        <v>0</v>
      </c>
      <c r="O34" s="70">
        <f>[1]Hoja1!N31*$D$34/100</f>
        <v>0</v>
      </c>
      <c r="P34" s="70">
        <f>[1]Hoja1!O31*$D$34/100</f>
        <v>0</v>
      </c>
      <c r="Q34" s="70">
        <f>[1]Hoja1!P31*$D$34/100</f>
        <v>0</v>
      </c>
      <c r="R34" s="70">
        <f>[1]Hoja1!Q31*$D$34/100</f>
        <v>0</v>
      </c>
      <c r="S34" s="70">
        <f>[1]Hoja1!R31*$D$34/100</f>
        <v>0</v>
      </c>
      <c r="T34" s="70">
        <f>[1]Hoja1!S31*$D$34/100</f>
        <v>0</v>
      </c>
      <c r="U34" s="70">
        <f>[1]Hoja1!T31*$D$34/100</f>
        <v>0</v>
      </c>
      <c r="V34" s="70">
        <f>[1]Hoja1!U31*$D$34/100</f>
        <v>0</v>
      </c>
      <c r="W34" s="70">
        <f>[1]Hoja1!V31*$D$34/100</f>
        <v>0</v>
      </c>
      <c r="X34" s="70">
        <f>[1]Hoja1!W31*$D$34/100</f>
        <v>0</v>
      </c>
      <c r="Y34" s="70">
        <f>[1]Hoja1!X31*$D$34/100</f>
        <v>0</v>
      </c>
      <c r="Z34" s="70">
        <f>[1]Hoja1!Y31*$D$34/100</f>
        <v>0</v>
      </c>
      <c r="AA34" s="70">
        <f>[1]Hoja1!Z31*$D$34/100</f>
        <v>0</v>
      </c>
      <c r="AB34" s="70">
        <f>[1]Hoja1!AA31*$D$34/100</f>
        <v>0</v>
      </c>
      <c r="AC34" s="70">
        <f>[1]Hoja1!AB31*$D$34/100</f>
        <v>0</v>
      </c>
      <c r="AD34" s="70">
        <f>[1]Hoja1!AC31*$D$34/100</f>
        <v>0</v>
      </c>
      <c r="AE34" s="70">
        <f>[1]Hoja1!AD31*$D$34/100</f>
        <v>0</v>
      </c>
      <c r="AF34" s="70">
        <f>[1]Hoja1!AE31*$D$34/100</f>
        <v>0</v>
      </c>
    </row>
    <row r="35" spans="1:33" s="72" customFormat="1" ht="32.1">
      <c r="A35" s="192"/>
      <c r="B35" s="67" t="s">
        <v>200</v>
      </c>
      <c r="C35" s="68" t="s">
        <v>78</v>
      </c>
      <c r="D35" s="69">
        <v>0</v>
      </c>
      <c r="E35" s="70">
        <f>[1]Hoja1!D32*$D$35/100</f>
        <v>0</v>
      </c>
      <c r="F35" s="70">
        <f>[1]Hoja1!E32*$D$35/100</f>
        <v>0</v>
      </c>
      <c r="G35" s="70">
        <f>[1]Hoja1!F32*$D$35/100</f>
        <v>0</v>
      </c>
      <c r="H35" s="70">
        <f>[1]Hoja1!G32*$D$35/100</f>
        <v>0</v>
      </c>
      <c r="I35" s="70">
        <f>[1]Hoja1!H32*$D$35/100</f>
        <v>0</v>
      </c>
      <c r="J35" s="70">
        <f>[1]Hoja1!I32*$D$35/100</f>
        <v>0</v>
      </c>
      <c r="K35" s="70">
        <f>[1]Hoja1!J32*$D$35/100</f>
        <v>0</v>
      </c>
      <c r="L35" s="70">
        <f>[1]Hoja1!K32*$D$35/100</f>
        <v>0</v>
      </c>
      <c r="M35" s="70">
        <f>[1]Hoja1!L32*$D$35/100</f>
        <v>0</v>
      </c>
      <c r="N35" s="70">
        <f>[1]Hoja1!M32*$D$35/100</f>
        <v>0</v>
      </c>
      <c r="O35" s="70">
        <f>[1]Hoja1!N32*$D$35/100</f>
        <v>0</v>
      </c>
      <c r="P35" s="70">
        <f>[1]Hoja1!O32*$D$35/100</f>
        <v>0</v>
      </c>
      <c r="Q35" s="70">
        <f>[1]Hoja1!P32*$D$35/100</f>
        <v>0</v>
      </c>
      <c r="R35" s="70">
        <f>[1]Hoja1!Q32*$D$35/100</f>
        <v>0</v>
      </c>
      <c r="S35" s="70">
        <f>[1]Hoja1!R32*$D$35/100</f>
        <v>0</v>
      </c>
      <c r="T35" s="70">
        <f>[1]Hoja1!S32*$D$35/100</f>
        <v>0</v>
      </c>
      <c r="U35" s="70">
        <f>[1]Hoja1!T32*$D$35/100</f>
        <v>0</v>
      </c>
      <c r="V35" s="70">
        <f>[1]Hoja1!U32*$D$35/100</f>
        <v>0</v>
      </c>
      <c r="W35" s="70">
        <f>[1]Hoja1!V32*$D$35/100</f>
        <v>0</v>
      </c>
      <c r="X35" s="70">
        <f>[1]Hoja1!W32*$D$35/100</f>
        <v>0</v>
      </c>
      <c r="Y35" s="70">
        <f>[1]Hoja1!X32*$D$35/100</f>
        <v>0</v>
      </c>
      <c r="Z35" s="70">
        <f>[1]Hoja1!Y32*$D$35/100</f>
        <v>0</v>
      </c>
      <c r="AA35" s="70">
        <f>[1]Hoja1!Z32*$D$35/100</f>
        <v>0</v>
      </c>
      <c r="AB35" s="70">
        <f>[1]Hoja1!AA32*$D$35/100</f>
        <v>0</v>
      </c>
      <c r="AC35" s="70">
        <f>[1]Hoja1!AB32*$D$35/100</f>
        <v>0</v>
      </c>
      <c r="AD35" s="70">
        <f>[1]Hoja1!AC32*$D$35/100</f>
        <v>0</v>
      </c>
      <c r="AE35" s="70">
        <f>[1]Hoja1!AD32*$D$35/100</f>
        <v>0</v>
      </c>
      <c r="AF35" s="70">
        <f>[1]Hoja1!AE32*$D$35/100</f>
        <v>0</v>
      </c>
    </row>
    <row r="36" spans="1:33" s="72" customFormat="1" ht="32.1">
      <c r="A36" s="192"/>
      <c r="B36" s="67" t="s">
        <v>201</v>
      </c>
      <c r="C36" s="68" t="s">
        <v>80</v>
      </c>
      <c r="D36" s="69">
        <v>0</v>
      </c>
      <c r="E36" s="70">
        <f>[1]Hoja1!D33*$D$36/100</f>
        <v>0</v>
      </c>
      <c r="F36" s="70">
        <f>[1]Hoja1!E33*$D$36/100</f>
        <v>0</v>
      </c>
      <c r="G36" s="70">
        <f>[1]Hoja1!F33*$D$36/100</f>
        <v>0</v>
      </c>
      <c r="H36" s="70">
        <f>[1]Hoja1!G33*$D$36/100</f>
        <v>0</v>
      </c>
      <c r="I36" s="70">
        <f>[1]Hoja1!H33*$D$36/100</f>
        <v>0</v>
      </c>
      <c r="J36" s="70">
        <f>[1]Hoja1!I33*$D$36/100</f>
        <v>0</v>
      </c>
      <c r="K36" s="70">
        <f>[1]Hoja1!J33*$D$36/100</f>
        <v>0</v>
      </c>
      <c r="L36" s="70">
        <f>[1]Hoja1!K33*$D$36/100</f>
        <v>0</v>
      </c>
      <c r="M36" s="70">
        <f>[1]Hoja1!L33*$D$36/100</f>
        <v>0</v>
      </c>
      <c r="N36" s="70">
        <f>[1]Hoja1!M33*$D$36/100</f>
        <v>0</v>
      </c>
      <c r="O36" s="70">
        <f>[1]Hoja1!N33*$D$36/100</f>
        <v>0</v>
      </c>
      <c r="P36" s="70">
        <f>[1]Hoja1!O33*$D$36/100</f>
        <v>0</v>
      </c>
      <c r="Q36" s="70">
        <f>[1]Hoja1!P33*$D$36/100</f>
        <v>0</v>
      </c>
      <c r="R36" s="70">
        <f>[1]Hoja1!Q33*$D$36/100</f>
        <v>0</v>
      </c>
      <c r="S36" s="70">
        <f>[1]Hoja1!R33*$D$36/100</f>
        <v>0</v>
      </c>
      <c r="T36" s="70">
        <f>[1]Hoja1!S33*$D$36/100</f>
        <v>0</v>
      </c>
      <c r="U36" s="70">
        <f>[1]Hoja1!T33*$D$36/100</f>
        <v>0</v>
      </c>
      <c r="V36" s="70">
        <f>[1]Hoja1!U33*$D$36/100</f>
        <v>0</v>
      </c>
      <c r="W36" s="70">
        <f>[1]Hoja1!V33*$D$36/100</f>
        <v>0</v>
      </c>
      <c r="X36" s="70">
        <f>[1]Hoja1!W33*$D$36/100</f>
        <v>0</v>
      </c>
      <c r="Y36" s="70">
        <f>[1]Hoja1!X33*$D$36/100</f>
        <v>0</v>
      </c>
      <c r="Z36" s="70">
        <f>[1]Hoja1!Y33*$D$36/100</f>
        <v>0</v>
      </c>
      <c r="AA36" s="70">
        <f>[1]Hoja1!Z33*$D$36/100</f>
        <v>0</v>
      </c>
      <c r="AB36" s="70">
        <f>[1]Hoja1!AA33*$D$36/100</f>
        <v>0</v>
      </c>
      <c r="AC36" s="70">
        <f>[1]Hoja1!AB33*$D$36/100</f>
        <v>0</v>
      </c>
      <c r="AD36" s="70">
        <f>[1]Hoja1!AC33*$D$36/100</f>
        <v>0</v>
      </c>
      <c r="AE36" s="70">
        <f>[1]Hoja1!AD33*$D$36/100</f>
        <v>0</v>
      </c>
      <c r="AF36" s="70">
        <f>[1]Hoja1!AE33*$D$36/100</f>
        <v>0</v>
      </c>
    </row>
    <row r="37" spans="1:33" s="72" customFormat="1" ht="15.95">
      <c r="A37" s="192"/>
      <c r="B37" s="67" t="s">
        <v>202</v>
      </c>
      <c r="C37" s="68" t="s">
        <v>203</v>
      </c>
      <c r="D37" s="69">
        <v>38</v>
      </c>
      <c r="E37" s="70">
        <f>[1]Hoja1!D34*$D$37/100</f>
        <v>28.442999999999998</v>
      </c>
      <c r="F37" s="70">
        <f>[1]Hoja1!E34*$D$37/100</f>
        <v>1.444</v>
      </c>
      <c r="G37" s="70">
        <f>[1]Hoja1!F34*$D$37/100</f>
        <v>0.77899999999999991</v>
      </c>
      <c r="H37" s="70">
        <f>[1]Hoja1!G34*$D$37/100</f>
        <v>0.69350000000000012</v>
      </c>
      <c r="I37" s="70">
        <f>[1]Hoja1!H34*$D$37/100</f>
        <v>0.29449999999999998</v>
      </c>
      <c r="J37" s="70">
        <f>[1]Hoja1!I34*$D$37/100</f>
        <v>0.10640000000000001</v>
      </c>
      <c r="K37" s="70">
        <f>[1]Hoja1!J34*$D$37/100</f>
        <v>4.2750000000000004</v>
      </c>
      <c r="L37" s="70">
        <f>[1]Hoja1!K34*$D$37/100</f>
        <v>3.9140000000000001</v>
      </c>
      <c r="M37" s="70">
        <f>[1]Hoja1!L34*$D$37/100</f>
        <v>0</v>
      </c>
      <c r="N37" s="70">
        <f>[1]Hoja1!M34*$D$37/100</f>
        <v>49.494999999999997</v>
      </c>
      <c r="O37" s="70">
        <f>[1]Hoja1!N34*$D$37/100</f>
        <v>34.104999999999997</v>
      </c>
      <c r="P37" s="70">
        <f>[1]Hoja1!O34*$D$37/100</f>
        <v>5.7000000000000002E-2</v>
      </c>
      <c r="Q37" s="70">
        <f>[1]Hoja1!P34*$D$37/100</f>
        <v>19.760000000000002</v>
      </c>
      <c r="R37" s="70">
        <f>[1]Hoja1!Q34*$D$37/100</f>
        <v>66.405000000000001</v>
      </c>
      <c r="S37" s="70">
        <f>[1]Hoja1!R34*$D$37/100</f>
        <v>5.0350000000000001</v>
      </c>
      <c r="T37" s="70">
        <f>[1]Hoja1!S34*$D$37/100</f>
        <v>0.25269999999999998</v>
      </c>
      <c r="U37" s="70">
        <f>[1]Hoja1!T34*$D$37/100</f>
        <v>3.8E-3</v>
      </c>
      <c r="V37" s="70">
        <f>[1]Hoja1!U34*$D$37/100</f>
        <v>0</v>
      </c>
      <c r="W37" s="70">
        <f>[1]Hoja1!V34*$D$37/100</f>
        <v>17.954999999999998</v>
      </c>
      <c r="X37" s="70">
        <f>[1]Hoja1!W34*$D$37/100</f>
        <v>4.37</v>
      </c>
      <c r="Y37" s="70">
        <f>[1]Hoja1!X34*$D$37/100</f>
        <v>1.3300000000000001E-2</v>
      </c>
      <c r="Z37" s="70">
        <f>[1]Hoja1!Y34*$D$37/100</f>
        <v>6.8400000000000002E-2</v>
      </c>
      <c r="AA37" s="70">
        <f>[1]Hoja1!Z34*$D$37/100</f>
        <v>3.8000000000000006E-2</v>
      </c>
      <c r="AB37" s="70">
        <f>[1]Hoja1!AA34*$D$37/100</f>
        <v>0.16720000000000002</v>
      </c>
      <c r="AC37" s="70">
        <f>[1]Hoja1!AB34*$D$37/100</f>
        <v>1.3300000000000001E-2</v>
      </c>
      <c r="AD37" s="70">
        <f>[1]Hoja1!AC34*$D$37/100</f>
        <v>3.04</v>
      </c>
      <c r="AE37" s="70">
        <f>[1]Hoja1!AD34*$D$37/100</f>
        <v>0.15864999999999999</v>
      </c>
      <c r="AF37" s="70">
        <f>[1]Hoja1!AE34*$D$37/100</f>
        <v>0.56999999999999995</v>
      </c>
    </row>
    <row r="38" spans="1:33" s="72" customFormat="1" ht="15.95">
      <c r="A38" s="192"/>
      <c r="B38" s="67" t="s">
        <v>204</v>
      </c>
      <c r="C38" s="68" t="s">
        <v>84</v>
      </c>
      <c r="D38" s="69">
        <v>40</v>
      </c>
      <c r="E38" s="70">
        <f>[1]Hoja1!D35*$D$38/100</f>
        <v>103.37090909090909</v>
      </c>
      <c r="F38" s="70">
        <f>[1]Hoja1!E35*$D$38/100</f>
        <v>8.2981818181818188</v>
      </c>
      <c r="G38" s="70">
        <f>[1]Hoja1!F35*$D$38/100</f>
        <v>7.1745454545454548</v>
      </c>
      <c r="H38" s="70">
        <f>[1]Hoja1!G35*$D$38/100</f>
        <v>5.5615999999999994</v>
      </c>
      <c r="I38" s="70">
        <f>[1]Hoja1!H35*$D$38/100</f>
        <v>2.2472000000000003</v>
      </c>
      <c r="J38" s="70">
        <f>[1]Hoja1!I35*$D$38/100</f>
        <v>0.2432</v>
      </c>
      <c r="K38" s="70">
        <f>[1]Hoja1!J35*$D$38/100</f>
        <v>24.96</v>
      </c>
      <c r="L38" s="70">
        <f>[1]Hoja1!K35*$D$38/100</f>
        <v>1.4036363636363638</v>
      </c>
      <c r="M38" s="70">
        <f>[1]Hoja1!L35*$D$38/100</f>
        <v>0</v>
      </c>
      <c r="N38" s="70">
        <f>[1]Hoja1!M35*$D$38/100</f>
        <v>204.16</v>
      </c>
      <c r="O38" s="70">
        <f>[1]Hoja1!N35*$D$38/100</f>
        <v>152.24</v>
      </c>
      <c r="P38" s="70">
        <f>[1]Hoja1!O35*$D$38/100</f>
        <v>0.54399999999999993</v>
      </c>
      <c r="Q38" s="70">
        <f>[1]Hoja1!P35*$D$38/100</f>
        <v>182.84</v>
      </c>
      <c r="R38" s="70">
        <f>[1]Hoja1!Q35*$D$38/100</f>
        <v>34.04</v>
      </c>
      <c r="S38" s="70">
        <f>[1]Hoja1!R35*$D$38/100</f>
        <v>9.44</v>
      </c>
      <c r="T38" s="70">
        <f>[1]Hoja1!S35*$D$38/100</f>
        <v>0.49</v>
      </c>
      <c r="U38" s="70">
        <f>[1]Hoja1!T35*$D$38/100</f>
        <v>0.14666666666666667</v>
      </c>
      <c r="V38" s="70">
        <f>[1]Hoja1!U35*$D$38/100</f>
        <v>2.9333333333333336E-2</v>
      </c>
      <c r="W38" s="70">
        <f>[1]Hoja1!V35*$D$38/100</f>
        <v>333.37777777777779</v>
      </c>
      <c r="X38" s="70">
        <f>[1]Hoja1!W35*$D$38/100</f>
        <v>103.24</v>
      </c>
      <c r="Y38" s="70">
        <f>[1]Hoja1!X35*$D$38/100</f>
        <v>2.0799999999999999E-2</v>
      </c>
      <c r="Z38" s="70">
        <f>[1]Hoja1!Y35*$D$38/100</f>
        <v>0.23519999999999999</v>
      </c>
      <c r="AA38" s="70">
        <f>[1]Hoja1!Z35*$D$38/100</f>
        <v>0.26400000000000001</v>
      </c>
      <c r="AB38" s="70">
        <f>[1]Hoja1!AA35*$D$38/100</f>
        <v>0.11288888888888887</v>
      </c>
      <c r="AC38" s="70">
        <f>[1]Hoja1!AB35*$D$38/100</f>
        <v>3.9555555555555559E-2</v>
      </c>
      <c r="AD38" s="70">
        <f>[1]Hoja1!AC35*$D$38/100</f>
        <v>2.8</v>
      </c>
      <c r="AE38" s="70">
        <f>[1]Hoja1!AD35*$D$38/100</f>
        <v>0.15240000000000001</v>
      </c>
      <c r="AF38" s="70">
        <f>[1]Hoja1!AE35*$D$38/100</f>
        <v>0</v>
      </c>
    </row>
    <row r="39" spans="1:33" s="72" customFormat="1" ht="15.95">
      <c r="A39" s="192"/>
      <c r="B39" s="55"/>
      <c r="C39" s="75" t="s">
        <v>190</v>
      </c>
      <c r="D39" s="77">
        <f>SUM(D32:D38)</f>
        <v>178</v>
      </c>
      <c r="E39" s="77">
        <f t="shared" ref="E39:AE39" si="6">SUM(E32:E38)</f>
        <v>221.09057575757575</v>
      </c>
      <c r="F39" s="77">
        <f t="shared" si="6"/>
        <v>14.075515151515152</v>
      </c>
      <c r="G39" s="77">
        <f t="shared" si="6"/>
        <v>13.683545454545456</v>
      </c>
      <c r="H39" s="77">
        <f t="shared" si="6"/>
        <v>10.0151</v>
      </c>
      <c r="I39" s="77">
        <f t="shared" si="6"/>
        <v>4.0350333333333337</v>
      </c>
      <c r="J39" s="77">
        <f t="shared" si="6"/>
        <v>0.54293333333333338</v>
      </c>
      <c r="K39" s="77">
        <f t="shared" si="6"/>
        <v>49.234999999999999</v>
      </c>
      <c r="L39" s="77">
        <f t="shared" si="6"/>
        <v>10.410969696969698</v>
      </c>
      <c r="M39" s="77">
        <f t="shared" si="6"/>
        <v>0</v>
      </c>
      <c r="N39" s="77">
        <f t="shared" si="6"/>
        <v>413.98833333333334</v>
      </c>
      <c r="O39" s="77">
        <f t="shared" si="6"/>
        <v>309.01166666666666</v>
      </c>
      <c r="P39" s="77">
        <f t="shared" si="6"/>
        <v>0.70766666666666667</v>
      </c>
      <c r="Q39" s="77">
        <f t="shared" si="6"/>
        <v>250.93333333333334</v>
      </c>
      <c r="R39" s="77">
        <f t="shared" si="6"/>
        <v>256.11166666666668</v>
      </c>
      <c r="S39" s="77">
        <f t="shared" si="6"/>
        <v>35.141666666666673</v>
      </c>
      <c r="T39" s="77">
        <f t="shared" si="6"/>
        <v>1.1227</v>
      </c>
      <c r="U39" s="77">
        <f t="shared" si="6"/>
        <v>0.18713333333333332</v>
      </c>
      <c r="V39" s="77">
        <f t="shared" si="6"/>
        <v>4.2666666666666672E-2</v>
      </c>
      <c r="W39" s="77">
        <f t="shared" si="6"/>
        <v>501.66611111111115</v>
      </c>
      <c r="X39" s="77">
        <f t="shared" si="6"/>
        <v>131.94333333333333</v>
      </c>
      <c r="Y39" s="77">
        <f t="shared" si="6"/>
        <v>8.7433333333333335E-2</v>
      </c>
      <c r="Z39" s="77">
        <f t="shared" si="6"/>
        <v>0.52359999999999995</v>
      </c>
      <c r="AA39" s="77">
        <f t="shared" si="6"/>
        <v>0.4986666666666667</v>
      </c>
      <c r="AB39" s="77">
        <f t="shared" si="6"/>
        <v>0.58342222222222218</v>
      </c>
      <c r="AC39" s="77">
        <f t="shared" si="6"/>
        <v>9.2855555555555552E-2</v>
      </c>
      <c r="AD39" s="77">
        <f t="shared" si="6"/>
        <v>11.84</v>
      </c>
      <c r="AE39" s="77">
        <f t="shared" si="6"/>
        <v>0.78771666666666651</v>
      </c>
      <c r="AF39" s="77">
        <f>SUM(AF32:AF38)</f>
        <v>3.003333333333333</v>
      </c>
    </row>
    <row r="40" spans="1:33" ht="15" customHeight="1">
      <c r="A40" s="199" t="s">
        <v>85</v>
      </c>
      <c r="B40" s="78" t="s">
        <v>205</v>
      </c>
      <c r="C40" s="84" t="s">
        <v>86</v>
      </c>
      <c r="D40" s="85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</row>
    <row r="41" spans="1:33" s="72" customFormat="1" ht="15.95">
      <c r="A41" s="192"/>
      <c r="B41" s="67" t="s">
        <v>206</v>
      </c>
      <c r="C41" s="68" t="s">
        <v>88</v>
      </c>
      <c r="D41" s="69">
        <v>30</v>
      </c>
      <c r="E41" s="70">
        <f>[1]Hoja1!D38*$D$41/100</f>
        <v>73.650000000000006</v>
      </c>
      <c r="F41" s="70">
        <f>[1]Hoja1!E38*$D$41/100</f>
        <v>5.4428571428571431</v>
      </c>
      <c r="G41" s="70">
        <f>[1]Hoja1!F38*$D$41/100</f>
        <v>5.7642857142857142</v>
      </c>
      <c r="H41" s="70">
        <f>[1]Hoja1!G38*$D$41/100</f>
        <v>2.3648571428571428</v>
      </c>
      <c r="I41" s="70">
        <f>[1]Hoja1!H38*$D$41/100</f>
        <v>2.5332857142857148</v>
      </c>
      <c r="J41" s="70">
        <f>[1]Hoja1!I38*$D$41/100</f>
        <v>0.21171428571428566</v>
      </c>
      <c r="K41" s="70">
        <f>[1]Hoja1!J38*$D$41/100</f>
        <v>19.37142857142857</v>
      </c>
      <c r="L41" s="70">
        <f>[1]Hoja1!K38*$D$41/100</f>
        <v>0</v>
      </c>
      <c r="M41" s="70">
        <f>[1]Hoja1!L38*$D$41/100</f>
        <v>0</v>
      </c>
      <c r="N41" s="70">
        <f>[1]Hoja1!M38*$D$41/100</f>
        <v>2.1</v>
      </c>
      <c r="O41" s="70">
        <f>[1]Hoja1!N38*$D$41/100</f>
        <v>55.414285714285718</v>
      </c>
      <c r="P41" s="70">
        <f>[1]Hoja1!O38*$D$41/100</f>
        <v>0.69000000000000017</v>
      </c>
      <c r="Q41" s="70">
        <f>[1]Hoja1!P38*$D$41/100</f>
        <v>16.671428571428571</v>
      </c>
      <c r="R41" s="70">
        <f>[1]Hoja1!Q38*$D$41/100</f>
        <v>84.771428571428572</v>
      </c>
      <c r="S41" s="70">
        <f>[1]Hoja1!R38*$D$41/100</f>
        <v>5.6142857142857148</v>
      </c>
      <c r="T41" s="70">
        <f>[1]Hoja1!S38*$D$41/100</f>
        <v>1.0650000000000002</v>
      </c>
      <c r="U41" s="70">
        <f>[1]Hoja1!T38*$D$41/100</f>
        <v>2.1428571428571432E-2</v>
      </c>
      <c r="V41" s="70">
        <f>[1]Hoja1!U38*$D$41/100</f>
        <v>3.0000000000000001E-3</v>
      </c>
      <c r="W41" s="70">
        <f>[1]Hoja1!V38*$D$41/100</f>
        <v>0</v>
      </c>
      <c r="X41" s="70">
        <f>[1]Hoja1!W38*$D$41/100</f>
        <v>0</v>
      </c>
      <c r="Y41" s="70">
        <f>[1]Hoja1!X38*$D$41/100</f>
        <v>2.4E-2</v>
      </c>
      <c r="Z41" s="70">
        <f>[1]Hoja1!Y38*$D$41/100</f>
        <v>5.0142857142857135E-2</v>
      </c>
      <c r="AA41" s="70">
        <f>[1]Hoja1!Z38*$D$41/100</f>
        <v>1.0971428571428574</v>
      </c>
      <c r="AB41" s="70">
        <f>[1]Hoja1!AA38*$D$41/100</f>
        <v>9.3857142857142861E-2</v>
      </c>
      <c r="AC41" s="70">
        <f>[1]Hoja1!AB38*$D$41/100</f>
        <v>0.11228571428571427</v>
      </c>
      <c r="AD41" s="70">
        <f>[1]Hoja1!AC38*$D$41/100</f>
        <v>1.8</v>
      </c>
      <c r="AE41" s="70">
        <f>[1]Hoja1!AD38*$D$41/100</f>
        <v>0.85714285714285721</v>
      </c>
      <c r="AF41" s="70">
        <f>[1]Hoja1!AE38*$D$41/100</f>
        <v>0</v>
      </c>
    </row>
    <row r="42" spans="1:33" s="72" customFormat="1" ht="15.95">
      <c r="A42" s="192"/>
      <c r="B42" s="67" t="s">
        <v>207</v>
      </c>
      <c r="C42" s="68" t="s">
        <v>90</v>
      </c>
      <c r="D42" s="69">
        <v>5</v>
      </c>
      <c r="E42" s="70">
        <f>[1]Hoja1!D39*$D$42/100</f>
        <v>9.7611538461538458</v>
      </c>
      <c r="F42" s="70">
        <f>[1]Hoja1!E39*$D$42/100</f>
        <v>0.9596153846153842</v>
      </c>
      <c r="G42" s="70">
        <f>[1]Hoja1!F39*$D$42/100</f>
        <v>0.65807692307692289</v>
      </c>
      <c r="H42" s="70">
        <f>[1]Hoja1!G39*$D$42/100</f>
        <v>0.2328461538461539</v>
      </c>
      <c r="I42" s="70">
        <f>[1]Hoja1!H39*$D$42/100</f>
        <v>0.29265384615384626</v>
      </c>
      <c r="J42" s="70">
        <f>[1]Hoja1!I39*$D$42/100</f>
        <v>6.7615384615384605E-2</v>
      </c>
      <c r="K42" s="70">
        <f>[1]Hoja1!J39*$D$42/100</f>
        <v>3.273076923076923</v>
      </c>
      <c r="L42" s="70">
        <f>[1]Hoja1!K39*$D$42/100</f>
        <v>0</v>
      </c>
      <c r="M42" s="70">
        <f>[1]Hoja1!L39*$D$42/100</f>
        <v>0</v>
      </c>
      <c r="N42" s="70">
        <f>[1]Hoja1!M39*$D$42/100</f>
        <v>0.78076923076923077</v>
      </c>
      <c r="O42" s="70">
        <f>[1]Hoja1!N39*$D$42/100</f>
        <v>10.196153846153846</v>
      </c>
      <c r="P42" s="70">
        <f>[1]Hoja1!O39*$D$42/100</f>
        <v>4.5384615384615391E-2</v>
      </c>
      <c r="Q42" s="70">
        <f>[1]Hoja1!P39*$D$42/100</f>
        <v>2.9884615384615381</v>
      </c>
      <c r="R42" s="70">
        <f>[1]Hoja1!Q39*$D$42/100</f>
        <v>16.869230769230768</v>
      </c>
      <c r="S42" s="70">
        <f>[1]Hoja1!R39*$D$42/100</f>
        <v>1.0576923076923077</v>
      </c>
      <c r="T42" s="70">
        <f>[1]Hoja1!S39*$D$42/100</f>
        <v>0.10938461538461537</v>
      </c>
      <c r="U42" s="70">
        <f>[1]Hoja1!T39*$D$42/100</f>
        <v>3.6153846153846149E-3</v>
      </c>
      <c r="V42" s="70">
        <f>[1]Hoja1!U39*$D$42/100</f>
        <v>4.999999999999999E-4</v>
      </c>
      <c r="W42" s="70">
        <f>[1]Hoja1!V39*$D$42/100</f>
        <v>0.34615384615384615</v>
      </c>
      <c r="X42" s="70">
        <f>[1]Hoja1!W39*$D$42/100</f>
        <v>0.10384615384615385</v>
      </c>
      <c r="Y42" s="70">
        <f>[1]Hoja1!X39*$D$42/100</f>
        <v>4.2961538461538468E-2</v>
      </c>
      <c r="Z42" s="70">
        <f>[1]Hoja1!Y39*$D$42/100</f>
        <v>1.3269230769230769E-2</v>
      </c>
      <c r="AA42" s="70">
        <f>[1]Hoja1!Z39*$D$42/100</f>
        <v>0.22807692307692307</v>
      </c>
      <c r="AB42" s="70">
        <f>[1]Hoja1!AA39*$D$42/100</f>
        <v>3.5653846153846154E-2</v>
      </c>
      <c r="AC42" s="70">
        <f>[1]Hoja1!AB39*$D$42/100</f>
        <v>2.0230769230769229E-2</v>
      </c>
      <c r="AD42" s="70">
        <f>[1]Hoja1!AC39*$D$42/100</f>
        <v>0.21538461538461537</v>
      </c>
      <c r="AE42" s="70">
        <f>[1]Hoja1!AD39*$D$42/100</f>
        <v>3.4961538461538461E-2</v>
      </c>
      <c r="AF42" s="70">
        <f>[1]Hoja1!AE39*$D$42/100</f>
        <v>3.8461538461538464E-2</v>
      </c>
    </row>
    <row r="43" spans="1:33" s="72" customFormat="1" ht="15.95">
      <c r="A43" s="192"/>
      <c r="B43" s="67" t="s">
        <v>208</v>
      </c>
      <c r="C43" s="68" t="s">
        <v>92</v>
      </c>
      <c r="D43" s="69">
        <v>8</v>
      </c>
      <c r="E43" s="70">
        <f>[1]Hoja1!D40*$D$43/100</f>
        <v>10.347999999999999</v>
      </c>
      <c r="F43" s="70">
        <f>[1]Hoja1!E40*$D$43/100</f>
        <v>1.57</v>
      </c>
      <c r="G43" s="70">
        <f>[1]Hoja1!F40*$D$43/100</f>
        <v>0.45199999999999996</v>
      </c>
      <c r="H43" s="70">
        <f>[1]Hoja1!G40*$D$43/100</f>
        <v>0.17059999999999997</v>
      </c>
      <c r="I43" s="70">
        <f>[1]Hoja1!H40*$D$43/100</f>
        <v>0.16339999999999999</v>
      </c>
      <c r="J43" s="70">
        <f>[1]Hoja1!I40*$D$43/100</f>
        <v>3.6200000000000003E-2</v>
      </c>
      <c r="K43" s="70">
        <f>[1]Hoja1!J40*$D$43/100</f>
        <v>6.6</v>
      </c>
      <c r="L43" s="70">
        <f>[1]Hoja1!K40*$D$43/100</f>
        <v>0</v>
      </c>
      <c r="M43" s="70">
        <f>[1]Hoja1!L40*$D$43/100</f>
        <v>0</v>
      </c>
      <c r="N43" s="70">
        <f>[1]Hoja1!M40*$D$43/100</f>
        <v>1.1399999999999999</v>
      </c>
      <c r="O43" s="70">
        <f>[1]Hoja1!N40*$D$43/100</f>
        <v>15.84</v>
      </c>
      <c r="P43" s="70">
        <f>[1]Hoja1!O40*$D$43/100</f>
        <v>7.0000000000000007E-2</v>
      </c>
      <c r="Q43" s="70">
        <f>[1]Hoja1!P40*$D$43/100</f>
        <v>7.04</v>
      </c>
      <c r="R43" s="70">
        <f>[1]Hoja1!Q40*$D$43/100</f>
        <v>24.78</v>
      </c>
      <c r="S43" s="70">
        <f>[1]Hoja1!R40*$D$43/100</f>
        <v>1.88</v>
      </c>
      <c r="T43" s="70">
        <f>[1]Hoja1!S40*$D$43/100</f>
        <v>0.26</v>
      </c>
      <c r="U43" s="70">
        <f>[1]Hoja1!T40*$D$43/100</f>
        <v>8.6E-3</v>
      </c>
      <c r="V43" s="70">
        <f>[1]Hoja1!U40*$D$43/100</f>
        <v>2.3999999999999998E-3</v>
      </c>
      <c r="W43" s="70">
        <f>[1]Hoja1!V40*$D$43/100</f>
        <v>0</v>
      </c>
      <c r="X43" s="70">
        <f>[1]Hoja1!W40*$D$43/100</f>
        <v>0</v>
      </c>
      <c r="Y43" s="70">
        <f>[1]Hoja1!X40*$D$43/100</f>
        <v>6.000000000000001E-3</v>
      </c>
      <c r="Z43" s="70">
        <f>[1]Hoja1!Y40*$D$43/100</f>
        <v>2.0400000000000001E-2</v>
      </c>
      <c r="AA43" s="70">
        <f>[1]Hoja1!Z40*$D$43/100</f>
        <v>0.58200000000000007</v>
      </c>
      <c r="AB43" s="70">
        <f>[1]Hoja1!AA40*$D$43/100</f>
        <v>0.1</v>
      </c>
      <c r="AC43" s="70">
        <f>[1]Hoja1!AB40*$D$43/100</f>
        <v>3.4000000000000002E-2</v>
      </c>
      <c r="AD43" s="70">
        <f>[1]Hoja1!AC40*$D$43/100</f>
        <v>1.02</v>
      </c>
      <c r="AE43" s="70">
        <f>[1]Hoja1!AD40*$D$43/100</f>
        <v>0.10780000000000001</v>
      </c>
      <c r="AF43" s="70">
        <f>[1]Hoja1!AE40*$D$43/100</f>
        <v>0</v>
      </c>
    </row>
    <row r="44" spans="1:33" s="72" customFormat="1" ht="15.95">
      <c r="A44" s="192"/>
      <c r="B44" s="67" t="s">
        <v>209</v>
      </c>
      <c r="C44" s="68" t="s">
        <v>94</v>
      </c>
      <c r="D44" s="69">
        <v>0</v>
      </c>
      <c r="E44" s="70">
        <f>[1]Hoja1!D41*$D$44/100</f>
        <v>0</v>
      </c>
      <c r="F44" s="70">
        <f>[1]Hoja1!E41*$D$44/100</f>
        <v>0</v>
      </c>
      <c r="G44" s="70">
        <f>[1]Hoja1!F41*$D$44/100</f>
        <v>0</v>
      </c>
      <c r="H44" s="70">
        <f>[1]Hoja1!G41*$D$44/100</f>
        <v>0</v>
      </c>
      <c r="I44" s="70">
        <f>[1]Hoja1!H41*$D$44/100</f>
        <v>0</v>
      </c>
      <c r="J44" s="70">
        <f>[1]Hoja1!I41*$D$44/100</f>
        <v>0</v>
      </c>
      <c r="K44" s="70">
        <f>[1]Hoja1!J41*$D$44/100</f>
        <v>0</v>
      </c>
      <c r="L44" s="70">
        <f>[1]Hoja1!K41*$D$44/100</f>
        <v>0</v>
      </c>
      <c r="M44" s="70">
        <f>[1]Hoja1!L41*$D$44/100</f>
        <v>0</v>
      </c>
      <c r="N44" s="70">
        <f>[1]Hoja1!M41*$D$44/100</f>
        <v>0</v>
      </c>
      <c r="O44" s="70">
        <f>[1]Hoja1!N41*$D$44/100</f>
        <v>0</v>
      </c>
      <c r="P44" s="70">
        <f>[1]Hoja1!O41*$D$44/100</f>
        <v>0</v>
      </c>
      <c r="Q44" s="70">
        <f>[1]Hoja1!P41*$D$44/100</f>
        <v>0</v>
      </c>
      <c r="R44" s="70">
        <f>[1]Hoja1!Q41*$D$44/100</f>
        <v>0</v>
      </c>
      <c r="S44" s="70">
        <f>[1]Hoja1!R41*$D$44/100</f>
        <v>0</v>
      </c>
      <c r="T44" s="70">
        <f>[1]Hoja1!S41*$D$44/100</f>
        <v>0</v>
      </c>
      <c r="U44" s="70">
        <f>[1]Hoja1!T41*$D$44/100</f>
        <v>0</v>
      </c>
      <c r="V44" s="70">
        <f>[1]Hoja1!U41*$D$44/100</f>
        <v>0</v>
      </c>
      <c r="W44" s="70">
        <f>[1]Hoja1!V41*$D$44/100</f>
        <v>0</v>
      </c>
      <c r="X44" s="70">
        <f>[1]Hoja1!W41*$D$44/100</f>
        <v>0</v>
      </c>
      <c r="Y44" s="70">
        <f>[1]Hoja1!X41*$D$44/100</f>
        <v>0</v>
      </c>
      <c r="Z44" s="70">
        <f>[1]Hoja1!Y41*$D$44/100</f>
        <v>0</v>
      </c>
      <c r="AA44" s="70">
        <f>[1]Hoja1!Z41*$D$44/100</f>
        <v>0</v>
      </c>
      <c r="AB44" s="70">
        <f>[1]Hoja1!AA41*$D$44/100</f>
        <v>0</v>
      </c>
      <c r="AC44" s="70">
        <f>[1]Hoja1!AB41*$D$44/100</f>
        <v>0</v>
      </c>
      <c r="AD44" s="70">
        <f>[1]Hoja1!AC41*$D$44/100</f>
        <v>0</v>
      </c>
      <c r="AE44" s="70">
        <f>[1]Hoja1!AD41*$D$44/100</f>
        <v>0</v>
      </c>
      <c r="AF44" s="70">
        <f>[1]Hoja1!AE41*$D$44/100</f>
        <v>0</v>
      </c>
    </row>
    <row r="45" spans="1:33" s="72" customFormat="1" ht="15.95">
      <c r="A45" s="192"/>
      <c r="B45" s="55"/>
      <c r="C45" s="75" t="s">
        <v>190</v>
      </c>
      <c r="D45" s="77">
        <f>SUM(D41:D44)</f>
        <v>43</v>
      </c>
      <c r="E45" s="77">
        <f t="shared" ref="E45:AF45" si="7">SUM(E41:E44)</f>
        <v>93.759153846153851</v>
      </c>
      <c r="F45" s="77">
        <f t="shared" si="7"/>
        <v>7.9724725274725277</v>
      </c>
      <c r="G45" s="77">
        <f t="shared" si="7"/>
        <v>6.874362637362637</v>
      </c>
      <c r="H45" s="77">
        <f t="shared" si="7"/>
        <v>2.7683032967032966</v>
      </c>
      <c r="I45" s="77">
        <f t="shared" si="7"/>
        <v>2.9893395604395607</v>
      </c>
      <c r="J45" s="77">
        <f t="shared" si="7"/>
        <v>0.31552967032967028</v>
      </c>
      <c r="K45" s="77">
        <f t="shared" si="7"/>
        <v>29.244505494505496</v>
      </c>
      <c r="L45" s="77">
        <f t="shared" si="7"/>
        <v>0</v>
      </c>
      <c r="M45" s="77">
        <f t="shared" si="7"/>
        <v>0</v>
      </c>
      <c r="N45" s="77">
        <f t="shared" si="7"/>
        <v>4.0207692307692309</v>
      </c>
      <c r="O45" s="77">
        <f t="shared" si="7"/>
        <v>81.450439560439563</v>
      </c>
      <c r="P45" s="77">
        <f t="shared" si="7"/>
        <v>0.80538461538461559</v>
      </c>
      <c r="Q45" s="77">
        <f t="shared" si="7"/>
        <v>26.699890109890109</v>
      </c>
      <c r="R45" s="77">
        <f t="shared" si="7"/>
        <v>126.42065934065934</v>
      </c>
      <c r="S45" s="77">
        <f t="shared" si="7"/>
        <v>8.551978021978023</v>
      </c>
      <c r="T45" s="77">
        <f t="shared" si="7"/>
        <v>1.4343846153846156</v>
      </c>
      <c r="U45" s="77">
        <f t="shared" si="7"/>
        <v>3.364395604395605E-2</v>
      </c>
      <c r="V45" s="77">
        <f t="shared" si="7"/>
        <v>5.8999999999999999E-3</v>
      </c>
      <c r="W45" s="77">
        <f t="shared" si="7"/>
        <v>0.34615384615384615</v>
      </c>
      <c r="X45" s="77">
        <f t="shared" si="7"/>
        <v>0.10384615384615385</v>
      </c>
      <c r="Y45" s="77">
        <f t="shared" si="7"/>
        <v>7.2961538461538467E-2</v>
      </c>
      <c r="Z45" s="77">
        <f t="shared" si="7"/>
        <v>8.3812087912087913E-2</v>
      </c>
      <c r="AA45" s="77">
        <f t="shared" si="7"/>
        <v>1.9072197802197806</v>
      </c>
      <c r="AB45" s="77">
        <f t="shared" si="7"/>
        <v>0.22951098901098901</v>
      </c>
      <c r="AC45" s="77">
        <f t="shared" si="7"/>
        <v>0.16651648351648349</v>
      </c>
      <c r="AD45" s="77">
        <f t="shared" si="7"/>
        <v>3.0353846153846153</v>
      </c>
      <c r="AE45" s="77">
        <f t="shared" si="7"/>
        <v>0.9999043956043957</v>
      </c>
      <c r="AF45" s="77">
        <f t="shared" si="7"/>
        <v>3.8461538461538464E-2</v>
      </c>
    </row>
    <row r="46" spans="1:33">
      <c r="A46" s="192"/>
      <c r="B46" s="78" t="s">
        <v>210</v>
      </c>
      <c r="C46" s="84" t="s">
        <v>95</v>
      </c>
      <c r="D46" s="85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</row>
    <row r="47" spans="1:33" s="72" customFormat="1" ht="15.95">
      <c r="A47" s="192"/>
      <c r="B47" s="67" t="s">
        <v>211</v>
      </c>
      <c r="C47" s="68" t="s">
        <v>97</v>
      </c>
      <c r="D47" s="62">
        <v>5</v>
      </c>
      <c r="E47" s="89">
        <f>[1]Hoja1!D44*$D$47/100</f>
        <v>9.8010000000000002</v>
      </c>
      <c r="F47" s="89">
        <f>[1]Hoja1!E44*$D$47/100</f>
        <v>0.92100000000000004</v>
      </c>
      <c r="G47" s="89">
        <f>[1]Hoja1!F44*$D$47/100</f>
        <v>0.67966666666666653</v>
      </c>
      <c r="H47" s="89">
        <f>[1]Hoja1!G44*$D$47/100</f>
        <v>0.18113333333333334</v>
      </c>
      <c r="I47" s="89">
        <f>[1]Hoja1!H44*$D$47/100</f>
        <v>0.2581</v>
      </c>
      <c r="J47" s="89">
        <f>[1]Hoja1!I44*$D$47/100</f>
        <v>0.14096666666666666</v>
      </c>
      <c r="K47" s="89">
        <f>[1]Hoja1!J44*$D$47/100</f>
        <v>3.9933333333333332</v>
      </c>
      <c r="L47" s="89">
        <f>[1]Hoja1!K44*$D$47/100</f>
        <v>0</v>
      </c>
      <c r="M47" s="89">
        <f>[1]Hoja1!L44*$D$47/100</f>
        <v>0</v>
      </c>
      <c r="N47" s="89">
        <f>[1]Hoja1!M44*$D$47/100</f>
        <v>0.62666666666666659</v>
      </c>
      <c r="O47" s="89">
        <f>[1]Hoja1!N44*$D$47/100</f>
        <v>7.5933333333333337</v>
      </c>
      <c r="P47" s="89">
        <f>[1]Hoja1!O44*$D$47/100</f>
        <v>5.2000000000000005E-2</v>
      </c>
      <c r="Q47" s="89">
        <f>[1]Hoja1!P44*$D$47/100</f>
        <v>3.6666666666666661</v>
      </c>
      <c r="R47" s="89">
        <f>[1]Hoja1!Q44*$D$47/100</f>
        <v>9.6</v>
      </c>
      <c r="S47" s="89">
        <f>[1]Hoja1!R44*$D$47/100</f>
        <v>1.03</v>
      </c>
      <c r="T47" s="89">
        <f>[1]Hoja1!S44*$D$47/100</f>
        <v>7.3933333333333323E-2</v>
      </c>
      <c r="U47" s="89">
        <f>[1]Hoja1!T44*$D$47/100</f>
        <v>2.7000000000000001E-3</v>
      </c>
      <c r="V47" s="89">
        <f>[1]Hoja1!U44*$D$47/100</f>
        <v>1.0333333333333334E-3</v>
      </c>
      <c r="W47" s="89">
        <f>[1]Hoja1!V44*$D$47/100</f>
        <v>5.88</v>
      </c>
      <c r="X47" s="89">
        <f>[1]Hoja1!W44*$D$47/100</f>
        <v>1.7366666666666668</v>
      </c>
      <c r="Y47" s="89">
        <f>[1]Hoja1!X44*$D$47/100</f>
        <v>3.1666666666666683E-3</v>
      </c>
      <c r="Z47" s="89">
        <f>[1]Hoja1!Y44*$D$47/100</f>
        <v>6.9333333333333347E-3</v>
      </c>
      <c r="AA47" s="89">
        <f>[1]Hoja1!Z44*$D$47/100</f>
        <v>0.33</v>
      </c>
      <c r="AB47" s="89">
        <f>[1]Hoja1!AA44*$D$47/100</f>
        <v>4.873333333333333E-2</v>
      </c>
      <c r="AC47" s="89">
        <f>[1]Hoja1!AB44*$D$47/100</f>
        <v>1.5166666666666667E-2</v>
      </c>
      <c r="AD47" s="89">
        <f>[1]Hoja1!AC44*$D$47/100</f>
        <v>0.33666666666666667</v>
      </c>
      <c r="AE47" s="89">
        <f>[1]Hoja1!AD44*$D$47/100</f>
        <v>1.6066666666666663E-2</v>
      </c>
      <c r="AF47" s="89">
        <f>[1]Hoja1!AE44*$D$47/100</f>
        <v>0.09</v>
      </c>
    </row>
    <row r="48" spans="1:33" s="72" customFormat="1" ht="15.95">
      <c r="A48" s="192"/>
      <c r="B48" s="67" t="s">
        <v>212</v>
      </c>
      <c r="C48" s="68" t="s">
        <v>99</v>
      </c>
      <c r="D48" s="62">
        <v>2</v>
      </c>
      <c r="E48" s="89">
        <f>[1]Hoja1!D45*$D$48/100</f>
        <v>4.543333333333333</v>
      </c>
      <c r="F48" s="89">
        <f>[1]Hoja1!E45*$D$48/100</f>
        <v>0.36633333333333334</v>
      </c>
      <c r="G48" s="89">
        <f>[1]Hoja1!F45*$D$48/100</f>
        <v>0.34199999999999997</v>
      </c>
      <c r="H48" s="89">
        <f>[1]Hoja1!G45*$D$48/100</f>
        <v>0.10936666666666667</v>
      </c>
      <c r="I48" s="89">
        <f>[1]Hoja1!H45*$D$48/100</f>
        <v>0.15103333333333332</v>
      </c>
      <c r="J48" s="89">
        <f>[1]Hoja1!I45*$D$48/100</f>
        <v>4.8799999999999996E-2</v>
      </c>
      <c r="K48" s="89">
        <f>[1]Hoja1!J45*$D$48/100</f>
        <v>1.5433333333333334</v>
      </c>
      <c r="L48" s="89">
        <f>[1]Hoja1!K45*$D$48/100</f>
        <v>0</v>
      </c>
      <c r="M48" s="89">
        <f>[1]Hoja1!L45*$D$48/100</f>
        <v>0</v>
      </c>
      <c r="N48" s="89">
        <f>[1]Hoja1!M45*$D$48/100</f>
        <v>0.24333333333333332</v>
      </c>
      <c r="O48" s="89">
        <f>[1]Hoja1!N45*$D$48/100</f>
        <v>4.9000000000000004</v>
      </c>
      <c r="P48" s="89">
        <f>[1]Hoja1!O45*$D$48/100</f>
        <v>6.133333333333333E-2</v>
      </c>
      <c r="Q48" s="89">
        <f>[1]Hoja1!P45*$D$48/100</f>
        <v>1.3366666666666667</v>
      </c>
      <c r="R48" s="89">
        <f>[1]Hoja1!Q45*$D$48/100</f>
        <v>5.5366666666666662</v>
      </c>
      <c r="S48" s="89">
        <f>[1]Hoja1!R45*$D$48/100</f>
        <v>0.41333333333333333</v>
      </c>
      <c r="T48" s="89">
        <f>[1]Hoja1!S45*$D$48/100</f>
        <v>4.1466666666666666E-2</v>
      </c>
      <c r="U48" s="89">
        <f>[1]Hoja1!T45*$D$48/100</f>
        <v>7.2333333333333329E-3</v>
      </c>
      <c r="V48" s="89">
        <f>[1]Hoja1!U45*$D$48/100</f>
        <v>4.0000000000000002E-4</v>
      </c>
      <c r="W48" s="89">
        <f>[1]Hoja1!V45*$D$48/100</f>
        <v>2.14</v>
      </c>
      <c r="X48" s="89">
        <f>[1]Hoja1!W45*$D$48/100</f>
        <v>0.64666666666666672</v>
      </c>
      <c r="Y48" s="89">
        <f>[1]Hoja1!X45*$D$48/100</f>
        <v>4.3333333333333331E-3</v>
      </c>
      <c r="Z48" s="89">
        <f>[1]Hoja1!Y45*$D$48/100</f>
        <v>6.1333333333333344E-3</v>
      </c>
      <c r="AA48" s="89">
        <f>[1]Hoja1!Z45*$D$48/100</f>
        <v>0.10933333333333335</v>
      </c>
      <c r="AB48" s="89">
        <f>[1]Hoja1!AA45*$D$48/100</f>
        <v>2.4566666666666667E-2</v>
      </c>
      <c r="AC48" s="89">
        <f>[1]Hoja1!AB45*$D$48/100</f>
        <v>8.9666666666666662E-3</v>
      </c>
      <c r="AD48" s="89">
        <f>[1]Hoja1!AC45*$D$48/100</f>
        <v>0.29333333333333333</v>
      </c>
      <c r="AE48" s="89">
        <f>[1]Hoja1!AD45*$D$48/100</f>
        <v>7.9333333333333339E-3</v>
      </c>
      <c r="AF48" s="89">
        <f>[1]Hoja1!AE45*$D$48/100</f>
        <v>0.11</v>
      </c>
    </row>
    <row r="49" spans="1:32" s="72" customFormat="1" ht="15.95">
      <c r="A49" s="192"/>
      <c r="B49" s="67" t="s">
        <v>213</v>
      </c>
      <c r="C49" s="68" t="s">
        <v>101</v>
      </c>
      <c r="D49" s="62">
        <v>2</v>
      </c>
      <c r="E49" s="89">
        <f>[1]Hoja1!D46*$D$49/100</f>
        <v>2.6204999999999994</v>
      </c>
      <c r="F49" s="89">
        <f>[1]Hoja1!E46*$D$49/100</f>
        <v>0.43049999999999988</v>
      </c>
      <c r="G49" s="89">
        <f>[1]Hoja1!F46*$D$49/100</f>
        <v>9.9833333333333343E-2</v>
      </c>
      <c r="H49" s="89">
        <f>[1]Hoja1!G46*$D$49/100</f>
        <v>2.8483333333333333E-2</v>
      </c>
      <c r="I49" s="89">
        <f>[1]Hoja1!H46*$D$49/100</f>
        <v>3.5433333333333331E-2</v>
      </c>
      <c r="J49" s="89">
        <f>[1]Hoja1!I46*$D$49/100</f>
        <v>2.5583333333333336E-2</v>
      </c>
      <c r="K49" s="89">
        <f>[1]Hoja1!J46*$D$49/100</f>
        <v>1.5516666666666665</v>
      </c>
      <c r="L49" s="89">
        <f>[1]Hoja1!K46*$D$49/100</f>
        <v>0</v>
      </c>
      <c r="M49" s="89">
        <f>[1]Hoja1!L46*$D$49/100</f>
        <v>0</v>
      </c>
      <c r="N49" s="89">
        <f>[1]Hoja1!M46*$D$49/100</f>
        <v>0.25666666666666665</v>
      </c>
      <c r="O49" s="89">
        <f>[1]Hoja1!N46*$D$49/100</f>
        <v>3.561666666666667</v>
      </c>
      <c r="P49" s="89">
        <f>[1]Hoja1!O46*$D$49/100</f>
        <v>2.8666666666666667E-2</v>
      </c>
      <c r="Q49" s="89">
        <f>[1]Hoja1!P46*$D$49/100</f>
        <v>1.2250000000000001</v>
      </c>
      <c r="R49" s="89">
        <f>[1]Hoja1!Q46*$D$49/100</f>
        <v>5.1666666666666661</v>
      </c>
      <c r="S49" s="89">
        <f>[1]Hoja1!R46*$D$49/100</f>
        <v>0.45500000000000002</v>
      </c>
      <c r="T49" s="89">
        <f>[1]Hoja1!S46*$D$49/100</f>
        <v>4.1799999999999997E-2</v>
      </c>
      <c r="U49" s="89">
        <f>[1]Hoja1!T46*$D$49/100</f>
        <v>2.4333333333333334E-3</v>
      </c>
      <c r="V49" s="89">
        <f>[1]Hoja1!U46*$D$49/100</f>
        <v>4.3333333333333337E-4</v>
      </c>
      <c r="W49" s="89">
        <f>[1]Hoja1!V46*$D$49/100</f>
        <v>7.4999999999999997E-2</v>
      </c>
      <c r="X49" s="89">
        <f>[1]Hoja1!W46*$D$49/100</f>
        <v>2.3333333333333334E-2</v>
      </c>
      <c r="Y49" s="89">
        <f>[1]Hoja1!X46*$D$49/100</f>
        <v>1.0166666666666668E-3</v>
      </c>
      <c r="Z49" s="89">
        <f>[1]Hoja1!Y46*$D$49/100</f>
        <v>3.0666666666666672E-3</v>
      </c>
      <c r="AA49" s="89">
        <f>[1]Hoja1!Z46*$D$49/100</f>
        <v>8.3166666666666667E-2</v>
      </c>
      <c r="AB49" s="89">
        <f>[1]Hoja1!AA46*$D$49/100</f>
        <v>1.6733333333333336E-2</v>
      </c>
      <c r="AC49" s="89">
        <f>[1]Hoja1!AB46*$D$49/100</f>
        <v>8.7333333333333343E-3</v>
      </c>
      <c r="AD49" s="89">
        <f>[1]Hoja1!AC46*$D$49/100</f>
        <v>0.17166666666666669</v>
      </c>
      <c r="AE49" s="89">
        <f>[1]Hoja1!AD46*$D$49/100</f>
        <v>8.3833333333333329E-3</v>
      </c>
      <c r="AF49" s="89">
        <f>[1]Hoja1!AE46*$D$49/100</f>
        <v>0</v>
      </c>
    </row>
    <row r="50" spans="1:32" s="72" customFormat="1" ht="15.95">
      <c r="A50" s="192"/>
      <c r="B50" s="55"/>
      <c r="C50" s="75" t="s">
        <v>190</v>
      </c>
      <c r="D50" s="77">
        <f>SUM(D47:D49)</f>
        <v>9</v>
      </c>
      <c r="E50" s="77">
        <f t="shared" ref="E50:AF50" si="8">SUM(E47:E49)</f>
        <v>16.964833333333331</v>
      </c>
      <c r="F50" s="77">
        <f t="shared" si="8"/>
        <v>1.7178333333333333</v>
      </c>
      <c r="G50" s="77">
        <f t="shared" si="8"/>
        <v>1.1214999999999999</v>
      </c>
      <c r="H50" s="77">
        <f t="shared" si="8"/>
        <v>0.31898333333333329</v>
      </c>
      <c r="I50" s="77">
        <f t="shared" si="8"/>
        <v>0.44456666666666667</v>
      </c>
      <c r="J50" s="77">
        <f t="shared" si="8"/>
        <v>0.21534999999999999</v>
      </c>
      <c r="K50" s="77">
        <f t="shared" si="8"/>
        <v>7.0883333333333338</v>
      </c>
      <c r="L50" s="77">
        <f t="shared" si="8"/>
        <v>0</v>
      </c>
      <c r="M50" s="77">
        <f t="shared" si="8"/>
        <v>0</v>
      </c>
      <c r="N50" s="77">
        <f t="shared" si="8"/>
        <v>1.1266666666666665</v>
      </c>
      <c r="O50" s="77">
        <f t="shared" si="8"/>
        <v>16.055</v>
      </c>
      <c r="P50" s="77">
        <f t="shared" si="8"/>
        <v>0.14200000000000002</v>
      </c>
      <c r="Q50" s="77">
        <f t="shared" si="8"/>
        <v>6.2283333333333335</v>
      </c>
      <c r="R50" s="77">
        <f t="shared" si="8"/>
        <v>20.303333333333335</v>
      </c>
      <c r="S50" s="77">
        <f t="shared" si="8"/>
        <v>1.8983333333333334</v>
      </c>
      <c r="T50" s="77">
        <f t="shared" si="8"/>
        <v>0.15719999999999998</v>
      </c>
      <c r="U50" s="77">
        <f t="shared" si="8"/>
        <v>1.2366666666666665E-2</v>
      </c>
      <c r="V50" s="77">
        <f t="shared" si="8"/>
        <v>1.8666666666666666E-3</v>
      </c>
      <c r="W50" s="77">
        <f t="shared" si="8"/>
        <v>8.0949999999999989</v>
      </c>
      <c r="X50" s="77">
        <f t="shared" si="8"/>
        <v>2.4066666666666672</v>
      </c>
      <c r="Y50" s="77">
        <f t="shared" si="8"/>
        <v>8.5166666666666689E-3</v>
      </c>
      <c r="Z50" s="77">
        <f t="shared" si="8"/>
        <v>1.6133333333333336E-2</v>
      </c>
      <c r="AA50" s="77">
        <f t="shared" si="8"/>
        <v>0.52249999999999996</v>
      </c>
      <c r="AB50" s="77">
        <f t="shared" si="8"/>
        <v>9.003333333333334E-2</v>
      </c>
      <c r="AC50" s="77">
        <f t="shared" si="8"/>
        <v>3.2866666666666669E-2</v>
      </c>
      <c r="AD50" s="77">
        <f t="shared" si="8"/>
        <v>0.80166666666666675</v>
      </c>
      <c r="AE50" s="77">
        <f t="shared" si="8"/>
        <v>3.2383333333333333E-2</v>
      </c>
      <c r="AF50" s="77">
        <f t="shared" si="8"/>
        <v>0.2</v>
      </c>
    </row>
    <row r="51" spans="1:32">
      <c r="A51" s="192"/>
      <c r="B51" s="78"/>
      <c r="C51" s="84" t="s">
        <v>102</v>
      </c>
      <c r="D51" s="85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</row>
    <row r="52" spans="1:32" s="71" customFormat="1" ht="15.95">
      <c r="A52" s="192"/>
      <c r="B52" s="67" t="s">
        <v>214</v>
      </c>
      <c r="C52" s="68" t="s">
        <v>104</v>
      </c>
      <c r="D52" s="69">
        <v>75</v>
      </c>
      <c r="E52" s="89">
        <f>[1]Hoja1!D49*$D$52/100</f>
        <v>99.763749999999987</v>
      </c>
      <c r="F52" s="89">
        <f>[1]Hoja1!E49*$D$52/100</f>
        <v>16.477999999999998</v>
      </c>
      <c r="G52" s="89">
        <f>[1]Hoja1!F49*$D$52/100</f>
        <v>3.7382500000000003</v>
      </c>
      <c r="H52" s="89">
        <f>[1]Hoja1!G49*$D$52/100</f>
        <v>0.74142857142857144</v>
      </c>
      <c r="I52" s="89">
        <f>[1]Hoja1!H49*$D$52/100</f>
        <v>1.5337500000000004</v>
      </c>
      <c r="J52" s="89">
        <f>[1]Hoja1!I49*$D$52/100</f>
        <v>0.76741071428571417</v>
      </c>
      <c r="K52" s="89">
        <f>[1]Hoja1!J49*$D$52/100</f>
        <v>46.25</v>
      </c>
      <c r="L52" s="89">
        <f>[1]Hoja1!K49*$D$52/100</f>
        <v>4.7499999999999994E-2</v>
      </c>
      <c r="M52" s="89">
        <f>[1]Hoja1!L49*$D$52/100</f>
        <v>0</v>
      </c>
      <c r="N52" s="89">
        <f>[1]Hoja1!M49*$D$52/100</f>
        <v>25.225000000000001</v>
      </c>
      <c r="O52" s="89">
        <f>[1]Hoja1!N49*$D$52/100</f>
        <v>192.3</v>
      </c>
      <c r="P52" s="89">
        <f>[1]Hoja1!O49*$D$52/100</f>
        <v>0.8117500000000003</v>
      </c>
      <c r="Q52" s="89">
        <f>[1]Hoja1!P49*$D$52/100</f>
        <v>43.875</v>
      </c>
      <c r="R52" s="89">
        <f>[1]Hoja1!Q49*$D$52/100</f>
        <v>288.02678571428572</v>
      </c>
      <c r="S52" s="89">
        <f>[1]Hoja1!R49*$D$52/100</f>
        <v>26.076923076923077</v>
      </c>
      <c r="T52" s="89">
        <f>[1]Hoja1!S49*$D$52/100</f>
        <v>0.55044642857142845</v>
      </c>
      <c r="U52" s="89">
        <f>[1]Hoja1!T49*$D$52/100</f>
        <v>5.4285714285714298E-2</v>
      </c>
      <c r="V52" s="89">
        <f>[1]Hoja1!U49*$D$52/100</f>
        <v>5.8928571428571441E-2</v>
      </c>
      <c r="W52" s="89">
        <f>[1]Hoja1!V49*$D$52/100</f>
        <v>245.35714285714286</v>
      </c>
      <c r="X52" s="89">
        <f>[1]Hoja1!W49*$D$52/100</f>
        <v>60.361111111111114</v>
      </c>
      <c r="Y52" s="89">
        <f>[1]Hoja1!X49*$D$52/100</f>
        <v>7.2857142857142843E-2</v>
      </c>
      <c r="Z52" s="89">
        <f>[1]Hoja1!Y49*$D$52/100</f>
        <v>9.9310344827586189E-2</v>
      </c>
      <c r="AA52" s="89">
        <f>[1]Hoja1!Z49*$D$52/100</f>
        <v>3.4500000000000006</v>
      </c>
      <c r="AB52" s="89">
        <f>[1]Hoja1!AA49*$D$52/100</f>
        <v>0.53964285714285709</v>
      </c>
      <c r="AC52" s="89">
        <f>[1]Hoja1!AB49*$D$52/100</f>
        <v>0.2475</v>
      </c>
      <c r="AD52" s="89">
        <f>[1]Hoja1!AC49*$D$52/100</f>
        <v>8.5</v>
      </c>
      <c r="AE52" s="89">
        <f>[1]Hoja1!AD49*$D$52/100</f>
        <v>2.7562500000000005</v>
      </c>
      <c r="AF52" s="89">
        <f>[1]Hoja1!AE49*$D$52/100</f>
        <v>0.47222222222222221</v>
      </c>
    </row>
    <row r="53" spans="1:32" s="71" customFormat="1" ht="15.95">
      <c r="A53" s="192"/>
      <c r="B53" s="67" t="s">
        <v>215</v>
      </c>
      <c r="C53" s="68" t="s">
        <v>106</v>
      </c>
      <c r="D53" s="69">
        <v>0</v>
      </c>
      <c r="E53" s="89">
        <f>[1]Hoja1!D50*$D$53/100</f>
        <v>0</v>
      </c>
      <c r="F53" s="89">
        <f>[1]Hoja1!E50*$D$53/100</f>
        <v>0</v>
      </c>
      <c r="G53" s="89">
        <f>[1]Hoja1!F50*$D$53/100</f>
        <v>0</v>
      </c>
      <c r="H53" s="89">
        <f>[1]Hoja1!G50*$D$53/100</f>
        <v>0</v>
      </c>
      <c r="I53" s="89">
        <f>[1]Hoja1!H50*$D$53/100</f>
        <v>0</v>
      </c>
      <c r="J53" s="89">
        <f>[1]Hoja1!I50*$D$53/100</f>
        <v>0</v>
      </c>
      <c r="K53" s="89">
        <f>[1]Hoja1!J50*$D$53/100</f>
        <v>0</v>
      </c>
      <c r="L53" s="89">
        <f>[1]Hoja1!K50*$D$53/100</f>
        <v>0</v>
      </c>
      <c r="M53" s="89">
        <f>[1]Hoja1!L50*$D$53/100</f>
        <v>0</v>
      </c>
      <c r="N53" s="89">
        <f>[1]Hoja1!M50*$D$53/100</f>
        <v>0</v>
      </c>
      <c r="O53" s="89">
        <f>[1]Hoja1!N50*$D$53/100</f>
        <v>0</v>
      </c>
      <c r="P53" s="89">
        <f>[1]Hoja1!O50*$D$53/100</f>
        <v>0</v>
      </c>
      <c r="Q53" s="89">
        <f>[1]Hoja1!P50*$D$53/100</f>
        <v>0</v>
      </c>
      <c r="R53" s="89">
        <f>[1]Hoja1!Q50*$D$53/100</f>
        <v>0</v>
      </c>
      <c r="S53" s="89">
        <f>[1]Hoja1!R50*$D$53/100</f>
        <v>0</v>
      </c>
      <c r="T53" s="89">
        <f>[1]Hoja1!S50*$D$53/100</f>
        <v>0</v>
      </c>
      <c r="U53" s="89">
        <f>[1]Hoja1!T50*$D$53/100</f>
        <v>0</v>
      </c>
      <c r="V53" s="89">
        <f>[1]Hoja1!U50*$D$53/100</f>
        <v>0</v>
      </c>
      <c r="W53" s="89">
        <f>[1]Hoja1!V50*$D$53/100</f>
        <v>0</v>
      </c>
      <c r="X53" s="89">
        <f>[1]Hoja1!W50*$D$53/100</f>
        <v>0</v>
      </c>
      <c r="Y53" s="89">
        <f>[1]Hoja1!X50*$D$53/100</f>
        <v>0</v>
      </c>
      <c r="Z53" s="89">
        <f>[1]Hoja1!Y50*$D$53/100</f>
        <v>0</v>
      </c>
      <c r="AA53" s="89">
        <f>[1]Hoja1!Z50*$D$53/100</f>
        <v>0</v>
      </c>
      <c r="AB53" s="89">
        <f>[1]Hoja1!AA50*$D$53/100</f>
        <v>0</v>
      </c>
      <c r="AC53" s="89">
        <f>[1]Hoja1!AB50*$D$53/100</f>
        <v>0</v>
      </c>
      <c r="AD53" s="89">
        <f>[1]Hoja1!AC50*$D$53/100</f>
        <v>0</v>
      </c>
      <c r="AE53" s="89">
        <f>[1]Hoja1!AD50*$D$53/100</f>
        <v>0</v>
      </c>
      <c r="AF53" s="89">
        <f>[1]Hoja1!AE50*$D$53/100</f>
        <v>0</v>
      </c>
    </row>
    <row r="54" spans="1:32" s="72" customFormat="1" ht="15.95">
      <c r="A54" s="192"/>
      <c r="B54" s="55"/>
      <c r="C54" s="75" t="s">
        <v>190</v>
      </c>
      <c r="D54" s="77">
        <f>SUM(D52:D53)</f>
        <v>75</v>
      </c>
      <c r="E54" s="77">
        <f t="shared" ref="E54:AF54" si="9">SUM(E52:E53)</f>
        <v>99.763749999999987</v>
      </c>
      <c r="F54" s="77">
        <f t="shared" si="9"/>
        <v>16.477999999999998</v>
      </c>
      <c r="G54" s="77">
        <f t="shared" si="9"/>
        <v>3.7382500000000003</v>
      </c>
      <c r="H54" s="77">
        <f t="shared" si="9"/>
        <v>0.74142857142857144</v>
      </c>
      <c r="I54" s="77">
        <f t="shared" si="9"/>
        <v>1.5337500000000004</v>
      </c>
      <c r="J54" s="77">
        <f t="shared" si="9"/>
        <v>0.76741071428571417</v>
      </c>
      <c r="K54" s="77">
        <f t="shared" si="9"/>
        <v>46.25</v>
      </c>
      <c r="L54" s="77">
        <f t="shared" si="9"/>
        <v>4.7499999999999994E-2</v>
      </c>
      <c r="M54" s="77">
        <f t="shared" si="9"/>
        <v>0</v>
      </c>
      <c r="N54" s="77">
        <f t="shared" si="9"/>
        <v>25.225000000000001</v>
      </c>
      <c r="O54" s="77">
        <f t="shared" si="9"/>
        <v>192.3</v>
      </c>
      <c r="P54" s="77">
        <f t="shared" si="9"/>
        <v>0.8117500000000003</v>
      </c>
      <c r="Q54" s="77">
        <f t="shared" si="9"/>
        <v>43.875</v>
      </c>
      <c r="R54" s="77">
        <f t="shared" si="9"/>
        <v>288.02678571428572</v>
      </c>
      <c r="S54" s="77">
        <f t="shared" si="9"/>
        <v>26.076923076923077</v>
      </c>
      <c r="T54" s="77">
        <f t="shared" si="9"/>
        <v>0.55044642857142845</v>
      </c>
      <c r="U54" s="77">
        <f t="shared" si="9"/>
        <v>5.4285714285714298E-2</v>
      </c>
      <c r="V54" s="77">
        <f t="shared" si="9"/>
        <v>5.8928571428571441E-2</v>
      </c>
      <c r="W54" s="77">
        <f t="shared" si="9"/>
        <v>245.35714285714286</v>
      </c>
      <c r="X54" s="77">
        <f t="shared" si="9"/>
        <v>60.361111111111114</v>
      </c>
      <c r="Y54" s="77">
        <f t="shared" si="9"/>
        <v>7.2857142857142843E-2</v>
      </c>
      <c r="Z54" s="77">
        <f t="shared" si="9"/>
        <v>9.9310344827586189E-2</v>
      </c>
      <c r="AA54" s="77">
        <f t="shared" si="9"/>
        <v>3.4500000000000006</v>
      </c>
      <c r="AB54" s="77">
        <f t="shared" si="9"/>
        <v>0.53964285714285709</v>
      </c>
      <c r="AC54" s="77">
        <f t="shared" si="9"/>
        <v>0.2475</v>
      </c>
      <c r="AD54" s="77">
        <f t="shared" si="9"/>
        <v>8.5</v>
      </c>
      <c r="AE54" s="77">
        <f t="shared" si="9"/>
        <v>2.7562500000000005</v>
      </c>
      <c r="AF54" s="77">
        <f t="shared" si="9"/>
        <v>0.47222222222222221</v>
      </c>
    </row>
    <row r="55" spans="1:32" s="91" customFormat="1">
      <c r="A55" s="192"/>
      <c r="B55" s="78" t="s">
        <v>216</v>
      </c>
      <c r="C55" s="90" t="s">
        <v>217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</row>
    <row r="56" spans="1:32" s="71" customFormat="1" ht="15.95">
      <c r="A56" s="192"/>
      <c r="B56" s="67" t="s">
        <v>218</v>
      </c>
      <c r="C56" s="92" t="s">
        <v>90</v>
      </c>
      <c r="D56" s="93">
        <v>4</v>
      </c>
      <c r="E56" s="70">
        <f>[1]Hoja1!D53*$D$56/100</f>
        <v>8.9423333333333304</v>
      </c>
      <c r="F56" s="70">
        <f>[1]Hoja1!E53*$D$56/100</f>
        <v>0.63300000000000001</v>
      </c>
      <c r="G56" s="70">
        <f>[1]Hoja1!F53*$D$56/100</f>
        <v>0.70899999999999996</v>
      </c>
      <c r="H56" s="70">
        <f>[1]Hoja1!G53*$D$56/100</f>
        <v>0.24453333333333332</v>
      </c>
      <c r="I56" s="70">
        <f>[1]Hoja1!H53*$D$56/100</f>
        <v>0.30006666666666659</v>
      </c>
      <c r="J56" s="70">
        <f>[1]Hoja1!I53*$D$56/100</f>
        <v>9.6399999999999986E-2</v>
      </c>
      <c r="K56" s="70">
        <f>[1]Hoja1!J53*$D$56/100</f>
        <v>13.853333333333332</v>
      </c>
      <c r="L56" s="70">
        <f>[1]Hoja1!K53*$D$56/100</f>
        <v>7.3333333333333341E-3</v>
      </c>
      <c r="M56" s="70">
        <f>[1]Hoja1!L53*$D$56/100</f>
        <v>0</v>
      </c>
      <c r="N56" s="70">
        <f>[1]Hoja1!M53*$D$56/100</f>
        <v>0.6333333333333333</v>
      </c>
      <c r="O56" s="70">
        <f>[1]Hoja1!N53*$D$56/100</f>
        <v>5.9966666666666661</v>
      </c>
      <c r="P56" s="70">
        <f>[1]Hoja1!O53*$D$56/100</f>
        <v>0.21366666666666664</v>
      </c>
      <c r="Q56" s="70">
        <f>[1]Hoja1!P53*$D$56/100</f>
        <v>3.5933333333333333</v>
      </c>
      <c r="R56" s="70">
        <f>[1]Hoja1!Q53*$D$56/100</f>
        <v>9.5399999999999991</v>
      </c>
      <c r="S56" s="70">
        <f>[1]Hoja1!R53*$D$56/100</f>
        <v>0.47666666666666663</v>
      </c>
      <c r="T56" s="70">
        <f>[1]Hoja1!S53*$D$56/100</f>
        <v>7.9133333333333333E-2</v>
      </c>
      <c r="U56" s="70">
        <f>[1]Hoja1!T53*$D$56/100</f>
        <v>6.6E-3</v>
      </c>
      <c r="V56" s="70">
        <f>[1]Hoja1!U53*$D$56/100</f>
        <v>2.1333333333333334E-3</v>
      </c>
      <c r="W56" s="70">
        <f>[1]Hoja1!V53*$D$56/100</f>
        <v>0.77333333333333332</v>
      </c>
      <c r="X56" s="70">
        <f>[1]Hoja1!W53*$D$56/100</f>
        <v>0.23333333333333331</v>
      </c>
      <c r="Y56" s="70">
        <f>[1]Hoja1!X53*$D$56/100</f>
        <v>8.8666666666666668E-3</v>
      </c>
      <c r="Z56" s="70">
        <f>[1]Hoja1!Y53*$D$56/100</f>
        <v>1.8266666666666667E-2</v>
      </c>
      <c r="AA56" s="70">
        <f>[1]Hoja1!Z53*$D$56/100</f>
        <v>0.15333333333333335</v>
      </c>
      <c r="AB56" s="70">
        <f>[1]Hoja1!AA53*$D$56/100</f>
        <v>5.7200000000000001E-2</v>
      </c>
      <c r="AC56" s="70">
        <f>[1]Hoja1!AB53*$D$56/100</f>
        <v>8.3000000000000001E-3</v>
      </c>
      <c r="AD56" s="70">
        <f>[1]Hoja1!AC53*$D$56/100</f>
        <v>0.2533333333333333</v>
      </c>
      <c r="AE56" s="70">
        <f>[1]Hoja1!AD53*$D$56/100</f>
        <v>0.14189999999999997</v>
      </c>
      <c r="AF56" s="70">
        <f>[1]Hoja1!AE53*$D$56/100</f>
        <v>0.32</v>
      </c>
    </row>
    <row r="57" spans="1:32" s="71" customFormat="1" ht="15.95">
      <c r="A57" s="192"/>
      <c r="B57" s="67" t="s">
        <v>219</v>
      </c>
      <c r="C57" s="92" t="s">
        <v>94</v>
      </c>
      <c r="D57" s="93">
        <v>0</v>
      </c>
      <c r="E57" s="70">
        <f>[1]Hoja1!D54*$D$57/100</f>
        <v>0</v>
      </c>
      <c r="F57" s="70">
        <f>[1]Hoja1!E54*$D$57/100</f>
        <v>0</v>
      </c>
      <c r="G57" s="70">
        <f>[1]Hoja1!F54*$D$57/100</f>
        <v>0</v>
      </c>
      <c r="H57" s="70">
        <f>[1]Hoja1!G54*$D$57/100</f>
        <v>0</v>
      </c>
      <c r="I57" s="70">
        <f>[1]Hoja1!H54*$D$57/100</f>
        <v>0</v>
      </c>
      <c r="J57" s="70">
        <f>[1]Hoja1!I54*$D$57/100</f>
        <v>0</v>
      </c>
      <c r="K57" s="70">
        <f>[1]Hoja1!J54*$D$57/100</f>
        <v>0</v>
      </c>
      <c r="L57" s="70">
        <f>[1]Hoja1!K54*$D$57/100</f>
        <v>0</v>
      </c>
      <c r="M57" s="70">
        <f>[1]Hoja1!L54*$D$57/100</f>
        <v>0</v>
      </c>
      <c r="N57" s="70">
        <f>[1]Hoja1!M54*$D$57/100</f>
        <v>0</v>
      </c>
      <c r="O57" s="70">
        <f>[1]Hoja1!N54*$D$57/100</f>
        <v>0</v>
      </c>
      <c r="P57" s="70">
        <f>[1]Hoja1!O54*$D$57/100</f>
        <v>0</v>
      </c>
      <c r="Q57" s="70">
        <f>[1]Hoja1!P54*$D$57/100</f>
        <v>0</v>
      </c>
      <c r="R57" s="70">
        <f>[1]Hoja1!Q54*$D$57/100</f>
        <v>0</v>
      </c>
      <c r="S57" s="70">
        <f>[1]Hoja1!R54*$D$57/100</f>
        <v>0</v>
      </c>
      <c r="T57" s="70">
        <f>[1]Hoja1!S54*$D$57/100</f>
        <v>0</v>
      </c>
      <c r="U57" s="70">
        <f>[1]Hoja1!T54*$D$57/100</f>
        <v>0</v>
      </c>
      <c r="V57" s="70">
        <f>[1]Hoja1!U54*$D$57/100</f>
        <v>0</v>
      </c>
      <c r="W57" s="70">
        <f>[1]Hoja1!V54*$D$57/100</f>
        <v>0</v>
      </c>
      <c r="X57" s="70">
        <f>[1]Hoja1!W54*$D$57/100</f>
        <v>0</v>
      </c>
      <c r="Y57" s="70">
        <f>[1]Hoja1!X54*$D$57/100</f>
        <v>0</v>
      </c>
      <c r="Z57" s="70">
        <f>[1]Hoja1!Y54*$D$57/100</f>
        <v>0</v>
      </c>
      <c r="AA57" s="70">
        <f>[1]Hoja1!Z54*$D$57/100</f>
        <v>0</v>
      </c>
      <c r="AB57" s="70">
        <f>[1]Hoja1!AA54*$D$57/100</f>
        <v>0</v>
      </c>
      <c r="AC57" s="70">
        <f>[1]Hoja1!AB54*$D$57/100</f>
        <v>0</v>
      </c>
      <c r="AD57" s="70">
        <f>[1]Hoja1!AC54*$D$57/100</f>
        <v>0</v>
      </c>
      <c r="AE57" s="70">
        <f>[1]Hoja1!AD54*$D$57/100</f>
        <v>0</v>
      </c>
      <c r="AF57" s="70">
        <f>[1]Hoja1!AE54*$D$57/100</f>
        <v>0</v>
      </c>
    </row>
    <row r="58" spans="1:32" s="71" customFormat="1" ht="15.95">
      <c r="A58" s="192"/>
      <c r="B58" s="67" t="s">
        <v>220</v>
      </c>
      <c r="C58" s="92" t="s">
        <v>97</v>
      </c>
      <c r="D58" s="93">
        <v>4</v>
      </c>
      <c r="E58" s="70">
        <f>[1]Hoja1!D55*$D$58/100</f>
        <v>6.3306666666666658</v>
      </c>
      <c r="F58" s="70">
        <f>[1]Hoja1!E55*$D$58/100</f>
        <v>0.77333333333333332</v>
      </c>
      <c r="G58" s="70">
        <f>[1]Hoja1!F55*$D$58/100</f>
        <v>0.35199999999999998</v>
      </c>
      <c r="H58" s="70">
        <f>[1]Hoja1!G55*$D$58/100</f>
        <v>9.9066666666666664E-2</v>
      </c>
      <c r="I58" s="70">
        <f>[1]Hoja1!H55*$D$58/100</f>
        <v>0.11306666666666666</v>
      </c>
      <c r="J58" s="70">
        <f>[1]Hoja1!I55*$D$58/100</f>
        <v>9.0666666666666659E-2</v>
      </c>
      <c r="K58" s="70">
        <f>[1]Hoja1!J55*$D$58/100</f>
        <v>4.666666666666667</v>
      </c>
      <c r="L58" s="70">
        <f>[1]Hoja1!K55*$D$58/100</f>
        <v>1.7333333333333333E-2</v>
      </c>
      <c r="M58" s="70">
        <f>[1]Hoja1!L55*$D$58/100</f>
        <v>0</v>
      </c>
      <c r="N58" s="70">
        <f>[1]Hoja1!M55*$D$58/100</f>
        <v>0.41333333333333333</v>
      </c>
      <c r="O58" s="70">
        <f>[1]Hoja1!N55*$D$58/100</f>
        <v>6.0133333333333336</v>
      </c>
      <c r="P58" s="70">
        <f>[1]Hoja1!O55*$D$58/100</f>
        <v>0.14400000000000002</v>
      </c>
      <c r="Q58" s="70">
        <f>[1]Hoja1!P55*$D$58/100</f>
        <v>2.9733333333333332</v>
      </c>
      <c r="R58" s="70">
        <f>[1]Hoja1!Q55*$D$58/100</f>
        <v>7.84</v>
      </c>
      <c r="S58" s="70">
        <f>[1]Hoja1!R55*$D$58/100</f>
        <v>0.68</v>
      </c>
      <c r="T58" s="70">
        <f>[1]Hoja1!S55*$D$58/100</f>
        <v>0.16026666666666667</v>
      </c>
      <c r="U58" s="70">
        <f>[1]Hoja1!T55*$D$58/100</f>
        <v>7.3333333333333332E-3</v>
      </c>
      <c r="V58" s="70">
        <f>[1]Hoja1!U55*$D$58/100</f>
        <v>2.3999999999999998E-3</v>
      </c>
      <c r="W58" s="70">
        <f>[1]Hoja1!V55*$D$58/100</f>
        <v>3.293333333333333</v>
      </c>
      <c r="X58" s="70">
        <f>[1]Hoja1!W55*$D$58/100</f>
        <v>1.4666666666666666</v>
      </c>
      <c r="Y58" s="70">
        <f>[1]Hoja1!X55*$D$58/100</f>
        <v>3.0666666666666663E-3</v>
      </c>
      <c r="Z58" s="70">
        <f>[1]Hoja1!Y55*$D$58/100</f>
        <v>1.4799999999999997E-2</v>
      </c>
      <c r="AA58" s="70">
        <f>[1]Hoja1!Z55*$D$58/100</f>
        <v>0.18920000000000001</v>
      </c>
      <c r="AB58" s="70">
        <f>[1]Hoja1!AA55*$D$58/100</f>
        <v>5.6133333333333334E-2</v>
      </c>
      <c r="AC58" s="70">
        <f>[1]Hoja1!AB55*$D$58/100</f>
        <v>9.0666666666666656E-3</v>
      </c>
      <c r="AD58" s="70">
        <f>[1]Hoja1!AC55*$D$58/100</f>
        <v>1.6559999999999999</v>
      </c>
      <c r="AE58" s="70">
        <f>[1]Hoja1!AD55*$D$58/100</f>
        <v>0.13173333333333334</v>
      </c>
      <c r="AF58" s="70">
        <f>[1]Hoja1!AE55*$D$58/100</f>
        <v>0.08</v>
      </c>
    </row>
    <row r="59" spans="1:32" s="71" customFormat="1" ht="15.95">
      <c r="A59" s="192"/>
      <c r="B59" s="67" t="s">
        <v>221</v>
      </c>
      <c r="C59" s="92" t="s">
        <v>101</v>
      </c>
      <c r="D59" s="93">
        <v>0</v>
      </c>
      <c r="E59" s="70">
        <f>[1]Hoja1!D56*$D$59/100</f>
        <v>0</v>
      </c>
      <c r="F59" s="70">
        <f>[1]Hoja1!E56*$D$59/100</f>
        <v>0</v>
      </c>
      <c r="G59" s="70">
        <f>[1]Hoja1!F56*$D$59/100</f>
        <v>0</v>
      </c>
      <c r="H59" s="70">
        <f>[1]Hoja1!G56*$D$59/100</f>
        <v>0</v>
      </c>
      <c r="I59" s="70">
        <f>[1]Hoja1!H56*$D$59/100</f>
        <v>0</v>
      </c>
      <c r="J59" s="70">
        <f>[1]Hoja1!I56*$D$59/100</f>
        <v>0</v>
      </c>
      <c r="K59" s="70">
        <f>[1]Hoja1!J56*$D$59/100</f>
        <v>0</v>
      </c>
      <c r="L59" s="70">
        <f>[1]Hoja1!K56*$D$59/100</f>
        <v>0</v>
      </c>
      <c r="M59" s="70">
        <f>[1]Hoja1!L56*$D$59/100</f>
        <v>0</v>
      </c>
      <c r="N59" s="70">
        <f>[1]Hoja1!M56*$D$59/100</f>
        <v>0</v>
      </c>
      <c r="O59" s="70">
        <f>[1]Hoja1!N56*$D$59/100</f>
        <v>0</v>
      </c>
      <c r="P59" s="70">
        <f>[1]Hoja1!O56*$D$59/100</f>
        <v>0</v>
      </c>
      <c r="Q59" s="70">
        <f>[1]Hoja1!P56*$D$59/100</f>
        <v>0</v>
      </c>
      <c r="R59" s="70">
        <f>[1]Hoja1!Q56*$D$59/100</f>
        <v>0</v>
      </c>
      <c r="S59" s="70">
        <f>[1]Hoja1!R56*$D$59/100</f>
        <v>0</v>
      </c>
      <c r="T59" s="70">
        <f>[1]Hoja1!S56*$D$59/100</f>
        <v>0</v>
      </c>
      <c r="U59" s="70">
        <f>[1]Hoja1!T56*$D$59/100</f>
        <v>0</v>
      </c>
      <c r="V59" s="70">
        <f>[1]Hoja1!U56*$D$59/100</f>
        <v>0</v>
      </c>
      <c r="W59" s="70">
        <f>[1]Hoja1!V56*$D$59/100</f>
        <v>0</v>
      </c>
      <c r="X59" s="70">
        <f>[1]Hoja1!W56*$D$59/100</f>
        <v>0</v>
      </c>
      <c r="Y59" s="70">
        <f>[1]Hoja1!X56*$D$59/100</f>
        <v>0</v>
      </c>
      <c r="Z59" s="70">
        <f>[1]Hoja1!Y56*$D$59/100</f>
        <v>0</v>
      </c>
      <c r="AA59" s="70">
        <f>[1]Hoja1!Z56*$D$59/100</f>
        <v>0</v>
      </c>
      <c r="AB59" s="70">
        <f>[1]Hoja1!AA56*$D$59/100</f>
        <v>0</v>
      </c>
      <c r="AC59" s="70">
        <f>[1]Hoja1!AB56*$D$59/100</f>
        <v>0</v>
      </c>
      <c r="AD59" s="70">
        <f>[1]Hoja1!AC56*$D$59/100</f>
        <v>0</v>
      </c>
      <c r="AE59" s="70">
        <f>[1]Hoja1!AD56*$D$59/100</f>
        <v>0</v>
      </c>
      <c r="AF59" s="70">
        <f>[1]Hoja1!AE56*$D$59/100</f>
        <v>0</v>
      </c>
    </row>
    <row r="60" spans="1:32" s="72" customFormat="1" ht="15.95">
      <c r="A60" s="192"/>
      <c r="B60" s="55"/>
      <c r="C60" s="75" t="s">
        <v>190</v>
      </c>
      <c r="D60" s="77">
        <f>SUM(D56:D59)</f>
        <v>8</v>
      </c>
      <c r="E60" s="77">
        <f t="shared" ref="E60:AF60" si="10">SUM(E56:E59)</f>
        <v>15.272999999999996</v>
      </c>
      <c r="F60" s="77">
        <f t="shared" si="10"/>
        <v>1.4063333333333334</v>
      </c>
      <c r="G60" s="77">
        <f t="shared" si="10"/>
        <v>1.0609999999999999</v>
      </c>
      <c r="H60" s="77">
        <f t="shared" si="10"/>
        <v>0.34360000000000002</v>
      </c>
      <c r="I60" s="77">
        <f t="shared" si="10"/>
        <v>0.41313333333333324</v>
      </c>
      <c r="J60" s="77">
        <f t="shared" si="10"/>
        <v>0.18706666666666666</v>
      </c>
      <c r="K60" s="77">
        <f t="shared" si="10"/>
        <v>18.52</v>
      </c>
      <c r="L60" s="77">
        <f t="shared" si="10"/>
        <v>2.4666666666666667E-2</v>
      </c>
      <c r="M60" s="77">
        <f t="shared" si="10"/>
        <v>0</v>
      </c>
      <c r="N60" s="77">
        <f t="shared" si="10"/>
        <v>1.0466666666666666</v>
      </c>
      <c r="O60" s="77">
        <f t="shared" si="10"/>
        <v>12.01</v>
      </c>
      <c r="P60" s="77">
        <f t="shared" si="10"/>
        <v>0.35766666666666669</v>
      </c>
      <c r="Q60" s="77">
        <f t="shared" si="10"/>
        <v>6.5666666666666664</v>
      </c>
      <c r="R60" s="77">
        <f t="shared" si="10"/>
        <v>17.38</v>
      </c>
      <c r="S60" s="77">
        <f t="shared" si="10"/>
        <v>1.1566666666666667</v>
      </c>
      <c r="T60" s="77">
        <f t="shared" si="10"/>
        <v>0.2394</v>
      </c>
      <c r="U60" s="77">
        <f t="shared" si="10"/>
        <v>1.3933333333333332E-2</v>
      </c>
      <c r="V60" s="77">
        <f t="shared" si="10"/>
        <v>4.5333333333333337E-3</v>
      </c>
      <c r="W60" s="77">
        <f t="shared" si="10"/>
        <v>4.0666666666666664</v>
      </c>
      <c r="X60" s="77">
        <f t="shared" si="10"/>
        <v>1.7</v>
      </c>
      <c r="Y60" s="77">
        <f t="shared" si="10"/>
        <v>1.1933333333333334E-2</v>
      </c>
      <c r="Z60" s="77">
        <f t="shared" si="10"/>
        <v>3.3066666666666661E-2</v>
      </c>
      <c r="AA60" s="77">
        <f t="shared" si="10"/>
        <v>0.34253333333333336</v>
      </c>
      <c r="AB60" s="77">
        <f t="shared" si="10"/>
        <v>0.11333333333333334</v>
      </c>
      <c r="AC60" s="77">
        <f t="shared" si="10"/>
        <v>1.7366666666666666E-2</v>
      </c>
      <c r="AD60" s="77">
        <f t="shared" si="10"/>
        <v>1.9093333333333331</v>
      </c>
      <c r="AE60" s="77">
        <f t="shared" si="10"/>
        <v>0.27363333333333328</v>
      </c>
      <c r="AF60" s="77">
        <f t="shared" si="10"/>
        <v>0.4</v>
      </c>
    </row>
    <row r="61" spans="1:32" s="91" customFormat="1">
      <c r="A61" s="192"/>
      <c r="B61" s="78" t="s">
        <v>222</v>
      </c>
      <c r="C61" s="84" t="s">
        <v>112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</row>
    <row r="62" spans="1:32" s="71" customFormat="1" ht="15.95">
      <c r="A62" s="192"/>
      <c r="B62" s="67" t="s">
        <v>222</v>
      </c>
      <c r="C62" s="68" t="s">
        <v>113</v>
      </c>
      <c r="D62" s="69">
        <v>22</v>
      </c>
      <c r="E62" s="70">
        <f>[1]Hoja1!D59*$D$62/100</f>
        <v>36.418800000000005</v>
      </c>
      <c r="F62" s="70">
        <f>[1]Hoja1!E59*$D$62/100</f>
        <v>2.9039999999999999</v>
      </c>
      <c r="G62" s="70">
        <f>[1]Hoja1!F59*$D$62/100</f>
        <v>2.6444000000000001</v>
      </c>
      <c r="H62" s="70">
        <f>[1]Hoja1!G59*$D$62/100</f>
        <v>0.7730800000000001</v>
      </c>
      <c r="I62" s="70">
        <f>[1]Hoja1!H59*$D$62/100</f>
        <v>1.0991200000000001</v>
      </c>
      <c r="J62" s="70">
        <f>[1]Hoja1!I59*$D$62/100</f>
        <v>0.31811999999999996</v>
      </c>
      <c r="K62" s="70">
        <f>[1]Hoja1!J59*$D$62/100</f>
        <v>173.27200000000002</v>
      </c>
      <c r="L62" s="70">
        <f>[1]Hoja1!K59*$D$62/100</f>
        <v>0.25080000000000002</v>
      </c>
      <c r="M62" s="70">
        <f>[1]Hoja1!L59*$D$62/100</f>
        <v>0</v>
      </c>
      <c r="N62" s="70">
        <f>[1]Hoja1!M59*$D$62/100</f>
        <v>14.784000000000001</v>
      </c>
      <c r="O62" s="70">
        <f>[1]Hoja1!N59*$D$62/100</f>
        <v>44.088000000000001</v>
      </c>
      <c r="P62" s="70">
        <f>[1]Hoja1!O59*$D$62/100</f>
        <v>0.7347999999999999</v>
      </c>
      <c r="Q62" s="70">
        <f>[1]Hoja1!P59*$D$62/100</f>
        <v>30.888000000000002</v>
      </c>
      <c r="R62" s="70">
        <f>[1]Hoja1!Q59*$D$62/100</f>
        <v>36.388000000000005</v>
      </c>
      <c r="S62" s="70">
        <f>[1]Hoja1!R59*$D$62/100</f>
        <v>3.036</v>
      </c>
      <c r="T62" s="70">
        <f>[1]Hoja1!S59*$D$62/100</f>
        <v>0.30316000000000004</v>
      </c>
      <c r="U62" s="70">
        <f>[1]Hoja1!T59*$D$62/100</f>
        <v>1.1000000000000001E-2</v>
      </c>
      <c r="V62" s="70">
        <f>[1]Hoja1!U59*$D$62/100</f>
        <v>7.92E-3</v>
      </c>
      <c r="W62" s="70">
        <f>[1]Hoja1!V59*$D$62/100</f>
        <v>180.268</v>
      </c>
      <c r="X62" s="70">
        <f>[1]Hoja1!W59*$D$62/100</f>
        <v>54.12</v>
      </c>
      <c r="Y62" s="70">
        <f>[1]Hoja1!X59*$D$62/100</f>
        <v>2.6840000000000003E-2</v>
      </c>
      <c r="Z62" s="70">
        <f>[1]Hoja1!Y59*$D$62/100</f>
        <v>0.11220000000000001</v>
      </c>
      <c r="AA62" s="70">
        <f>[1]Hoja1!Z59*$D$62/100</f>
        <v>3.0799999999999998E-2</v>
      </c>
      <c r="AB62" s="70">
        <f>[1]Hoja1!AA59*$D$62/100</f>
        <v>0.37532000000000004</v>
      </c>
      <c r="AC62" s="70">
        <f>[1]Hoja1!AB59*$D$62/100</f>
        <v>4.0039999999999992E-2</v>
      </c>
      <c r="AD62" s="70">
        <f>[1]Hoja1!AC59*$D$62/100</f>
        <v>14.96</v>
      </c>
      <c r="AE62" s="70">
        <f>[1]Hoja1!AD59*$D$62/100</f>
        <v>0.64944000000000002</v>
      </c>
      <c r="AF62" s="70">
        <f>[1]Hoja1!AE59*$D$62/100</f>
        <v>0</v>
      </c>
    </row>
    <row r="63" spans="1:32" s="72" customFormat="1">
      <c r="A63" s="192"/>
      <c r="B63" s="193" t="s">
        <v>192</v>
      </c>
      <c r="C63" s="193"/>
      <c r="D63" s="77">
        <f>D60+D54+D50+D45+D62</f>
        <v>157</v>
      </c>
      <c r="E63" s="77">
        <f t="shared" ref="E63:AF63" si="11">E60+E54+E50+E45+E62</f>
        <v>262.17953717948717</v>
      </c>
      <c r="F63" s="77">
        <f t="shared" si="11"/>
        <v>30.478639194139195</v>
      </c>
      <c r="G63" s="77">
        <f t="shared" si="11"/>
        <v>15.43951263736264</v>
      </c>
      <c r="H63" s="77">
        <f t="shared" si="11"/>
        <v>4.9453952014652014</v>
      </c>
      <c r="I63" s="77">
        <f t="shared" si="11"/>
        <v>6.4799095604395616</v>
      </c>
      <c r="J63" s="77">
        <f t="shared" si="11"/>
        <v>1.803477051282051</v>
      </c>
      <c r="K63" s="77">
        <f t="shared" si="11"/>
        <v>274.37483882783886</v>
      </c>
      <c r="L63" s="77">
        <f t="shared" si="11"/>
        <v>0.32296666666666668</v>
      </c>
      <c r="M63" s="77">
        <f t="shared" si="11"/>
        <v>0</v>
      </c>
      <c r="N63" s="77">
        <f t="shared" si="11"/>
        <v>46.203102564102565</v>
      </c>
      <c r="O63" s="77">
        <f t="shared" si="11"/>
        <v>345.90343956043961</v>
      </c>
      <c r="P63" s="77">
        <f t="shared" si="11"/>
        <v>2.8516012820512824</v>
      </c>
      <c r="Q63" s="77">
        <f t="shared" si="11"/>
        <v>114.25789010989011</v>
      </c>
      <c r="R63" s="77">
        <f t="shared" si="11"/>
        <v>488.51877838827841</v>
      </c>
      <c r="S63" s="77">
        <f t="shared" si="11"/>
        <v>40.719901098901104</v>
      </c>
      <c r="T63" s="77">
        <f t="shared" si="11"/>
        <v>2.6845910439560443</v>
      </c>
      <c r="U63" s="77">
        <f t="shared" si="11"/>
        <v>0.12522967032967033</v>
      </c>
      <c r="V63" s="77">
        <f t="shared" si="11"/>
        <v>7.9148571428571443E-2</v>
      </c>
      <c r="W63" s="77">
        <f t="shared" si="11"/>
        <v>438.13296336996336</v>
      </c>
      <c r="X63" s="77">
        <f t="shared" si="11"/>
        <v>118.69162393162392</v>
      </c>
      <c r="Y63" s="77">
        <f t="shared" si="11"/>
        <v>0.19310868131868134</v>
      </c>
      <c r="Z63" s="77">
        <f t="shared" si="11"/>
        <v>0.34452243273967409</v>
      </c>
      <c r="AA63" s="77">
        <f t="shared" si="11"/>
        <v>6.2530531135531149</v>
      </c>
      <c r="AB63" s="77">
        <f t="shared" si="11"/>
        <v>1.3478405128205126</v>
      </c>
      <c r="AC63" s="77">
        <f t="shared" si="11"/>
        <v>0.50428981684981677</v>
      </c>
      <c r="AD63" s="77">
        <f t="shared" si="11"/>
        <v>29.206384615384614</v>
      </c>
      <c r="AE63" s="77">
        <f t="shared" si="11"/>
        <v>4.7116110622710625</v>
      </c>
      <c r="AF63" s="77">
        <f t="shared" si="11"/>
        <v>1.1106837606837607</v>
      </c>
    </row>
    <row r="64" spans="1:32" s="91" customFormat="1" ht="15" customHeight="1">
      <c r="A64" s="192" t="s">
        <v>223</v>
      </c>
      <c r="B64" s="78"/>
      <c r="C64" s="90" t="s">
        <v>224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</row>
    <row r="65" spans="1:33" s="91" customFormat="1" ht="15.95">
      <c r="A65" s="192"/>
      <c r="B65" s="67" t="s">
        <v>115</v>
      </c>
      <c r="C65" s="68" t="s">
        <v>114</v>
      </c>
      <c r="D65" s="69">
        <v>80</v>
      </c>
      <c r="E65" s="70">
        <f>[1]Hoja1!D61*$D$65/100</f>
        <v>283.42608695652177</v>
      </c>
      <c r="F65" s="70">
        <f>[1]Hoja1!E61*$D$65/100</f>
        <v>18.553043478260872</v>
      </c>
      <c r="G65" s="70">
        <f>[1]Hoja1!F61*$D$65/100</f>
        <v>2.5843478260869563</v>
      </c>
      <c r="H65" s="70">
        <f>[1]Hoja1!G61*$D$65/100</f>
        <v>0.49976470588235289</v>
      </c>
      <c r="I65" s="70">
        <f>[1]Hoja1!H61*$D$65/100</f>
        <v>0.61364705882352943</v>
      </c>
      <c r="J65" s="70">
        <f>[1]Hoja1!I61*$D$65/100</f>
        <v>1.658823529411765</v>
      </c>
      <c r="K65" s="70">
        <f>[1]Hoja1!J61*$D$65/100</f>
        <v>0</v>
      </c>
      <c r="L65" s="70">
        <f>[1]Hoja1!K61*$D$65/100</f>
        <v>44.539130434782606</v>
      </c>
      <c r="M65" s="70">
        <f>[1]Hoja1!L61*$D$65/100</f>
        <v>14.104347826086956</v>
      </c>
      <c r="N65" s="70">
        <f>[1]Hoja1!M61*$D$65/100</f>
        <v>97.6</v>
      </c>
      <c r="O65" s="70">
        <f>[1]Hoja1!N61*$D$65/100</f>
        <v>315.33913043478259</v>
      </c>
      <c r="P65" s="70">
        <f>[1]Hoja1!O61*$D$65/100</f>
        <v>5.33217391304348</v>
      </c>
      <c r="Q65" s="70">
        <f>[1]Hoja1!P61*$D$65/100</f>
        <v>10.145454545454545</v>
      </c>
      <c r="R65" s="70">
        <f>[1]Hoja1!Q61*$D$65/100</f>
        <v>1017.3565217391304</v>
      </c>
      <c r="S65" s="70">
        <f>[1]Hoja1!R61*$D$65/100</f>
        <v>129.49565217391304</v>
      </c>
      <c r="T65" s="70">
        <f>[1]Hoja1!S61*$D$65/100</f>
        <v>2.4716521739130433</v>
      </c>
      <c r="U65" s="70">
        <f>[1]Hoja1!T61*$D$65/100</f>
        <v>0.97223529411764698</v>
      </c>
      <c r="V65" s="70">
        <f>[1]Hoja1!U61*$D$65/100</f>
        <v>1.180705882352941</v>
      </c>
      <c r="W65" s="70">
        <f>[1]Hoja1!V61*$D$65/100</f>
        <v>44</v>
      </c>
      <c r="X65" s="70">
        <f>[1]Hoja1!W61*$D$65/100</f>
        <v>3.8956521739130436</v>
      </c>
      <c r="Y65" s="70">
        <f>[1]Hoja1!X61*$D$65/100</f>
        <v>0.45530434782608692</v>
      </c>
      <c r="Z65" s="70">
        <f>[1]Hoja1!Y61*$D$65/100</f>
        <v>0.18295652173913049</v>
      </c>
      <c r="AA65" s="70">
        <f>[1]Hoja1!Z61*$D$65/100</f>
        <v>1.6452173913043477</v>
      </c>
      <c r="AB65" s="70">
        <f>[1]Hoja1!AA61*$D$65/100</f>
        <v>0.9072941176470587</v>
      </c>
      <c r="AC65" s="70">
        <f>[1]Hoja1!AB61*$D$65/100</f>
        <v>0.29694117647058821</v>
      </c>
      <c r="AD65" s="70">
        <f>[1]Hoja1!AC61*$D$65/100</f>
        <v>332.14545454545458</v>
      </c>
      <c r="AE65" s="70">
        <f>[1]Hoja1!AD61*$D$65/100</f>
        <v>0</v>
      </c>
      <c r="AF65" s="70">
        <f>[1]Hoja1!AE61*$D$65/100</f>
        <v>2.0173913043478264</v>
      </c>
      <c r="AG65" s="71"/>
    </row>
    <row r="66" spans="1:33" s="71" customFormat="1" ht="15.95">
      <c r="A66" s="192"/>
      <c r="B66" s="67" t="s">
        <v>116</v>
      </c>
      <c r="C66" s="68" t="s">
        <v>117</v>
      </c>
      <c r="D66" s="69">
        <v>0</v>
      </c>
      <c r="E66" s="70">
        <f>[1]Hoja1!D62*$D$66/100</f>
        <v>0</v>
      </c>
      <c r="F66" s="70">
        <f>[1]Hoja1!E62*$D$66/100</f>
        <v>0</v>
      </c>
      <c r="G66" s="70">
        <f>[1]Hoja1!F62*$D$66/100</f>
        <v>0</v>
      </c>
      <c r="H66" s="70">
        <f>[1]Hoja1!G62*$D$66/100</f>
        <v>0</v>
      </c>
      <c r="I66" s="70">
        <f>[1]Hoja1!H62*$D$66/100</f>
        <v>0</v>
      </c>
      <c r="J66" s="70">
        <f>[1]Hoja1!I62*$D$66/100</f>
        <v>0</v>
      </c>
      <c r="K66" s="70">
        <f>[1]Hoja1!J62*$D$66/100</f>
        <v>0</v>
      </c>
      <c r="L66" s="70">
        <f>[1]Hoja1!K62*$D$66/100</f>
        <v>0</v>
      </c>
      <c r="M66" s="70">
        <f>[1]Hoja1!L62*$D$66/100</f>
        <v>0</v>
      </c>
      <c r="N66" s="70">
        <f>[1]Hoja1!M62*$D$66/100</f>
        <v>0</v>
      </c>
      <c r="O66" s="70">
        <f>[1]Hoja1!N62*$D$66/100</f>
        <v>0</v>
      </c>
      <c r="P66" s="70">
        <f>[1]Hoja1!O62*$D$66/100</f>
        <v>0</v>
      </c>
      <c r="Q66" s="70">
        <f>[1]Hoja1!P62*$D$66/100</f>
        <v>0</v>
      </c>
      <c r="R66" s="70">
        <f>[1]Hoja1!Q62*$D$66/100</f>
        <v>0</v>
      </c>
      <c r="S66" s="70">
        <f>[1]Hoja1!R62*$D$66/100</f>
        <v>0</v>
      </c>
      <c r="T66" s="70">
        <f>[1]Hoja1!S62*$D$66/100</f>
        <v>0</v>
      </c>
      <c r="U66" s="70">
        <f>[1]Hoja1!T62*$D$66/100</f>
        <v>0</v>
      </c>
      <c r="V66" s="70">
        <f>[1]Hoja1!U62*$D$66/100</f>
        <v>0</v>
      </c>
      <c r="W66" s="70">
        <f>[1]Hoja1!V62*$D$66/100</f>
        <v>0</v>
      </c>
      <c r="X66" s="70">
        <f>[1]Hoja1!W62*$D$66/100</f>
        <v>0</v>
      </c>
      <c r="Y66" s="70">
        <f>[1]Hoja1!X62*$D$66/100</f>
        <v>0</v>
      </c>
      <c r="Z66" s="70">
        <f>[1]Hoja1!Y62*$D$66/100</f>
        <v>0</v>
      </c>
      <c r="AA66" s="70">
        <f>[1]Hoja1!Z62*$D$66/100</f>
        <v>0</v>
      </c>
      <c r="AB66" s="70">
        <f>[1]Hoja1!AA62*$D$66/100</f>
        <v>0</v>
      </c>
      <c r="AC66" s="70">
        <f>[1]Hoja1!AB62*$D$66/100</f>
        <v>0</v>
      </c>
      <c r="AD66" s="70">
        <f>[1]Hoja1!AC62*$D$66/100</f>
        <v>0</v>
      </c>
      <c r="AE66" s="70">
        <f>[1]Hoja1!AD62*$D$66/100</f>
        <v>0</v>
      </c>
      <c r="AF66" s="70">
        <f>[1]Hoja1!AE62*$D$66/100</f>
        <v>0</v>
      </c>
    </row>
    <row r="67" spans="1:33" s="72" customFormat="1" ht="15.95">
      <c r="A67" s="192"/>
      <c r="B67" s="55"/>
      <c r="C67" s="75" t="s">
        <v>190</v>
      </c>
      <c r="D67" s="77">
        <f>SUM(D65:D66)</f>
        <v>80</v>
      </c>
      <c r="E67" s="77">
        <f t="shared" ref="E67:AF67" si="12">SUM(E65:E66)</f>
        <v>283.42608695652177</v>
      </c>
      <c r="F67" s="77">
        <f t="shared" si="12"/>
        <v>18.553043478260872</v>
      </c>
      <c r="G67" s="77">
        <f t="shared" si="12"/>
        <v>2.5843478260869563</v>
      </c>
      <c r="H67" s="77">
        <f t="shared" si="12"/>
        <v>0.49976470588235289</v>
      </c>
      <c r="I67" s="77">
        <f t="shared" si="12"/>
        <v>0.61364705882352943</v>
      </c>
      <c r="J67" s="77">
        <f t="shared" si="12"/>
        <v>1.658823529411765</v>
      </c>
      <c r="K67" s="77">
        <f t="shared" si="12"/>
        <v>0</v>
      </c>
      <c r="L67" s="77">
        <f t="shared" si="12"/>
        <v>44.539130434782606</v>
      </c>
      <c r="M67" s="77">
        <f t="shared" si="12"/>
        <v>14.104347826086956</v>
      </c>
      <c r="N67" s="77">
        <f t="shared" si="12"/>
        <v>97.6</v>
      </c>
      <c r="O67" s="77">
        <f t="shared" si="12"/>
        <v>315.33913043478259</v>
      </c>
      <c r="P67" s="77">
        <f t="shared" si="12"/>
        <v>5.33217391304348</v>
      </c>
      <c r="Q67" s="77">
        <f t="shared" si="12"/>
        <v>10.145454545454545</v>
      </c>
      <c r="R67" s="77">
        <f t="shared" si="12"/>
        <v>1017.3565217391304</v>
      </c>
      <c r="S67" s="77">
        <f t="shared" si="12"/>
        <v>129.49565217391304</v>
      </c>
      <c r="T67" s="77">
        <f t="shared" si="12"/>
        <v>2.4716521739130433</v>
      </c>
      <c r="U67" s="77">
        <f t="shared" si="12"/>
        <v>0.97223529411764698</v>
      </c>
      <c r="V67" s="77">
        <f t="shared" si="12"/>
        <v>1.180705882352941</v>
      </c>
      <c r="W67" s="77">
        <f t="shared" si="12"/>
        <v>44</v>
      </c>
      <c r="X67" s="77">
        <f t="shared" si="12"/>
        <v>3.8956521739130436</v>
      </c>
      <c r="Y67" s="77">
        <f t="shared" si="12"/>
        <v>0.45530434782608692</v>
      </c>
      <c r="Z67" s="77">
        <f t="shared" si="12"/>
        <v>0.18295652173913049</v>
      </c>
      <c r="AA67" s="77">
        <f t="shared" si="12"/>
        <v>1.6452173913043477</v>
      </c>
      <c r="AB67" s="77">
        <f t="shared" si="12"/>
        <v>0.9072941176470587</v>
      </c>
      <c r="AC67" s="77">
        <f t="shared" si="12"/>
        <v>0.29694117647058821</v>
      </c>
      <c r="AD67" s="77">
        <f t="shared" si="12"/>
        <v>332.14545454545458</v>
      </c>
      <c r="AE67" s="77">
        <f t="shared" si="12"/>
        <v>0</v>
      </c>
      <c r="AF67" s="77">
        <f t="shared" si="12"/>
        <v>2.0173913043478264</v>
      </c>
    </row>
    <row r="68" spans="1:33" s="91" customFormat="1">
      <c r="A68" s="192"/>
      <c r="B68" s="78" t="s">
        <v>116</v>
      </c>
      <c r="C68" s="84" t="s">
        <v>118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</row>
    <row r="69" spans="1:33" s="71" customFormat="1" ht="15.95">
      <c r="A69" s="192"/>
      <c r="B69" s="67" t="s">
        <v>225</v>
      </c>
      <c r="C69" s="68" t="s">
        <v>120</v>
      </c>
      <c r="D69" s="69">
        <v>10</v>
      </c>
      <c r="E69" s="89">
        <f>[1]Hoja1!D65*$D$69/100</f>
        <v>59.745882352941173</v>
      </c>
      <c r="F69" s="89">
        <f>[1]Hoja1!E65*$D$69/100</f>
        <v>1.645882352941177</v>
      </c>
      <c r="G69" s="89">
        <f>[1]Hoja1!F65*$D$69/100</f>
        <v>4.7388235294117642</v>
      </c>
      <c r="H69" s="89">
        <f>[1]Hoja1!G65*$D$69/100</f>
        <v>0.80993749999999975</v>
      </c>
      <c r="I69" s="89">
        <f>[1]Hoja1!H65*$D$69/100</f>
        <v>2.7028750000000001</v>
      </c>
      <c r="J69" s="89">
        <f>[1]Hoja1!I65*$D$69/100</f>
        <v>1.0544374999999999</v>
      </c>
      <c r="K69" s="89">
        <f>[1]Hoja1!J65*$D$69/100</f>
        <v>6.2499999999999997E-9</v>
      </c>
      <c r="L69" s="89">
        <f>[1]Hoja1!K65*$D$69/100</f>
        <v>2.6288235294117648</v>
      </c>
      <c r="M69" s="89">
        <f>[1]Hoja1!L65*$D$69/100</f>
        <v>0.88687499999999997</v>
      </c>
      <c r="N69" s="89">
        <f>[1]Hoja1!M65*$D$69/100</f>
        <v>12.170588235294117</v>
      </c>
      <c r="O69" s="89">
        <f>[1]Hoja1!N65*$D$69/100</f>
        <v>37.887500000000003</v>
      </c>
      <c r="P69" s="89">
        <f>[1]Hoja1!O65*$D$69/100</f>
        <v>0.35000000000000009</v>
      </c>
      <c r="Q69" s="89">
        <f>[1]Hoja1!P65*$D$69/100</f>
        <v>1.2647058823529411</v>
      </c>
      <c r="R69" s="89">
        <f>[1]Hoja1!Q65*$D$69/100</f>
        <v>63.970588235294123</v>
      </c>
      <c r="S69" s="89">
        <f>[1]Hoja1!R65*$D$69/100</f>
        <v>18.329411764705881</v>
      </c>
      <c r="T69" s="89">
        <f>[1]Hoja1!S65*$D$69/100</f>
        <v>0.28768750000000004</v>
      </c>
      <c r="U69" s="89">
        <f>[1]Hoja1!T65*$D$69/100</f>
        <v>0.10231250000000001</v>
      </c>
      <c r="V69" s="89">
        <f>[1]Hoja1!U65*$D$69/100</f>
        <v>0.17168749999999999</v>
      </c>
      <c r="W69" s="89">
        <f>[1]Hoja1!V65*$D$69/100</f>
        <v>3.4</v>
      </c>
      <c r="X69" s="89">
        <f>[1]Hoja1!W65*$D$69/100</f>
        <v>0.33750000000000002</v>
      </c>
      <c r="Y69" s="89">
        <f>[1]Hoja1!X65*$D$69/100</f>
        <v>3.7375000000000005E-2</v>
      </c>
      <c r="Z69" s="89">
        <f>[1]Hoja1!Y65*$D$69/100</f>
        <v>2.725E-2</v>
      </c>
      <c r="AA69" s="89">
        <f>[1]Hoja1!Z65*$D$69/100</f>
        <v>0.34062500000000007</v>
      </c>
      <c r="AB69" s="89">
        <f>[1]Hoja1!AA65*$D$69/100</f>
        <v>7.6562500000000006E-2</v>
      </c>
      <c r="AC69" s="89">
        <f>[1]Hoja1!AB65*$D$69/100</f>
        <v>2.8187499999999997E-2</v>
      </c>
      <c r="AD69" s="89">
        <f>[1]Hoja1!AC65*$D$69/100</f>
        <v>7.05</v>
      </c>
      <c r="AE69" s="89">
        <f>[1]Hoja1!AD65*$D$69/100</f>
        <v>5.8823529411764704E-9</v>
      </c>
      <c r="AF69" s="89">
        <f>[1]Hoja1!AE65*$D$69/100</f>
        <v>0.31874999999999998</v>
      </c>
    </row>
    <row r="70" spans="1:33" s="71" customFormat="1" ht="15.95">
      <c r="A70" s="192"/>
      <c r="B70" s="67" t="s">
        <v>226</v>
      </c>
      <c r="C70" s="68" t="s">
        <v>122</v>
      </c>
      <c r="D70" s="69">
        <v>10</v>
      </c>
      <c r="E70" s="89">
        <f>[1]Hoja1!D66*$D$70/100</f>
        <v>59.158181818181816</v>
      </c>
      <c r="F70" s="89">
        <f>[1]Hoja1!E66*$D$70/100</f>
        <v>2.1972727272727273</v>
      </c>
      <c r="G70" s="89">
        <f>[1]Hoja1!F66*$D$70/100</f>
        <v>4.6163636363636362</v>
      </c>
      <c r="H70" s="89">
        <f>[1]Hoja1!G66*$D$70/100</f>
        <v>0.65263636363636379</v>
      </c>
      <c r="I70" s="89">
        <f>[1]Hoja1!H66*$D$70/100</f>
        <v>1.283363636363636</v>
      </c>
      <c r="J70" s="89">
        <f>[1]Hoja1!I66*$D$70/100</f>
        <v>2.4758181818181813</v>
      </c>
      <c r="K70" s="89">
        <f>[1]Hoja1!J66*$D$70/100</f>
        <v>0</v>
      </c>
      <c r="L70" s="89">
        <f>[1]Hoja1!K66*$D$70/100</f>
        <v>2.205454545454546</v>
      </c>
      <c r="M70" s="89">
        <f>[1]Hoja1!L66*$D$70/100</f>
        <v>1.1318181818181818</v>
      </c>
      <c r="N70" s="89">
        <f>[1]Hoja1!M66*$D$70/100</f>
        <v>25.718181818181819</v>
      </c>
      <c r="O70" s="89">
        <f>[1]Hoja1!N66*$D$70/100</f>
        <v>81.090909090909093</v>
      </c>
      <c r="P70" s="89">
        <f>[1]Hoja1!O66*$D$70/100</f>
        <v>0.94454545454545458</v>
      </c>
      <c r="Q70" s="89">
        <f>[1]Hoja1!P66*$D$70/100</f>
        <v>2.5363636363636362</v>
      </c>
      <c r="R70" s="89">
        <f>[1]Hoja1!Q66*$D$70/100</f>
        <v>62.945454545454552</v>
      </c>
      <c r="S70" s="89">
        <f>[1]Hoja1!R66*$D$70/100</f>
        <v>38.018181818181823</v>
      </c>
      <c r="T70" s="89">
        <f>[1]Hoja1!S66*$D$70/100</f>
        <v>0.72818181818181815</v>
      </c>
      <c r="U70" s="89">
        <f>[1]Hoja1!T66*$D$70/100</f>
        <v>0.17545454545454547</v>
      </c>
      <c r="V70" s="89">
        <f>[1]Hoja1!U66*$D$70/100</f>
        <v>0.22627272727272726</v>
      </c>
      <c r="W70" s="89">
        <f>[1]Hoja1!V66*$D$70/100</f>
        <v>9.1818181818181817</v>
      </c>
      <c r="X70" s="89">
        <f>[1]Hoja1!W66*$D$70/100</f>
        <v>0.92727272727272736</v>
      </c>
      <c r="Y70" s="89">
        <f>[1]Hoja1!X66*$D$70/100</f>
        <v>7.1454545454545465E-2</v>
      </c>
      <c r="Z70" s="89">
        <f>[1]Hoja1!Y66*$D$70/100</f>
        <v>2.6636363636363635E-2</v>
      </c>
      <c r="AA70" s="89">
        <f>[1]Hoja1!Z66*$D$70/100</f>
        <v>0.3763636363636364</v>
      </c>
      <c r="AB70" s="89">
        <f>[1]Hoja1!AA66*$D$70/100</f>
        <v>0.19854545454545458</v>
      </c>
      <c r="AC70" s="89">
        <f>[1]Hoja1!AB66*$D$70/100</f>
        <v>5.4181818181818192E-2</v>
      </c>
      <c r="AD70" s="89">
        <f>[1]Hoja1!AC66*$D$70/100</f>
        <v>13.290909090909089</v>
      </c>
      <c r="AE70" s="89">
        <f>[1]Hoja1!AD66*$D$70/100</f>
        <v>0</v>
      </c>
      <c r="AF70" s="89">
        <f>[1]Hoja1!AE66*$D$70/100</f>
        <v>6.363636363636363E-2</v>
      </c>
    </row>
    <row r="71" spans="1:33" s="72" customFormat="1" ht="15.95">
      <c r="A71" s="192"/>
      <c r="B71" s="55"/>
      <c r="C71" s="75" t="s">
        <v>190</v>
      </c>
      <c r="D71" s="77">
        <f>SUM(D69:D70)</f>
        <v>20</v>
      </c>
      <c r="E71" s="77">
        <f t="shared" ref="E71:AF71" si="13">SUM(E69:E70)</f>
        <v>118.904064171123</v>
      </c>
      <c r="F71" s="77">
        <f t="shared" si="13"/>
        <v>3.8431550802139043</v>
      </c>
      <c r="G71" s="77">
        <f t="shared" si="13"/>
        <v>9.3551871657754013</v>
      </c>
      <c r="H71" s="77">
        <f t="shared" si="13"/>
        <v>1.4625738636363637</v>
      </c>
      <c r="I71" s="77">
        <f t="shared" si="13"/>
        <v>3.9862386363636362</v>
      </c>
      <c r="J71" s="77">
        <f t="shared" si="13"/>
        <v>3.5302556818181809</v>
      </c>
      <c r="K71" s="77">
        <f t="shared" si="13"/>
        <v>6.2499999999999997E-9</v>
      </c>
      <c r="L71" s="77">
        <f t="shared" si="13"/>
        <v>4.8342780748663108</v>
      </c>
      <c r="M71" s="77">
        <f t="shared" si="13"/>
        <v>2.0186931818181817</v>
      </c>
      <c r="N71" s="77">
        <f t="shared" si="13"/>
        <v>37.888770053475938</v>
      </c>
      <c r="O71" s="77">
        <f t="shared" si="13"/>
        <v>118.9784090909091</v>
      </c>
      <c r="P71" s="77">
        <f t="shared" si="13"/>
        <v>1.2945454545454547</v>
      </c>
      <c r="Q71" s="77">
        <f t="shared" si="13"/>
        <v>3.8010695187165773</v>
      </c>
      <c r="R71" s="77">
        <f t="shared" si="13"/>
        <v>126.91604278074868</v>
      </c>
      <c r="S71" s="77">
        <f t="shared" si="13"/>
        <v>56.347593582887704</v>
      </c>
      <c r="T71" s="77">
        <f t="shared" si="13"/>
        <v>1.0158693181818181</v>
      </c>
      <c r="U71" s="77">
        <f t="shared" si="13"/>
        <v>0.2777670454545455</v>
      </c>
      <c r="V71" s="77">
        <f t="shared" si="13"/>
        <v>0.39796022727272728</v>
      </c>
      <c r="W71" s="77">
        <f t="shared" si="13"/>
        <v>12.581818181818182</v>
      </c>
      <c r="X71" s="77">
        <f t="shared" si="13"/>
        <v>1.2647727272727274</v>
      </c>
      <c r="Y71" s="77">
        <f t="shared" si="13"/>
        <v>0.10882954545454547</v>
      </c>
      <c r="Z71" s="77">
        <f t="shared" si="13"/>
        <v>5.3886363636363635E-2</v>
      </c>
      <c r="AA71" s="77">
        <f t="shared" si="13"/>
        <v>0.71698863636363641</v>
      </c>
      <c r="AB71" s="77">
        <f t="shared" si="13"/>
        <v>0.27510795454545456</v>
      </c>
      <c r="AC71" s="77">
        <f t="shared" si="13"/>
        <v>8.2369318181818196E-2</v>
      </c>
      <c r="AD71" s="77">
        <f t="shared" si="13"/>
        <v>20.34090909090909</v>
      </c>
      <c r="AE71" s="77">
        <f t="shared" si="13"/>
        <v>5.8823529411764704E-9</v>
      </c>
      <c r="AF71" s="77">
        <f t="shared" si="13"/>
        <v>0.38238636363636358</v>
      </c>
    </row>
    <row r="72" spans="1:33" s="72" customFormat="1" ht="15" customHeight="1">
      <c r="A72" s="198"/>
      <c r="B72" s="193" t="s">
        <v>192</v>
      </c>
      <c r="C72" s="193"/>
      <c r="D72" s="77">
        <f>D67+D71</f>
        <v>100</v>
      </c>
      <c r="E72" s="77">
        <f t="shared" ref="E72:AF72" si="14">E67+E71</f>
        <v>402.33015112764474</v>
      </c>
      <c r="F72" s="77">
        <f t="shared" si="14"/>
        <v>22.396198558474776</v>
      </c>
      <c r="G72" s="77">
        <f t="shared" si="14"/>
        <v>11.939534991862358</v>
      </c>
      <c r="H72" s="77">
        <f t="shared" si="14"/>
        <v>1.9623385695187165</v>
      </c>
      <c r="I72" s="77">
        <f t="shared" si="14"/>
        <v>4.5998856951871652</v>
      </c>
      <c r="J72" s="77">
        <f t="shared" si="14"/>
        <v>5.189079211229946</v>
      </c>
      <c r="K72" s="77">
        <f t="shared" si="14"/>
        <v>6.2499999999999997E-9</v>
      </c>
      <c r="L72" s="77">
        <f t="shared" si="14"/>
        <v>49.373408509648918</v>
      </c>
      <c r="M72" s="77">
        <f t="shared" si="14"/>
        <v>16.123041007905137</v>
      </c>
      <c r="N72" s="77">
        <f t="shared" si="14"/>
        <v>135.48877005347595</v>
      </c>
      <c r="O72" s="77">
        <f t="shared" si="14"/>
        <v>434.3175395256917</v>
      </c>
      <c r="P72" s="77">
        <f t="shared" si="14"/>
        <v>6.6267193675889349</v>
      </c>
      <c r="Q72" s="77">
        <f t="shared" si="14"/>
        <v>13.946524064171122</v>
      </c>
      <c r="R72" s="77">
        <f t="shared" si="14"/>
        <v>1144.2725645198791</v>
      </c>
      <c r="S72" s="77">
        <f t="shared" si="14"/>
        <v>185.84324575680074</v>
      </c>
      <c r="T72" s="77">
        <f t="shared" si="14"/>
        <v>3.4875214920948614</v>
      </c>
      <c r="U72" s="77">
        <f t="shared" si="14"/>
        <v>1.2500023395721924</v>
      </c>
      <c r="V72" s="77">
        <f t="shared" si="14"/>
        <v>1.5786661096256682</v>
      </c>
      <c r="W72" s="77">
        <f t="shared" si="14"/>
        <v>56.581818181818178</v>
      </c>
      <c r="X72" s="77">
        <f t="shared" si="14"/>
        <v>5.1604249011857712</v>
      </c>
      <c r="Y72" s="77">
        <f t="shared" si="14"/>
        <v>0.56413389328063235</v>
      </c>
      <c r="Z72" s="77">
        <f t="shared" si="14"/>
        <v>0.23684288537549414</v>
      </c>
      <c r="AA72" s="77">
        <f t="shared" si="14"/>
        <v>2.3622060276679839</v>
      </c>
      <c r="AB72" s="77">
        <f t="shared" si="14"/>
        <v>1.1824020721925133</v>
      </c>
      <c r="AC72" s="77">
        <f t="shared" si="14"/>
        <v>0.3793104946524064</v>
      </c>
      <c r="AD72" s="77">
        <f t="shared" si="14"/>
        <v>352.48636363636365</v>
      </c>
      <c r="AE72" s="77">
        <f t="shared" si="14"/>
        <v>5.8823529411764704E-9</v>
      </c>
      <c r="AF72" s="77">
        <f t="shared" si="14"/>
        <v>2.39977766798419</v>
      </c>
    </row>
    <row r="73" spans="1:33" s="91" customFormat="1" ht="15.75" customHeight="1">
      <c r="A73" s="199" t="s">
        <v>123</v>
      </c>
      <c r="B73" s="78"/>
      <c r="C73" s="84" t="s">
        <v>124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3" s="91" customFormat="1" ht="15.75" customHeight="1">
      <c r="A74" s="192"/>
      <c r="B74" s="53" t="s">
        <v>227</v>
      </c>
      <c r="C74" s="62" t="s">
        <v>125</v>
      </c>
      <c r="D74" s="94">
        <v>15</v>
      </c>
      <c r="E74" s="94">
        <f>[1]Hoja1!D69*$D$74/100</f>
        <v>135</v>
      </c>
      <c r="F74" s="94">
        <f>[1]Hoja1!E69*$D$74/100</f>
        <v>0</v>
      </c>
      <c r="G74" s="94">
        <f>[1]Hoja1!F69*$D$74/100</f>
        <v>15</v>
      </c>
      <c r="H74" s="94">
        <f>[1]Hoja1!G69*$D$74/100</f>
        <v>1.4939999999999998</v>
      </c>
      <c r="I74" s="94">
        <f>[1]Hoja1!H69*$D$74/100</f>
        <v>5.7198000000000002</v>
      </c>
      <c r="J74" s="94">
        <f>[1]Hoja1!I69*$D$74/100</f>
        <v>7.1106000000000007</v>
      </c>
      <c r="K74" s="94">
        <f>[1]Hoja1!J69*$D$74/100</f>
        <v>0</v>
      </c>
      <c r="L74" s="94">
        <f>[1]Hoja1!K69*$D$74/100</f>
        <v>0</v>
      </c>
      <c r="M74" s="94">
        <f>[1]Hoja1!L69*$D$74/100</f>
        <v>0</v>
      </c>
      <c r="N74" s="94">
        <f>[1]Hoja1!M69*$D$74/100</f>
        <v>0</v>
      </c>
      <c r="O74" s="94">
        <f>[1]Hoja1!N69*$D$74/100</f>
        <v>0.03</v>
      </c>
      <c r="P74" s="94">
        <f>[1]Hoja1!O69*$D$74/100</f>
        <v>1.2E-2</v>
      </c>
      <c r="Q74" s="94">
        <f>[1]Hoja1!P69*$D$74/100</f>
        <v>0</v>
      </c>
      <c r="R74" s="94">
        <f>[1]Hoja1!Q69*$D$74/100</f>
        <v>0</v>
      </c>
      <c r="S74" s="94">
        <f>[1]Hoja1!R69*$D$74/100</f>
        <v>0</v>
      </c>
      <c r="T74" s="94">
        <f>[1]Hoja1!S69*$D$74/100</f>
        <v>1.8E-3</v>
      </c>
      <c r="U74" s="94">
        <f>[1]Hoja1!T69*$D$74/100</f>
        <v>0</v>
      </c>
      <c r="V74" s="94">
        <f>[1]Hoja1!U69*$D$74/100</f>
        <v>0</v>
      </c>
      <c r="W74" s="94">
        <f>[1]Hoja1!V69*$D$74/100</f>
        <v>0</v>
      </c>
      <c r="X74" s="94">
        <f>[1]Hoja1!W69*$D$74/100</f>
        <v>0</v>
      </c>
      <c r="Y74" s="94">
        <f>[1]Hoja1!X69*$D$74/100</f>
        <v>0</v>
      </c>
      <c r="Z74" s="94">
        <f>[1]Hoja1!Y69*$D$74/100</f>
        <v>0</v>
      </c>
      <c r="AA74" s="94">
        <f>[1]Hoja1!Z69*$D$74/100</f>
        <v>0</v>
      </c>
      <c r="AB74" s="94">
        <f>[1]Hoja1!AA69*$D$74/100</f>
        <v>0</v>
      </c>
      <c r="AC74" s="94">
        <f>[1]Hoja1!AB69*$D$74/100</f>
        <v>0</v>
      </c>
      <c r="AD74" s="94">
        <f>[1]Hoja1!AC69*$D$74/100</f>
        <v>0</v>
      </c>
      <c r="AE74" s="94">
        <f>[1]Hoja1!AD69*$D$74/100</f>
        <v>0</v>
      </c>
      <c r="AF74" s="94">
        <f>[1]Hoja1!AE69*$D$74/100</f>
        <v>0</v>
      </c>
      <c r="AG74" s="62"/>
    </row>
    <row r="75" spans="1:33">
      <c r="A75" s="192"/>
      <c r="B75" s="53" t="s">
        <v>75</v>
      </c>
      <c r="C75" s="62" t="s">
        <v>127</v>
      </c>
      <c r="D75" s="94">
        <v>5</v>
      </c>
      <c r="E75" s="94">
        <f>[1]Hoja1!D70*$D$75/100</f>
        <v>28.212499999999999</v>
      </c>
      <c r="F75" s="94">
        <f>[1]Hoja1!E70*$D$75/100</f>
        <v>0.24124999999999996</v>
      </c>
      <c r="G75" s="94">
        <f>[1]Hoja1!F70*$D$75/100</f>
        <v>3.0162499999999999</v>
      </c>
      <c r="H75" s="94">
        <f>[1]Hoja1!G70*$D$75/100</f>
        <v>1.6212500000000003</v>
      </c>
      <c r="I75" s="94">
        <f>[1]Hoja1!H70*$D$75/100</f>
        <v>1.0487499999999998</v>
      </c>
      <c r="J75" s="94">
        <f>[1]Hoja1!I70*$D$75/100</f>
        <v>0.19750000000000001</v>
      </c>
      <c r="K75" s="94">
        <f>[1]Hoja1!J70*$D$75/100</f>
        <v>5.9249999999999998</v>
      </c>
      <c r="L75" s="94">
        <f>[1]Hoja1!K70*$D$75/100</f>
        <v>2.6249999999999999E-2</v>
      </c>
      <c r="M75" s="94">
        <f>[1]Hoja1!L70*$D$75/100</f>
        <v>0</v>
      </c>
      <c r="N75" s="94">
        <f>[1]Hoja1!M70*$D$75/100</f>
        <v>6.05</v>
      </c>
      <c r="O75" s="94">
        <f>[1]Hoja1!N70*$D$75/100</f>
        <v>10.887499999999999</v>
      </c>
      <c r="P75" s="94">
        <f>[1]Hoja1!O70*$D$75/100</f>
        <v>5.0000000000000001E-3</v>
      </c>
      <c r="Q75" s="94">
        <f>[1]Hoja1!P70*$D$75/100</f>
        <v>18.012499999999999</v>
      </c>
      <c r="R75" s="94">
        <f>[1]Hoja1!Q70*$D$75/100</f>
        <v>13.175000000000001</v>
      </c>
      <c r="S75" s="94">
        <f>[1]Hoja1!R70*$D$75/100</f>
        <v>2.4249999999999998</v>
      </c>
      <c r="T75" s="94">
        <f>[1]Hoja1!S70*$D$75/100</f>
        <v>2.5000000000000001E-2</v>
      </c>
      <c r="U75" s="94">
        <f>[1]Hoja1!T70*$D$75/100</f>
        <v>0</v>
      </c>
      <c r="V75" s="94">
        <f>[1]Hoja1!U70*$D$75/100</f>
        <v>0</v>
      </c>
      <c r="W75" s="94">
        <f>[1]Hoja1!V70*$D$75/100</f>
        <v>0</v>
      </c>
      <c r="X75" s="94">
        <f>[1]Hoja1!W70*$D$75/100</f>
        <v>22.125</v>
      </c>
      <c r="Y75" s="94">
        <f>[1]Hoja1!X70*$D$75/100</f>
        <v>6.2500000000000001E-4</v>
      </c>
      <c r="Z75" s="94">
        <f>[1]Hoja1!Y70*$D$75/100</f>
        <v>6.875E-3</v>
      </c>
      <c r="AA75" s="94">
        <f>[1]Hoja1!Z70*$D$75/100</f>
        <v>2.5000000000000001E-3</v>
      </c>
      <c r="AB75" s="94">
        <f>[1]Hoja1!AA70*$D$75/100</f>
        <v>0</v>
      </c>
      <c r="AC75" s="94">
        <f>[1]Hoja1!AB70*$D$75/100</f>
        <v>0</v>
      </c>
      <c r="AD75" s="94">
        <f>[1]Hoja1!AC70*$D$75/100</f>
        <v>0.22500000000000001</v>
      </c>
      <c r="AE75" s="94">
        <f>[1]Hoja1!AD70*$D$75/100</f>
        <v>1.1000000000000001E-2</v>
      </c>
      <c r="AF75" s="94">
        <f>[1]Hoja1!AE70*$D$75/100</f>
        <v>1.2500000000000001E-2</v>
      </c>
    </row>
    <row r="76" spans="1:33" ht="15.95">
      <c r="A76" s="192"/>
      <c r="B76" s="95"/>
      <c r="C76" s="75" t="s">
        <v>190</v>
      </c>
      <c r="D76" s="96">
        <f>SUM(D74:D75)</f>
        <v>20</v>
      </c>
      <c r="E76" s="96">
        <f t="shared" ref="E76:AF76" si="15">SUM(E74:E75)</f>
        <v>163.21250000000001</v>
      </c>
      <c r="F76" s="96">
        <f t="shared" si="15"/>
        <v>0.24124999999999996</v>
      </c>
      <c r="G76" s="96">
        <f t="shared" si="15"/>
        <v>18.016249999999999</v>
      </c>
      <c r="H76" s="96">
        <f t="shared" si="15"/>
        <v>3.1152500000000001</v>
      </c>
      <c r="I76" s="96">
        <f t="shared" si="15"/>
        <v>6.7685500000000003</v>
      </c>
      <c r="J76" s="96">
        <f t="shared" si="15"/>
        <v>7.3081000000000005</v>
      </c>
      <c r="K76" s="96">
        <f t="shared" si="15"/>
        <v>5.9249999999999998</v>
      </c>
      <c r="L76" s="96">
        <f t="shared" si="15"/>
        <v>2.6249999999999999E-2</v>
      </c>
      <c r="M76" s="96">
        <f t="shared" si="15"/>
        <v>0</v>
      </c>
      <c r="N76" s="96">
        <f t="shared" si="15"/>
        <v>6.05</v>
      </c>
      <c r="O76" s="96">
        <f t="shared" si="15"/>
        <v>10.917499999999999</v>
      </c>
      <c r="P76" s="96">
        <f t="shared" si="15"/>
        <v>1.7000000000000001E-2</v>
      </c>
      <c r="Q76" s="96">
        <f t="shared" si="15"/>
        <v>18.012499999999999</v>
      </c>
      <c r="R76" s="96">
        <f t="shared" si="15"/>
        <v>13.175000000000001</v>
      </c>
      <c r="S76" s="96">
        <f t="shared" si="15"/>
        <v>2.4249999999999998</v>
      </c>
      <c r="T76" s="96">
        <f t="shared" si="15"/>
        <v>2.6800000000000001E-2</v>
      </c>
      <c r="U76" s="96">
        <f t="shared" si="15"/>
        <v>0</v>
      </c>
      <c r="V76" s="96">
        <f t="shared" si="15"/>
        <v>0</v>
      </c>
      <c r="W76" s="96">
        <f t="shared" si="15"/>
        <v>0</v>
      </c>
      <c r="X76" s="96">
        <f t="shared" si="15"/>
        <v>22.125</v>
      </c>
      <c r="Y76" s="96">
        <f t="shared" si="15"/>
        <v>6.2500000000000001E-4</v>
      </c>
      <c r="Z76" s="96">
        <f t="shared" si="15"/>
        <v>6.875E-3</v>
      </c>
      <c r="AA76" s="96">
        <f t="shared" si="15"/>
        <v>2.5000000000000001E-3</v>
      </c>
      <c r="AB76" s="96">
        <f t="shared" si="15"/>
        <v>0</v>
      </c>
      <c r="AC76" s="96">
        <f t="shared" si="15"/>
        <v>0</v>
      </c>
      <c r="AD76" s="96">
        <f t="shared" si="15"/>
        <v>0.22500000000000001</v>
      </c>
      <c r="AE76" s="96">
        <f t="shared" si="15"/>
        <v>1.1000000000000001E-2</v>
      </c>
      <c r="AF76" s="96">
        <f t="shared" si="15"/>
        <v>1.2500000000000001E-2</v>
      </c>
    </row>
    <row r="77" spans="1:33" s="91" customFormat="1">
      <c r="A77" s="192"/>
      <c r="B77" s="78"/>
      <c r="C77" s="84" t="s">
        <v>128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3" s="71" customFormat="1" ht="15" customHeight="1">
      <c r="A78" s="192"/>
      <c r="B78" s="67" t="s">
        <v>126</v>
      </c>
      <c r="C78" s="68" t="s">
        <v>129</v>
      </c>
      <c r="D78" s="69">
        <v>50</v>
      </c>
      <c r="E78" s="70">
        <f>[1]Hoja1!D73*$D$78/100</f>
        <v>183.3125</v>
      </c>
      <c r="F78" s="70">
        <f>[1]Hoja1!E73*$D$78/100</f>
        <v>0.1</v>
      </c>
      <c r="G78" s="70">
        <f>[1]Hoja1!F73*$D$78/100</f>
        <v>1.2500000000000001E-2</v>
      </c>
      <c r="H78" s="70">
        <f>[1]Hoja1!G73*$D$78/100</f>
        <v>2.5000000000000001E-2</v>
      </c>
      <c r="I78" s="70">
        <f>[1]Hoja1!H73*$D$78/100</f>
        <v>3.7499999999999999E-2</v>
      </c>
      <c r="J78" s="70">
        <f>[1]Hoja1!I73*$D$78/100</f>
        <v>6.25E-2</v>
      </c>
      <c r="K78" s="70">
        <f>[1]Hoja1!J73*$D$78/100</f>
        <v>0</v>
      </c>
      <c r="L78" s="70">
        <f>[1]Hoja1!K73*$D$78/100</f>
        <v>45.7</v>
      </c>
      <c r="M78" s="70">
        <f>[1]Hoja1!L73*$D$78/100</f>
        <v>2.5000000000000001E-2</v>
      </c>
      <c r="N78" s="70">
        <f>[1]Hoja1!M73*$D$78/100</f>
        <v>21.5</v>
      </c>
      <c r="O78" s="70">
        <f>[1]Hoja1!N73*$D$78/100</f>
        <v>11</v>
      </c>
      <c r="P78" s="70">
        <f>[1]Hoja1!O73*$D$78/100</f>
        <v>0.6</v>
      </c>
      <c r="Q78" s="70">
        <f>[1]Hoja1!P73*$D$78/100</f>
        <v>10.375</v>
      </c>
      <c r="R78" s="70">
        <f>[1]Hoja1!Q73*$D$78/100</f>
        <v>93.25</v>
      </c>
      <c r="S78" s="70">
        <f>[1]Hoja1!R73*$D$78/100</f>
        <v>7.5</v>
      </c>
      <c r="T78" s="70">
        <f>[1]Hoja1!S73*$D$78/100</f>
        <v>7.6249999999999998E-2</v>
      </c>
      <c r="U78" s="70">
        <f>[1]Hoja1!T73*$D$78/100</f>
        <v>8.5000000000000006E-2</v>
      </c>
      <c r="V78" s="70">
        <f>[1]Hoja1!U73*$D$78/100</f>
        <v>9.1249999999999998E-2</v>
      </c>
      <c r="W78" s="70">
        <f>[1]Hoja1!V73*$D$78/100</f>
        <v>0</v>
      </c>
      <c r="X78" s="70">
        <f>[1]Hoja1!W73*$D$78/100</f>
        <v>0</v>
      </c>
      <c r="Y78" s="70">
        <f>[1]Hoja1!X73*$D$78/100</f>
        <v>3.7499999999999999E-3</v>
      </c>
      <c r="Z78" s="70">
        <f>[1]Hoja1!Y73*$D$78/100</f>
        <v>1.7500000000000002E-2</v>
      </c>
      <c r="AA78" s="70">
        <f>[1]Hoja1!Z73*$D$78/100</f>
        <v>6.25E-2</v>
      </c>
      <c r="AB78" s="70">
        <f>[1]Hoja1!AA73*$D$78/100</f>
        <v>0.115</v>
      </c>
      <c r="AC78" s="70">
        <f>[1]Hoja1!AB73*$D$78/100</f>
        <v>0.01</v>
      </c>
      <c r="AD78" s="70">
        <f>[1]Hoja1!AC73*$D$78/100</f>
        <v>0.5</v>
      </c>
      <c r="AE78" s="70">
        <f>[1]Hoja1!AD73*$D$78/100</f>
        <v>0</v>
      </c>
      <c r="AF78" s="70">
        <f>[1]Hoja1!AE73*$D$78/100</f>
        <v>0.5</v>
      </c>
    </row>
    <row r="79" spans="1:33" s="71" customFormat="1" ht="15" customHeight="1">
      <c r="A79" s="192"/>
      <c r="B79" s="55"/>
      <c r="C79" s="75" t="s">
        <v>190</v>
      </c>
      <c r="D79" s="77">
        <f>SUM(D78)</f>
        <v>50</v>
      </c>
      <c r="E79" s="77">
        <f t="shared" ref="E79:AF79" si="16">SUM(E78)</f>
        <v>183.3125</v>
      </c>
      <c r="F79" s="77">
        <f t="shared" si="16"/>
        <v>0.1</v>
      </c>
      <c r="G79" s="77">
        <f t="shared" si="16"/>
        <v>1.2500000000000001E-2</v>
      </c>
      <c r="H79" s="77">
        <f t="shared" si="16"/>
        <v>2.5000000000000001E-2</v>
      </c>
      <c r="I79" s="77">
        <f t="shared" si="16"/>
        <v>3.7499999999999999E-2</v>
      </c>
      <c r="J79" s="77">
        <f t="shared" si="16"/>
        <v>6.25E-2</v>
      </c>
      <c r="K79" s="77">
        <f t="shared" si="16"/>
        <v>0</v>
      </c>
      <c r="L79" s="77">
        <f t="shared" si="16"/>
        <v>45.7</v>
      </c>
      <c r="M79" s="77">
        <f t="shared" si="16"/>
        <v>2.5000000000000001E-2</v>
      </c>
      <c r="N79" s="77">
        <f t="shared" si="16"/>
        <v>21.5</v>
      </c>
      <c r="O79" s="77">
        <f t="shared" si="16"/>
        <v>11</v>
      </c>
      <c r="P79" s="77">
        <f t="shared" si="16"/>
        <v>0.6</v>
      </c>
      <c r="Q79" s="77">
        <f t="shared" si="16"/>
        <v>10.375</v>
      </c>
      <c r="R79" s="77">
        <f t="shared" si="16"/>
        <v>93.25</v>
      </c>
      <c r="S79" s="77">
        <f t="shared" si="16"/>
        <v>7.5</v>
      </c>
      <c r="T79" s="77">
        <f t="shared" si="16"/>
        <v>7.6249999999999998E-2</v>
      </c>
      <c r="U79" s="77">
        <f t="shared" si="16"/>
        <v>8.5000000000000006E-2</v>
      </c>
      <c r="V79" s="77">
        <f t="shared" si="16"/>
        <v>9.1249999999999998E-2</v>
      </c>
      <c r="W79" s="77">
        <f t="shared" si="16"/>
        <v>0</v>
      </c>
      <c r="X79" s="77">
        <f t="shared" si="16"/>
        <v>0</v>
      </c>
      <c r="Y79" s="77">
        <f t="shared" si="16"/>
        <v>3.7499999999999999E-3</v>
      </c>
      <c r="Z79" s="77">
        <f t="shared" si="16"/>
        <v>1.7500000000000002E-2</v>
      </c>
      <c r="AA79" s="77">
        <f t="shared" si="16"/>
        <v>6.25E-2</v>
      </c>
      <c r="AB79" s="77">
        <f t="shared" si="16"/>
        <v>0.115</v>
      </c>
      <c r="AC79" s="77">
        <f t="shared" si="16"/>
        <v>0.01</v>
      </c>
      <c r="AD79" s="77">
        <f t="shared" si="16"/>
        <v>0.5</v>
      </c>
      <c r="AE79" s="77">
        <f t="shared" si="16"/>
        <v>0</v>
      </c>
      <c r="AF79" s="77">
        <f t="shared" si="16"/>
        <v>0.5</v>
      </c>
    </row>
    <row r="80" spans="1:33" s="91" customFormat="1" ht="15.75" customHeight="1">
      <c r="A80" s="192"/>
      <c r="B80" s="78" t="s">
        <v>81</v>
      </c>
      <c r="C80" s="28" t="s">
        <v>130</v>
      </c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</row>
    <row r="81" spans="1:32" ht="15.95">
      <c r="A81" s="192"/>
      <c r="B81" s="155" t="s">
        <v>228</v>
      </c>
      <c r="C81" s="68" t="s">
        <v>132</v>
      </c>
      <c r="D81" s="68">
        <v>5</v>
      </c>
      <c r="E81" s="97">
        <f>[1]Hoja1!D75*$D$81/100</f>
        <v>0.1</v>
      </c>
      <c r="F81" s="97">
        <f>[1]Hoja1!E75*$D$81/100</f>
        <v>5.0000000000000001E-3</v>
      </c>
      <c r="G81" s="97">
        <f>[1]Hoja1!F75*$D$81/100</f>
        <v>0</v>
      </c>
      <c r="H81" s="97">
        <f>[1]Hoja1!G75*$D$81/100</f>
        <v>0</v>
      </c>
      <c r="I81" s="97">
        <f>[1]Hoja1!H75*$D$81/100</f>
        <v>0</v>
      </c>
      <c r="J81" s="97">
        <f>[1]Hoja1!I75*$D$81/100</f>
        <v>0</v>
      </c>
      <c r="K81" s="97">
        <f>[1]Hoja1!J75*$D$81/100</f>
        <v>0</v>
      </c>
      <c r="L81" s="97">
        <f>[1]Hoja1!K75*$D$81/100</f>
        <v>0.02</v>
      </c>
      <c r="M81" s="97">
        <f>[1]Hoja1!L75*$D$81/100</f>
        <v>0</v>
      </c>
      <c r="N81" s="97">
        <f>[1]Hoja1!M75*$D$81/100</f>
        <v>0.1</v>
      </c>
      <c r="O81" s="97">
        <f>[1]Hoja1!N75*$D$81/100</f>
        <v>0.05</v>
      </c>
      <c r="P81" s="97">
        <f>[1]Hoja1!O75*$D$81/100</f>
        <v>5.0000000000000001E-3</v>
      </c>
      <c r="Q81" s="97">
        <f>[1]Hoja1!P75*$D$81/100</f>
        <v>0.1</v>
      </c>
      <c r="R81" s="97">
        <f>[1]Hoja1!Q75*$D$81/100</f>
        <v>2.7</v>
      </c>
      <c r="S81" s="97">
        <f>[1]Hoja1!R75*$D$81/100</f>
        <v>0.25</v>
      </c>
      <c r="T81" s="97">
        <f>[1]Hoja1!S75*$D$81/100</f>
        <v>1E-3</v>
      </c>
      <c r="U81" s="97">
        <f>[1]Hoja1!T75*$D$81/100</f>
        <v>5.0000000000000001E-4</v>
      </c>
      <c r="V81" s="97">
        <f>[1]Hoja1!U75*$D$81/100</f>
        <v>1.5E-3</v>
      </c>
      <c r="W81" s="97">
        <f>[1]Hoja1!V75*$D$81/100</f>
        <v>0</v>
      </c>
      <c r="X81" s="97">
        <f>[1]Hoja1!W75*$D$81/100</f>
        <v>0</v>
      </c>
      <c r="Y81" s="97">
        <f>[1]Hoja1!X75*$D$81/100</f>
        <v>0</v>
      </c>
      <c r="Z81" s="97">
        <f>[1]Hoja1!Y75*$D$81/100</f>
        <v>0</v>
      </c>
      <c r="AA81" s="97">
        <f>[1]Hoja1!Z75*$D$81/100</f>
        <v>0.01</v>
      </c>
      <c r="AB81" s="97">
        <f>[1]Hoja1!AA75*$D$81/100</f>
        <v>0</v>
      </c>
      <c r="AC81" s="97">
        <f>[1]Hoja1!AB75*$D$81/100</f>
        <v>0</v>
      </c>
      <c r="AD81" s="97">
        <f>[1]Hoja1!AC75*$D$81/100</f>
        <v>0</v>
      </c>
      <c r="AE81" s="97">
        <f>[1]Hoja1!AD75*$D$81/100</f>
        <v>0</v>
      </c>
      <c r="AF81" s="97">
        <f>[1]Hoja1!AE75*$D$81/100</f>
        <v>0</v>
      </c>
    </row>
    <row r="82" spans="1:32" ht="15.95">
      <c r="A82" s="192"/>
      <c r="B82" s="155" t="s">
        <v>229</v>
      </c>
      <c r="C82" s="68" t="s">
        <v>134</v>
      </c>
      <c r="D82" s="68">
        <v>0</v>
      </c>
      <c r="E82" s="97">
        <f>[1]Hoja1!D76*$D$82/100</f>
        <v>0</v>
      </c>
      <c r="F82" s="97">
        <f>[1]Hoja1!E76*$D$82/100</f>
        <v>0</v>
      </c>
      <c r="G82" s="97">
        <f>[1]Hoja1!F76*$D$82/100</f>
        <v>0</v>
      </c>
      <c r="H82" s="97">
        <f>[1]Hoja1!G76*$D$82/100</f>
        <v>0</v>
      </c>
      <c r="I82" s="97">
        <f>[1]Hoja1!H76*$D$82/100</f>
        <v>0</v>
      </c>
      <c r="J82" s="97">
        <f>[1]Hoja1!I76*$D$82/100</f>
        <v>0</v>
      </c>
      <c r="K82" s="97">
        <f>[1]Hoja1!J76*$D$82/100</f>
        <v>0</v>
      </c>
      <c r="L82" s="97">
        <f>[1]Hoja1!K76*$D$82/100</f>
        <v>0</v>
      </c>
      <c r="M82" s="97">
        <f>[1]Hoja1!L76*$D$82/100</f>
        <v>0</v>
      </c>
      <c r="N82" s="97">
        <f>[1]Hoja1!M76*$D$82/100</f>
        <v>0</v>
      </c>
      <c r="O82" s="97">
        <f>[1]Hoja1!N76*$D$82/100</f>
        <v>0</v>
      </c>
      <c r="P82" s="97">
        <f>[1]Hoja1!O76*$D$82/100</f>
        <v>0</v>
      </c>
      <c r="Q82" s="97">
        <f>[1]Hoja1!P76*$D$82/100</f>
        <v>0</v>
      </c>
      <c r="R82" s="97">
        <f>[1]Hoja1!Q76*$D$82/100</f>
        <v>0</v>
      </c>
      <c r="S82" s="97">
        <f>[1]Hoja1!R76*$D$82/100</f>
        <v>0</v>
      </c>
      <c r="T82" s="97">
        <f>[1]Hoja1!S76*$D$82/100</f>
        <v>0</v>
      </c>
      <c r="U82" s="97">
        <f>[1]Hoja1!T76*$D$82/100</f>
        <v>0</v>
      </c>
      <c r="V82" s="97">
        <f>[1]Hoja1!U76*$D$82/100</f>
        <v>0</v>
      </c>
      <c r="W82" s="97">
        <f>[1]Hoja1!V76*$D$82/100</f>
        <v>0</v>
      </c>
      <c r="X82" s="97">
        <f>[1]Hoja1!W76*$D$82/100</f>
        <v>0</v>
      </c>
      <c r="Y82" s="97">
        <f>[1]Hoja1!X76*$D$82/100</f>
        <v>0</v>
      </c>
      <c r="Z82" s="97">
        <f>[1]Hoja1!Y76*$D$82/100</f>
        <v>0</v>
      </c>
      <c r="AA82" s="97">
        <f>[1]Hoja1!Z76*$D$82/100</f>
        <v>0</v>
      </c>
      <c r="AB82" s="97">
        <f>[1]Hoja1!AA76*$D$82/100</f>
        <v>0</v>
      </c>
      <c r="AC82" s="97">
        <f>[1]Hoja1!AB76*$D$82/100</f>
        <v>0</v>
      </c>
      <c r="AD82" s="97">
        <f>[1]Hoja1!AC76*$D$82/100</f>
        <v>0</v>
      </c>
      <c r="AE82" s="97">
        <f>[1]Hoja1!AD76*$D$82/100</f>
        <v>0</v>
      </c>
      <c r="AF82" s="97">
        <f>[1]Hoja1!AE76*$D$82/100</f>
        <v>0</v>
      </c>
    </row>
    <row r="83" spans="1:32" ht="15.95">
      <c r="A83" s="192"/>
      <c r="B83" s="155" t="s">
        <v>230</v>
      </c>
      <c r="C83" s="68" t="s">
        <v>136</v>
      </c>
      <c r="D83" s="68">
        <v>15</v>
      </c>
      <c r="E83" s="97">
        <f>[1]Hoja1!D77*$D$83/100</f>
        <v>97.814999999999998</v>
      </c>
      <c r="F83" s="97">
        <f>[1]Hoja1!E77*$D$83/100</f>
        <v>1.5449999999999999</v>
      </c>
      <c r="G83" s="97">
        <f>[1]Hoja1!F77*$D$83/100</f>
        <v>8.2949999999999999</v>
      </c>
      <c r="H83" s="97">
        <f>[1]Hoja1!G77*$D$83/100</f>
        <v>4.8899999999999997</v>
      </c>
      <c r="I83" s="97">
        <f>[1]Hoja1!H77*$D$83/100</f>
        <v>2.7690000000000001</v>
      </c>
      <c r="J83" s="97">
        <f>[1]Hoja1!I77*$D$83/100</f>
        <v>0.26400000000000001</v>
      </c>
      <c r="K83" s="97">
        <f>[1]Hoja1!J77*$D$83/100</f>
        <v>0</v>
      </c>
      <c r="L83" s="97">
        <f>[1]Hoja1!K77*$D$83/100</f>
        <v>4.2450000000000001</v>
      </c>
      <c r="M83" s="97">
        <f>[1]Hoja1!L77*$D$83/100</f>
        <v>2.31</v>
      </c>
      <c r="N83" s="97">
        <f>[1]Hoja1!M77*$D$83/100</f>
        <v>11.1</v>
      </c>
      <c r="O83" s="97">
        <f>[1]Hoja1!N77*$D$83/100</f>
        <v>62.55</v>
      </c>
      <c r="P83" s="97">
        <f>[1]Hoja1!O77*$D$83/100</f>
        <v>0.94499999999999995</v>
      </c>
      <c r="Q83" s="97">
        <f>[1]Hoja1!P77*$D$83/100</f>
        <v>2.1</v>
      </c>
      <c r="R83" s="97">
        <f>[1]Hoja1!Q77*$D$83/100</f>
        <v>124.95</v>
      </c>
      <c r="S83" s="97">
        <f>[1]Hoja1!R77*$D$83/100</f>
        <v>46.5</v>
      </c>
      <c r="T83" s="97">
        <f>[1]Hoja1!S77*$D$83/100</f>
        <v>0.60150000000000003</v>
      </c>
      <c r="U83" s="97">
        <f>[1]Hoja1!T77*$D$83/100</f>
        <v>0.32549999999999996</v>
      </c>
      <c r="V83" s="97">
        <f>[1]Hoja1!U77*$D$83/100</f>
        <v>0.28799999999999998</v>
      </c>
      <c r="W83" s="97">
        <f>[1]Hoja1!V77*$D$83/100</f>
        <v>14.7</v>
      </c>
      <c r="X83" s="97">
        <f>[1]Hoja1!W77*$D$83/100</f>
        <v>1.5</v>
      </c>
      <c r="Y83" s="97">
        <f>[1]Hoja1!X77*$D$83/100</f>
        <v>1.2E-2</v>
      </c>
      <c r="Z83" s="97">
        <f>[1]Hoja1!Y77*$D$83/100</f>
        <v>2.5500000000000002E-2</v>
      </c>
      <c r="AA83" s="97">
        <f>[1]Hoja1!Z77*$D$83/100</f>
        <v>0.16500000000000001</v>
      </c>
      <c r="AB83" s="97">
        <f>[1]Hoja1!AA77*$D$83/100</f>
        <v>0.03</v>
      </c>
      <c r="AC83" s="97">
        <f>[1]Hoja1!AB77*$D$83/100</f>
        <v>1.4999999999999999E-2</v>
      </c>
      <c r="AD83" s="97">
        <f>[1]Hoja1!AC77*$D$83/100</f>
        <v>1.05</v>
      </c>
      <c r="AE83" s="97">
        <f>[1]Hoja1!AD77*$D$83/100</f>
        <v>0</v>
      </c>
      <c r="AF83" s="97">
        <f>[1]Hoja1!AE77*$D$83/100</f>
        <v>0</v>
      </c>
    </row>
    <row r="84" spans="1:32" ht="15.95">
      <c r="A84" s="192"/>
      <c r="B84" s="155" t="s">
        <v>231</v>
      </c>
      <c r="C84" s="68" t="s">
        <v>138</v>
      </c>
      <c r="D84" s="68">
        <v>5</v>
      </c>
      <c r="E84" s="97">
        <f>[1]Hoja1!D78*$D$84/100</f>
        <v>0.06</v>
      </c>
      <c r="F84" s="97">
        <f>[1]Hoja1!E78*$D$84/100</f>
        <v>0</v>
      </c>
      <c r="G84" s="97">
        <f>[1]Hoja1!F78*$D$84/100</f>
        <v>0</v>
      </c>
      <c r="H84" s="97">
        <f>[1]Hoja1!G78*$D$84/100</f>
        <v>0</v>
      </c>
      <c r="I84" s="97">
        <f>[1]Hoja1!H78*$D$84/100</f>
        <v>0</v>
      </c>
      <c r="J84" s="97">
        <f>[1]Hoja1!I78*$D$84/100</f>
        <v>0</v>
      </c>
      <c r="K84" s="97">
        <f>[1]Hoja1!J78*$D$84/100</f>
        <v>0</v>
      </c>
      <c r="L84" s="97">
        <f>[1]Hoja1!K78*$D$84/100</f>
        <v>1.4999999999999999E-2</v>
      </c>
      <c r="M84" s="97">
        <f>[1]Hoja1!L78*$D$84/100</f>
        <v>0</v>
      </c>
      <c r="N84" s="97">
        <f>[1]Hoja1!M78*$D$84/100</f>
        <v>0</v>
      </c>
      <c r="O84" s="97">
        <f>[1]Hoja1!N78*$D$84/100</f>
        <v>0.05</v>
      </c>
      <c r="P84" s="97">
        <f>[1]Hoja1!O78*$D$84/100</f>
        <v>0</v>
      </c>
      <c r="Q84" s="97">
        <f>[1]Hoja1!P78*$D$84/100</f>
        <v>0.15</v>
      </c>
      <c r="R84" s="97">
        <f>[1]Hoja1!Q78*$D$84/100</f>
        <v>1.85</v>
      </c>
      <c r="S84" s="97">
        <f>[1]Hoja1!R78*$D$84/100</f>
        <v>0.15</v>
      </c>
      <c r="T84" s="97">
        <f>[1]Hoja1!S78*$D$84/100</f>
        <v>1E-3</v>
      </c>
      <c r="U84" s="97">
        <f>[1]Hoja1!T78*$D$84/100</f>
        <v>5.0000000000000001E-4</v>
      </c>
      <c r="V84" s="97">
        <f>[1]Hoja1!U78*$D$84/100</f>
        <v>1.1000000000000001E-2</v>
      </c>
      <c r="W84" s="97">
        <f>[1]Hoja1!V78*$D$84/100</f>
        <v>0</v>
      </c>
      <c r="X84" s="97">
        <f>[1]Hoja1!W78*$D$84/100</f>
        <v>0</v>
      </c>
      <c r="Y84" s="97">
        <f>[1]Hoja1!X78*$D$84/100</f>
        <v>0</v>
      </c>
      <c r="Z84" s="97">
        <f>[1]Hoja1!Y78*$D$84/100</f>
        <v>5.0000000000000001E-4</v>
      </c>
      <c r="AA84" s="97">
        <f>[1]Hoja1!Z78*$D$84/100</f>
        <v>0</v>
      </c>
      <c r="AB84" s="97">
        <f>[1]Hoja1!AA78*$D$84/100</f>
        <v>5.0000000000000001E-4</v>
      </c>
      <c r="AC84" s="97">
        <f>[1]Hoja1!AB78*$D$84/100</f>
        <v>0</v>
      </c>
      <c r="AD84" s="97">
        <f>[1]Hoja1!AC78*$D$84/100</f>
        <v>0.25</v>
      </c>
      <c r="AE84" s="97">
        <f>[1]Hoja1!AD78*$D$84/100</f>
        <v>0</v>
      </c>
      <c r="AF84" s="97">
        <f>[1]Hoja1!AE78*$D$84/100</f>
        <v>0</v>
      </c>
    </row>
    <row r="85" spans="1:32" s="72" customFormat="1" ht="15.95">
      <c r="A85" s="192"/>
      <c r="B85" s="153"/>
      <c r="C85" s="98" t="s">
        <v>190</v>
      </c>
      <c r="D85" s="99">
        <f t="shared" ref="D85" si="17">SUM(D81:D84)</f>
        <v>25</v>
      </c>
      <c r="E85" s="99">
        <f t="shared" ref="E85:AF85" si="18">SUM(E81:E84)</f>
        <v>97.974999999999994</v>
      </c>
      <c r="F85" s="99">
        <f t="shared" si="18"/>
        <v>1.5499999999999998</v>
      </c>
      <c r="G85" s="99">
        <f t="shared" si="18"/>
        <v>8.2949999999999999</v>
      </c>
      <c r="H85" s="99">
        <f t="shared" si="18"/>
        <v>4.8899999999999997</v>
      </c>
      <c r="I85" s="99">
        <f t="shared" si="18"/>
        <v>2.7690000000000001</v>
      </c>
      <c r="J85" s="99">
        <f t="shared" si="18"/>
        <v>0.26400000000000001</v>
      </c>
      <c r="K85" s="99">
        <f t="shared" si="18"/>
        <v>0</v>
      </c>
      <c r="L85" s="99">
        <f t="shared" si="18"/>
        <v>4.2799999999999994</v>
      </c>
      <c r="M85" s="99">
        <f t="shared" si="18"/>
        <v>2.31</v>
      </c>
      <c r="N85" s="99">
        <f t="shared" si="18"/>
        <v>11.2</v>
      </c>
      <c r="O85" s="99">
        <f t="shared" si="18"/>
        <v>62.649999999999991</v>
      </c>
      <c r="P85" s="99">
        <f t="shared" si="18"/>
        <v>0.95</v>
      </c>
      <c r="Q85" s="99">
        <f t="shared" si="18"/>
        <v>2.35</v>
      </c>
      <c r="R85" s="99">
        <f t="shared" si="18"/>
        <v>129.5</v>
      </c>
      <c r="S85" s="99">
        <f t="shared" si="18"/>
        <v>46.9</v>
      </c>
      <c r="T85" s="99">
        <f t="shared" si="18"/>
        <v>0.60350000000000004</v>
      </c>
      <c r="U85" s="99">
        <f t="shared" si="18"/>
        <v>0.32649999999999996</v>
      </c>
      <c r="V85" s="99">
        <f t="shared" si="18"/>
        <v>0.30049999999999999</v>
      </c>
      <c r="W85" s="99">
        <f t="shared" si="18"/>
        <v>14.7</v>
      </c>
      <c r="X85" s="99">
        <f t="shared" si="18"/>
        <v>1.5</v>
      </c>
      <c r="Y85" s="99">
        <f t="shared" si="18"/>
        <v>1.2E-2</v>
      </c>
      <c r="Z85" s="99">
        <f t="shared" si="18"/>
        <v>2.6000000000000002E-2</v>
      </c>
      <c r="AA85" s="99">
        <f t="shared" si="18"/>
        <v>0.17500000000000002</v>
      </c>
      <c r="AB85" s="99">
        <f t="shared" si="18"/>
        <v>3.0499999999999999E-2</v>
      </c>
      <c r="AC85" s="99">
        <f t="shared" si="18"/>
        <v>1.4999999999999999E-2</v>
      </c>
      <c r="AD85" s="99">
        <f t="shared" si="18"/>
        <v>1.3</v>
      </c>
      <c r="AE85" s="99">
        <f t="shared" si="18"/>
        <v>0</v>
      </c>
      <c r="AF85" s="99">
        <f t="shared" si="18"/>
        <v>0</v>
      </c>
    </row>
    <row r="86" spans="1:32" ht="15.95">
      <c r="A86" s="192"/>
      <c r="B86" s="100" t="s">
        <v>83</v>
      </c>
      <c r="C86" s="101" t="s">
        <v>139</v>
      </c>
      <c r="D86" s="102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</row>
    <row r="87" spans="1:32" ht="15.95">
      <c r="A87" s="192"/>
      <c r="B87" s="155" t="s">
        <v>232</v>
      </c>
      <c r="C87" s="1" t="s">
        <v>233</v>
      </c>
      <c r="D87" s="68">
        <v>8</v>
      </c>
      <c r="E87" s="97">
        <f>[1]Hoja1!D80*$D$87/100</f>
        <v>16.257714285714286</v>
      </c>
      <c r="F87" s="97">
        <f>[1]Hoja1!E80*$D$87/100</f>
        <v>0.48142857142857148</v>
      </c>
      <c r="G87" s="97">
        <f>[1]Hoja1!F80*$D$87/100</f>
        <v>0.43371428571428572</v>
      </c>
      <c r="H87" s="97">
        <f>[1]Hoja1!G80*$D$87/100</f>
        <v>0.16508571428571428</v>
      </c>
      <c r="I87" s="97">
        <f>[1]Hoja1!H80*$D$87/100</f>
        <v>9.6114285714285722E-2</v>
      </c>
      <c r="J87" s="97">
        <f>[1]Hoja1!I80*$D$87/100</f>
        <v>9.2342857142857171E-2</v>
      </c>
      <c r="K87" s="97">
        <f>[1]Hoja1!J80*$D$87/100</f>
        <v>0</v>
      </c>
      <c r="L87" s="97">
        <f>[1]Hoja1!K80*$D$87/100</f>
        <v>2.6071428571428568</v>
      </c>
      <c r="M87" s="97">
        <f>[1]Hoja1!L80*$D$87/100</f>
        <v>1.3320000000000001</v>
      </c>
      <c r="N87" s="97">
        <f>[1]Hoja1!M80*$D$87/100</f>
        <v>39.785714285714285</v>
      </c>
      <c r="O87" s="97">
        <f>[1]Hoja1!N80*$D$87/100</f>
        <v>10.797142857142857</v>
      </c>
      <c r="P87" s="97">
        <f>[1]Hoja1!O80*$D$87/100</f>
        <v>1.3077142857142858</v>
      </c>
      <c r="Q87" s="97">
        <f>[1]Hoja1!P80*$D$87/100</f>
        <v>1.5514285714285714</v>
      </c>
      <c r="R87" s="97">
        <f>[1]Hoja1!Q80*$D$87/100</f>
        <v>56.974285714285713</v>
      </c>
      <c r="S87" s="97">
        <f>[1]Hoja1!R80*$D$87/100</f>
        <v>10.097142857142856</v>
      </c>
      <c r="T87" s="97">
        <f>[1]Hoja1!S80*$D$87/100</f>
        <v>0.15860000000000002</v>
      </c>
      <c r="U87" s="97">
        <f>[1]Hoja1!T80*$D$87/100</f>
        <v>3.6028571428571424E-2</v>
      </c>
      <c r="V87" s="97">
        <f>[1]Hoja1!U80*$D$87/100</f>
        <v>0.18762857142857139</v>
      </c>
      <c r="W87" s="97">
        <f>[1]Hoja1!V80*$D$87/100</f>
        <v>366.93142857142857</v>
      </c>
      <c r="X87" s="97">
        <f>[1]Hoja1!W80*$D$87/100</f>
        <v>36.688571428571429</v>
      </c>
      <c r="Y87" s="97">
        <f>[1]Hoja1!X80*$D$87/100</f>
        <v>1.4771428571428571E-2</v>
      </c>
      <c r="Z87" s="97">
        <f>[1]Hoja1!Y80*$D$87/100</f>
        <v>1.8799999999999997E-2</v>
      </c>
      <c r="AA87" s="97">
        <f>[1]Hoja1!Z80*$D$87/100</f>
        <v>0.19514285714285717</v>
      </c>
      <c r="AB87" s="97">
        <f>[1]Hoja1!AA80*$D$87/100</f>
        <v>3.4028571428571436E-2</v>
      </c>
      <c r="AC87" s="97">
        <f>[1]Hoja1!AB80*$D$87/100</f>
        <v>3.6371428571428575E-2</v>
      </c>
      <c r="AD87" s="97">
        <f>[1]Hoja1!AC80*$D$87/100</f>
        <v>6.871428571428571</v>
      </c>
      <c r="AE87" s="97">
        <f>[1]Hoja1!AD80*$D$87/100</f>
        <v>0</v>
      </c>
      <c r="AF87" s="97">
        <f>[1]Hoja1!AE80*$D$87/100</f>
        <v>4.3614814814814817</v>
      </c>
    </row>
    <row r="88" spans="1:32" ht="15.95">
      <c r="A88" s="192"/>
      <c r="B88" s="155" t="s">
        <v>234</v>
      </c>
      <c r="C88" s="1" t="s">
        <v>140</v>
      </c>
      <c r="D88" s="68">
        <v>3</v>
      </c>
      <c r="E88" s="97">
        <f>[1]Hoja1!D81*$D$88/100</f>
        <v>0</v>
      </c>
      <c r="F88" s="97">
        <f>[1]Hoja1!E81*$D$88/100</f>
        <v>0</v>
      </c>
      <c r="G88" s="97">
        <f>[1]Hoja1!F81*$D$88/100</f>
        <v>0</v>
      </c>
      <c r="H88" s="97">
        <f>[1]Hoja1!G81*$D$88/100</f>
        <v>0</v>
      </c>
      <c r="I88" s="97">
        <f>[1]Hoja1!H81*$D$88/100</f>
        <v>0</v>
      </c>
      <c r="J88" s="97">
        <f>[1]Hoja1!I81*$D$88/100</f>
        <v>0</v>
      </c>
      <c r="K88" s="97">
        <f>[1]Hoja1!J81*$D$88/100</f>
        <v>0</v>
      </c>
      <c r="L88" s="97">
        <f>[1]Hoja1!K81*$D$88/100</f>
        <v>0</v>
      </c>
      <c r="M88" s="97">
        <f>[1]Hoja1!L81*$D$88/100</f>
        <v>0</v>
      </c>
      <c r="N88" s="97">
        <f>[1]Hoja1!M81*$D$88/100</f>
        <v>0.72</v>
      </c>
      <c r="O88" s="97">
        <f>[1]Hoja1!N81*$D$88/100</f>
        <v>0</v>
      </c>
      <c r="P88" s="97">
        <f>[1]Hoja1!O81*$D$88/100</f>
        <v>8.9999999999999993E-3</v>
      </c>
      <c r="Q88" s="97">
        <f>[1]Hoja1!P81*$D$88/100</f>
        <v>1162.74</v>
      </c>
      <c r="R88" s="97">
        <f>[1]Hoja1!Q81*$D$88/100</f>
        <v>0.24</v>
      </c>
      <c r="S88" s="97">
        <f>[1]Hoja1!R81*$D$88/100</f>
        <v>0.03</v>
      </c>
      <c r="T88" s="97">
        <f>[1]Hoja1!S81*$D$88/100</f>
        <v>3.0000000000000005E-3</v>
      </c>
      <c r="U88" s="97">
        <f>[1]Hoja1!T81*$D$88/100</f>
        <v>8.9999999999999998E-4</v>
      </c>
      <c r="V88" s="97">
        <f>[1]Hoja1!U81*$D$88/100</f>
        <v>3.0000000000000005E-3</v>
      </c>
      <c r="W88" s="97">
        <f>[1]Hoja1!V81*$D$88/100</f>
        <v>0</v>
      </c>
      <c r="X88" s="97">
        <f>[1]Hoja1!W81*$D$88/100</f>
        <v>0</v>
      </c>
      <c r="Y88" s="97">
        <f>[1]Hoja1!X81*$D$88/100</f>
        <v>0</v>
      </c>
      <c r="Z88" s="97">
        <f>[1]Hoja1!Y81*$D$88/100</f>
        <v>0</v>
      </c>
      <c r="AA88" s="97">
        <f>[1]Hoja1!Z81*$D$88/100</f>
        <v>0</v>
      </c>
      <c r="AB88" s="97">
        <f>[1]Hoja1!AA81*$D$88/100</f>
        <v>0</v>
      </c>
      <c r="AC88" s="97">
        <f>[1]Hoja1!AB81*$D$88/100</f>
        <v>0</v>
      </c>
      <c r="AD88" s="97">
        <f>[1]Hoja1!AC81*$D$88/100</f>
        <v>0</v>
      </c>
      <c r="AE88" s="97">
        <f>[1]Hoja1!AD81*$D$88/100</f>
        <v>0</v>
      </c>
      <c r="AF88" s="97">
        <f>[1]Hoja1!AE81*$D$88/100</f>
        <v>0</v>
      </c>
    </row>
    <row r="89" spans="1:32" s="91" customFormat="1" ht="15.95">
      <c r="A89" s="192"/>
      <c r="B89" s="154"/>
      <c r="C89" s="75" t="s">
        <v>190</v>
      </c>
      <c r="D89" s="104">
        <f>SUM(D87:D88)</f>
        <v>11</v>
      </c>
      <c r="E89" s="104">
        <f t="shared" ref="E89:AF89" si="19">SUM(E87:E88)</f>
        <v>16.257714285714286</v>
      </c>
      <c r="F89" s="104">
        <f t="shared" si="19"/>
        <v>0.48142857142857148</v>
      </c>
      <c r="G89" s="104">
        <f t="shared" si="19"/>
        <v>0.43371428571428572</v>
      </c>
      <c r="H89" s="104">
        <f t="shared" si="19"/>
        <v>0.16508571428571428</v>
      </c>
      <c r="I89" s="104">
        <f t="shared" si="19"/>
        <v>9.6114285714285722E-2</v>
      </c>
      <c r="J89" s="104">
        <f t="shared" si="19"/>
        <v>9.2342857142857171E-2</v>
      </c>
      <c r="K89" s="104">
        <f t="shared" si="19"/>
        <v>0</v>
      </c>
      <c r="L89" s="104">
        <f t="shared" si="19"/>
        <v>2.6071428571428568</v>
      </c>
      <c r="M89" s="104">
        <f t="shared" si="19"/>
        <v>1.3320000000000001</v>
      </c>
      <c r="N89" s="104">
        <f t="shared" si="19"/>
        <v>40.505714285714284</v>
      </c>
      <c r="O89" s="104">
        <f t="shared" si="19"/>
        <v>10.797142857142857</v>
      </c>
      <c r="P89" s="104">
        <f t="shared" si="19"/>
        <v>1.3167142857142857</v>
      </c>
      <c r="Q89" s="104">
        <f t="shared" si="19"/>
        <v>1164.2914285714285</v>
      </c>
      <c r="R89" s="104">
        <f t="shared" si="19"/>
        <v>57.214285714285715</v>
      </c>
      <c r="S89" s="104">
        <f t="shared" si="19"/>
        <v>10.127142857142855</v>
      </c>
      <c r="T89" s="104">
        <f t="shared" si="19"/>
        <v>0.16160000000000002</v>
      </c>
      <c r="U89" s="104">
        <f t="shared" si="19"/>
        <v>3.6928571428571422E-2</v>
      </c>
      <c r="V89" s="104">
        <f t="shared" si="19"/>
        <v>0.1906285714285714</v>
      </c>
      <c r="W89" s="104">
        <f t="shared" si="19"/>
        <v>366.93142857142857</v>
      </c>
      <c r="X89" s="104">
        <f t="shared" si="19"/>
        <v>36.688571428571429</v>
      </c>
      <c r="Y89" s="104">
        <f t="shared" si="19"/>
        <v>1.4771428571428571E-2</v>
      </c>
      <c r="Z89" s="104">
        <f t="shared" si="19"/>
        <v>1.8799999999999997E-2</v>
      </c>
      <c r="AA89" s="104">
        <f t="shared" si="19"/>
        <v>0.19514285714285717</v>
      </c>
      <c r="AB89" s="104">
        <f t="shared" si="19"/>
        <v>3.4028571428571436E-2</v>
      </c>
      <c r="AC89" s="104">
        <f t="shared" si="19"/>
        <v>3.6371428571428575E-2</v>
      </c>
      <c r="AD89" s="104">
        <f t="shared" si="19"/>
        <v>6.871428571428571</v>
      </c>
      <c r="AE89" s="104">
        <f t="shared" si="19"/>
        <v>0</v>
      </c>
      <c r="AF89" s="104">
        <f t="shared" si="19"/>
        <v>4.3614814814814817</v>
      </c>
    </row>
    <row r="90" spans="1:32" s="91" customFormat="1">
      <c r="A90" s="198"/>
      <c r="B90" s="200" t="s">
        <v>192</v>
      </c>
      <c r="C90" s="200"/>
      <c r="D90" s="99">
        <f>D89+D85+D79+D76</f>
        <v>106</v>
      </c>
      <c r="E90" s="99">
        <f>E89+E85+E79+E76</f>
        <v>460.75771428571431</v>
      </c>
      <c r="F90" s="99">
        <f t="shared" ref="F90:AF90" si="20">F89+F85+F79+F76</f>
        <v>2.3726785714285712</v>
      </c>
      <c r="G90" s="99">
        <f t="shared" si="20"/>
        <v>26.757464285714285</v>
      </c>
      <c r="H90" s="99">
        <f t="shared" si="20"/>
        <v>8.1953357142857151</v>
      </c>
      <c r="I90" s="99">
        <f t="shared" si="20"/>
        <v>9.671164285714287</v>
      </c>
      <c r="J90" s="99">
        <f t="shared" si="20"/>
        <v>7.7269428571428573</v>
      </c>
      <c r="K90" s="99">
        <f t="shared" si="20"/>
        <v>5.9249999999999998</v>
      </c>
      <c r="L90" s="99">
        <f t="shared" si="20"/>
        <v>52.613392857142856</v>
      </c>
      <c r="M90" s="99">
        <f t="shared" si="20"/>
        <v>3.6670000000000003</v>
      </c>
      <c r="N90" s="99">
        <f t="shared" si="20"/>
        <v>79.255714285714276</v>
      </c>
      <c r="O90" s="99">
        <f t="shared" si="20"/>
        <v>95.364642857142854</v>
      </c>
      <c r="P90" s="99">
        <f t="shared" si="20"/>
        <v>2.8837142857142855</v>
      </c>
      <c r="Q90" s="99">
        <f t="shared" si="20"/>
        <v>1195.0289285714284</v>
      </c>
      <c r="R90" s="99">
        <f t="shared" si="20"/>
        <v>293.13928571428573</v>
      </c>
      <c r="S90" s="99">
        <f t="shared" si="20"/>
        <v>66.952142857142846</v>
      </c>
      <c r="T90" s="99">
        <f t="shared" si="20"/>
        <v>0.8681500000000002</v>
      </c>
      <c r="U90" s="99">
        <f t="shared" si="20"/>
        <v>0.4484285714285714</v>
      </c>
      <c r="V90" s="99">
        <f t="shared" si="20"/>
        <v>0.58237857142857141</v>
      </c>
      <c r="W90" s="99">
        <f t="shared" si="20"/>
        <v>381.63142857142856</v>
      </c>
      <c r="X90" s="99">
        <f t="shared" si="20"/>
        <v>60.313571428571429</v>
      </c>
      <c r="Y90" s="99">
        <f t="shared" si="20"/>
        <v>3.1146428571428571E-2</v>
      </c>
      <c r="Z90" s="99">
        <f t="shared" si="20"/>
        <v>6.9175E-2</v>
      </c>
      <c r="AA90" s="99">
        <f t="shared" si="20"/>
        <v>0.43514285714285722</v>
      </c>
      <c r="AB90" s="99">
        <f t="shared" si="20"/>
        <v>0.17952857142857143</v>
      </c>
      <c r="AC90" s="99">
        <f t="shared" si="20"/>
        <v>6.1371428571428577E-2</v>
      </c>
      <c r="AD90" s="99">
        <f t="shared" si="20"/>
        <v>8.8964285714285705</v>
      </c>
      <c r="AE90" s="99">
        <f t="shared" si="20"/>
        <v>1.1000000000000001E-2</v>
      </c>
      <c r="AF90" s="99">
        <f t="shared" si="20"/>
        <v>4.8739814814814819</v>
      </c>
    </row>
    <row r="91" spans="1:32" s="107" customFormat="1" ht="17.100000000000001">
      <c r="A91" s="105"/>
      <c r="B91" s="194" t="s">
        <v>235</v>
      </c>
      <c r="C91" s="194"/>
      <c r="D91" s="106">
        <f>D90+D72+D63+D39+D30++D19</f>
        <v>1353</v>
      </c>
      <c r="E91" s="106">
        <f t="shared" ref="E91:AF91" si="21">E90+E72+E63+E39+E30++E19</f>
        <v>2350.4812643954883</v>
      </c>
      <c r="F91" s="106">
        <f t="shared" si="21"/>
        <v>89.688767326373551</v>
      </c>
      <c r="G91" s="106">
        <f t="shared" si="21"/>
        <v>78.002035458062835</v>
      </c>
      <c r="H91" s="106">
        <f t="shared" si="21"/>
        <v>26.605442751618071</v>
      </c>
      <c r="I91" s="106">
        <f t="shared" si="21"/>
        <v>28.436154102697646</v>
      </c>
      <c r="J91" s="106">
        <f t="shared" si="21"/>
        <v>17.260011339711905</v>
      </c>
      <c r="K91" s="106">
        <f t="shared" si="21"/>
        <v>329.53483883408887</v>
      </c>
      <c r="L91" s="106">
        <f>L90+L72+L63+L39+L30+L19</f>
        <v>318.30480596663642</v>
      </c>
      <c r="M91" s="106">
        <f t="shared" si="21"/>
        <v>45.309917160737811</v>
      </c>
      <c r="N91" s="106">
        <f t="shared" si="21"/>
        <v>872.36049120181008</v>
      </c>
      <c r="O91" s="106">
        <f t="shared" si="21"/>
        <v>1680.0890530677052</v>
      </c>
      <c r="P91" s="106">
        <f t="shared" si="21"/>
        <v>22.521334465162592</v>
      </c>
      <c r="Q91" s="106">
        <f t="shared" si="21"/>
        <v>1783.7342609433049</v>
      </c>
      <c r="R91" s="106">
        <f t="shared" si="21"/>
        <v>5011.3446613831602</v>
      </c>
      <c r="S91" s="106">
        <f t="shared" si="21"/>
        <v>566.90567023428412</v>
      </c>
      <c r="T91" s="106">
        <f t="shared" si="21"/>
        <v>11.776583849949427</v>
      </c>
      <c r="U91" s="106">
        <f t="shared" si="21"/>
        <v>3.2969939801569366</v>
      </c>
      <c r="V91" s="106">
        <f t="shared" si="21"/>
        <v>6.3666688936015552</v>
      </c>
      <c r="W91" s="106">
        <f t="shared" si="21"/>
        <v>10127.091864746624</v>
      </c>
      <c r="X91" s="106">
        <f t="shared" si="21"/>
        <v>1168.6572369694957</v>
      </c>
      <c r="Y91" s="106">
        <f t="shared" si="21"/>
        <v>1.8146557275574666</v>
      </c>
      <c r="Z91" s="106">
        <f t="shared" si="21"/>
        <v>1.7993770280718779</v>
      </c>
      <c r="AA91" s="106">
        <f t="shared" si="21"/>
        <v>20.649537351899308</v>
      </c>
      <c r="AB91" s="106">
        <f t="shared" si="21"/>
        <v>7.1306651898080444</v>
      </c>
      <c r="AC91" s="106">
        <f t="shared" si="21"/>
        <v>2.7135528811547927</v>
      </c>
      <c r="AD91" s="106">
        <f t="shared" si="21"/>
        <v>745.8154509934509</v>
      </c>
      <c r="AE91" s="106">
        <f t="shared" si="21"/>
        <v>5.5116110681534147</v>
      </c>
      <c r="AF91" s="106">
        <f t="shared" si="21"/>
        <v>218.24688844178672</v>
      </c>
    </row>
    <row r="92" spans="1:32" s="91" customFormat="1">
      <c r="A92" s="108"/>
      <c r="B92" s="195" t="s">
        <v>236</v>
      </c>
      <c r="C92" s="195"/>
      <c r="D92" s="109"/>
      <c r="E92" s="110"/>
      <c r="F92" s="110"/>
      <c r="G92" s="110"/>
      <c r="H92" s="110"/>
      <c r="I92" s="110"/>
      <c r="J92" s="110"/>
      <c r="K92" s="110"/>
      <c r="L92" s="110"/>
      <c r="M92" s="111"/>
      <c r="N92" s="112">
        <f>+'[14]Tabla Resumen'!$D$14</f>
        <v>881.01016976456765</v>
      </c>
      <c r="O92" s="112"/>
      <c r="P92" s="112">
        <f>+'[14]Tabla Resumen'!$D$16</f>
        <v>9.3651575563201721</v>
      </c>
      <c r="Q92" s="112">
        <f>+'[14]Tabla Resumen'!$D$15</f>
        <v>1384.0955565243567</v>
      </c>
      <c r="R92" s="112"/>
      <c r="S92" s="112"/>
      <c r="T92" s="112">
        <f>+'[14]Tabla Resumen'!$D$17</f>
        <v>7.9941212759389968</v>
      </c>
      <c r="U92" s="112"/>
      <c r="V92" s="112"/>
      <c r="W92" s="112"/>
      <c r="X92" s="112">
        <f>+'[14]Tabla Resumen'!$D$5</f>
        <v>513.55091249094687</v>
      </c>
      <c r="Y92" s="113">
        <f>+'[14]Tabla Resumen'!$D$7</f>
        <v>0.86859914410283623</v>
      </c>
      <c r="Z92" s="113">
        <f>+'[14]Tabla Resumen'!$D$8</f>
        <v>0.91569181191577076</v>
      </c>
      <c r="AA92" s="113">
        <f>+'[14]Tabla Resumen'!$D$9</f>
        <v>10.536360070958414</v>
      </c>
      <c r="AB92" s="112"/>
      <c r="AC92" s="112">
        <f>+'[14]Tabla Resumen'!$D$10</f>
        <v>1.0870459348795278</v>
      </c>
      <c r="AD92" s="112">
        <f>+'[14]Tabla Resumen'!$D$11</f>
        <v>294.59865028174357</v>
      </c>
      <c r="AE92" s="112">
        <f>+'[14]Tabla Resumen'!$D$12</f>
        <v>1.8170052148293832</v>
      </c>
      <c r="AF92" s="112">
        <f>+'[14]Tabla Resumen'!$D$6</f>
        <v>58.581623043636696</v>
      </c>
    </row>
    <row r="93" spans="1:32" s="91" customFormat="1">
      <c r="A93" s="108"/>
      <c r="B93" s="196" t="s">
        <v>237</v>
      </c>
      <c r="C93" s="196"/>
      <c r="D93" s="114"/>
      <c r="E93" s="115"/>
      <c r="F93" s="115"/>
      <c r="G93" s="116"/>
      <c r="H93" s="116"/>
      <c r="I93" s="116"/>
      <c r="J93" s="116"/>
      <c r="K93" s="116"/>
      <c r="L93" s="116"/>
      <c r="M93" s="117"/>
      <c r="N93" s="118">
        <f>N91/N92*100</f>
        <v>99.018208999214053</v>
      </c>
      <c r="O93" s="119"/>
      <c r="P93" s="118">
        <f>P91/P92*100</f>
        <v>240.48003815978345</v>
      </c>
      <c r="Q93" s="137">
        <f>Q91/Q92*100</f>
        <v>128.87363538847657</v>
      </c>
      <c r="R93" s="119"/>
      <c r="S93" s="119"/>
      <c r="T93" s="118">
        <f>T91/T92*100</f>
        <v>147.31555155905659</v>
      </c>
      <c r="U93" s="119"/>
      <c r="V93" s="119"/>
      <c r="W93" s="119"/>
      <c r="X93" s="137">
        <f>X91/X92*100</f>
        <v>227.5640464352397</v>
      </c>
      <c r="Y93" s="137">
        <f>Y91/Y92*100</f>
        <v>208.91751274194485</v>
      </c>
      <c r="Z93" s="118">
        <f>Z91/Z92*100</f>
        <v>196.504654148572</v>
      </c>
      <c r="AA93" s="118">
        <f>AA91/AA92*100</f>
        <v>195.98359597462934</v>
      </c>
      <c r="AB93" s="161"/>
      <c r="AC93" s="137">
        <f>AC91/AC92*100</f>
        <v>249.6263307820127</v>
      </c>
      <c r="AD93" s="137">
        <f>AD91/AD92*100</f>
        <v>253.16322742150371</v>
      </c>
      <c r="AE93" s="137">
        <f>AE91/AE92*100</f>
        <v>303.33490642573389</v>
      </c>
      <c r="AF93" s="137">
        <f>AF91/AF92*100</f>
        <v>372.55179543116691</v>
      </c>
    </row>
    <row r="94" spans="1:32" s="91" customFormat="1">
      <c r="A94" s="108"/>
      <c r="B94" s="195" t="s">
        <v>238</v>
      </c>
      <c r="C94" s="195"/>
      <c r="D94" s="114"/>
      <c r="E94" s="116"/>
      <c r="F94" s="120"/>
      <c r="G94" s="120"/>
      <c r="H94" s="120"/>
      <c r="I94" s="120"/>
      <c r="J94" s="120"/>
      <c r="K94" s="120"/>
      <c r="L94" s="120"/>
      <c r="M94" s="121"/>
      <c r="N94" s="112">
        <f>+'[14]Tabla Resumen'!$H$14</f>
        <v>1069.9805574365728</v>
      </c>
      <c r="O94" s="112"/>
      <c r="P94" s="112">
        <f>+'[14]Tabla Resumen'!$H$16</f>
        <v>16.460867520717272</v>
      </c>
      <c r="Q94" s="112"/>
      <c r="R94" s="112"/>
      <c r="S94" s="112"/>
      <c r="T94" s="112">
        <f>+'[14]Tabla Resumen'!$H$17</f>
        <v>9.4996397137290263</v>
      </c>
      <c r="U94" s="122"/>
      <c r="V94" s="122"/>
      <c r="W94" s="122"/>
      <c r="X94" s="122">
        <f>+'[14]Tabla Resumen'!$H$5</f>
        <v>728.9758723719649</v>
      </c>
      <c r="Y94" s="123">
        <f>+'[14]Tabla Resumen'!$H$7</f>
        <v>1.039827796080883</v>
      </c>
      <c r="Z94" s="124">
        <f>+'[14]Tabla Resumen'!$H$8</f>
        <v>1.0813245370839202</v>
      </c>
      <c r="AA94" s="124">
        <f>+'[14]Tabla Resumen'!$H$9</f>
        <v>13.693798995681508</v>
      </c>
      <c r="AB94" s="122"/>
      <c r="AC94" s="122">
        <f>+'[14]Tabla Resumen'!$H$10</f>
        <v>1.2910490947660178</v>
      </c>
      <c r="AD94" s="122">
        <f>+'[14]Tabla Resumen'!$H$11</f>
        <v>363.36327625909286</v>
      </c>
      <c r="AE94" s="122">
        <f>+'[14]Tabla Resumen'!$H$12</f>
        <v>2.1714518128121507</v>
      </c>
      <c r="AF94" s="122">
        <f>+'[14]Tabla Resumen'!$H$6</f>
        <v>70.482692355112064</v>
      </c>
    </row>
    <row r="95" spans="1:32" s="129" customFormat="1">
      <c r="A95" s="125"/>
      <c r="B95" s="187" t="s">
        <v>239</v>
      </c>
      <c r="C95" s="187"/>
      <c r="D95" s="126"/>
      <c r="E95" s="127"/>
      <c r="F95" s="127"/>
      <c r="G95" s="127"/>
      <c r="H95" s="127"/>
      <c r="I95" s="127"/>
      <c r="J95" s="127"/>
      <c r="K95" s="127"/>
      <c r="L95" s="127"/>
      <c r="M95" s="128"/>
      <c r="N95" s="118">
        <f>N91/N94*100</f>
        <v>81.530499329051835</v>
      </c>
      <c r="O95" s="118"/>
      <c r="P95" s="118">
        <f>P91/P94*100</f>
        <v>136.81742129822595</v>
      </c>
      <c r="Q95" s="118"/>
      <c r="R95" s="118"/>
      <c r="S95" s="118"/>
      <c r="T95" s="118">
        <f>T91/T94*100</f>
        <v>123.96874202428674</v>
      </c>
      <c r="U95" s="118"/>
      <c r="V95" s="118"/>
      <c r="W95" s="118"/>
      <c r="X95" s="118">
        <f>X91/X94*100</f>
        <v>160.31494062579623</v>
      </c>
      <c r="Y95" s="118">
        <f>Y91/Y94*100</f>
        <v>174.51502396809497</v>
      </c>
      <c r="Z95" s="118">
        <f>Z91/Z94*100</f>
        <v>166.40490124494701</v>
      </c>
      <c r="AA95" s="118">
        <f>AA91/AA94*100</f>
        <v>150.79480397230432</v>
      </c>
      <c r="AB95" s="118"/>
      <c r="AC95" s="118">
        <f>AC91/AC94*100</f>
        <v>210.18200563833562</v>
      </c>
      <c r="AD95" s="118">
        <f>AD91/AD94*100</f>
        <v>205.25339232731216</v>
      </c>
      <c r="AE95" s="118">
        <f>AE91/AE94*100</f>
        <v>253.82147720863179</v>
      </c>
      <c r="AF95" s="118">
        <f>AF91/AF94*100</f>
        <v>309.64607217640918</v>
      </c>
    </row>
    <row r="96" spans="1:32">
      <c r="A96" s="108"/>
      <c r="B96" s="195" t="s">
        <v>240</v>
      </c>
      <c r="C96" s="195"/>
      <c r="D96" s="130"/>
      <c r="E96" s="131">
        <f>+'[3]Magdalena Medio'!$G$26</f>
        <v>2298.7419111143977</v>
      </c>
      <c r="F96" s="132">
        <f>+[4]Proteina!$F$16</f>
        <v>86.202821666789916</v>
      </c>
      <c r="G96" s="132">
        <f>+[4]Grasas.!$F$15</f>
        <v>70.239336172939929</v>
      </c>
      <c r="H96" s="132">
        <f>+[4]Grasas.!$H$15</f>
        <v>22.987419111143979</v>
      </c>
      <c r="I96" s="132">
        <f>+[4]Grasas.!$L$15</f>
        <v>28.095734469175969</v>
      </c>
      <c r="J96" s="132">
        <f>+[4]Grasas.!$J$15</f>
        <v>19.156182592619981</v>
      </c>
      <c r="K96" s="132">
        <v>299</v>
      </c>
      <c r="L96" s="132">
        <f>+[4]Carbohidratos!$F$16</f>
        <v>330.44414972269465</v>
      </c>
      <c r="M96" s="133">
        <v>25</v>
      </c>
      <c r="N96" s="134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</row>
    <row r="97" spans="1:32" s="92" customFormat="1">
      <c r="A97" s="125"/>
      <c r="B97" s="187" t="s">
        <v>241</v>
      </c>
      <c r="C97" s="187"/>
      <c r="D97" s="136"/>
      <c r="E97" s="137">
        <f>E91/E96*100</f>
        <v>102.25076825853878</v>
      </c>
      <c r="F97" s="137">
        <f t="shared" ref="F97:M97" si="22">F91/F96*100</f>
        <v>104.04388811431056</v>
      </c>
      <c r="G97" s="137">
        <f t="shared" si="22"/>
        <v>111.05178338532409</v>
      </c>
      <c r="H97" s="137">
        <f t="shared" si="22"/>
        <v>115.73914680452373</v>
      </c>
      <c r="I97" s="137">
        <f t="shared" si="22"/>
        <v>101.21164169562876</v>
      </c>
      <c r="J97" s="137">
        <f t="shared" si="22"/>
        <v>90.101518171795959</v>
      </c>
      <c r="K97" s="137">
        <f>K91/K96*100</f>
        <v>110.21232068029727</v>
      </c>
      <c r="L97" s="137">
        <f>L91/L96*100</f>
        <v>96.326355371627727</v>
      </c>
      <c r="M97" s="137">
        <f t="shared" si="22"/>
        <v>181.23966864295124</v>
      </c>
      <c r="N97" s="138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spans="1:32">
      <c r="A98" s="140"/>
      <c r="B98" s="141"/>
      <c r="C98" s="142"/>
      <c r="D98" s="143"/>
      <c r="E98" s="143"/>
      <c r="F98" s="143"/>
      <c r="G98" s="143"/>
    </row>
    <row r="99" spans="1:32" ht="28.5" customHeight="1">
      <c r="C99" s="144" t="s">
        <v>242</v>
      </c>
      <c r="D99" s="145" t="s">
        <v>243</v>
      </c>
      <c r="E99" s="145" t="s">
        <v>244</v>
      </c>
      <c r="F99" s="204" t="s">
        <v>245</v>
      </c>
      <c r="G99" s="204"/>
    </row>
    <row r="100" spans="1:32">
      <c r="C100" s="53" t="s">
        <v>144</v>
      </c>
      <c r="D100" s="146">
        <f>F91*4</f>
        <v>358.7550693054942</v>
      </c>
      <c r="E100" s="146">
        <f>D100/E91*100</f>
        <v>15.263047391180168</v>
      </c>
      <c r="F100" s="205" t="s">
        <v>246</v>
      </c>
      <c r="G100" s="205"/>
      <c r="H100" s="147"/>
    </row>
    <row r="101" spans="1:32">
      <c r="C101" s="53" t="s">
        <v>145</v>
      </c>
      <c r="D101" s="146">
        <f>G91*9</f>
        <v>702.01831912256557</v>
      </c>
      <c r="E101" s="146">
        <f>D101/E91*100</f>
        <v>29.867003398689718</v>
      </c>
      <c r="F101" s="205" t="s">
        <v>247</v>
      </c>
      <c r="G101" s="205"/>
    </row>
    <row r="102" spans="1:32">
      <c r="C102" s="53" t="s">
        <v>147</v>
      </c>
      <c r="D102" s="146">
        <f>L91*4</f>
        <v>1273.2192238665457</v>
      </c>
      <c r="E102" s="146">
        <f>D102/E91*100</f>
        <v>54.168448102648469</v>
      </c>
      <c r="F102" s="205" t="s">
        <v>248</v>
      </c>
      <c r="G102" s="205"/>
    </row>
    <row r="103" spans="1:32" s="91" customFormat="1">
      <c r="A103" s="158"/>
      <c r="B103" s="158"/>
      <c r="C103" s="158"/>
      <c r="D103" s="159">
        <f>SUM(D100:D102)</f>
        <v>2333.9926122946054</v>
      </c>
      <c r="E103" s="159">
        <f>SUM(E100:E102)</f>
        <v>99.298498892518353</v>
      </c>
      <c r="F103" s="201"/>
      <c r="G103" s="201"/>
    </row>
    <row r="104" spans="1:32">
      <c r="C104" s="148" t="s">
        <v>249</v>
      </c>
      <c r="D104" s="149">
        <f>L79*4</f>
        <v>182.8</v>
      </c>
      <c r="E104" s="149">
        <f>D104/E91*100</f>
        <v>7.7771306995298968</v>
      </c>
      <c r="F104" s="202" t="s">
        <v>250</v>
      </c>
      <c r="G104" s="202"/>
    </row>
    <row r="105" spans="1:32">
      <c r="C105" s="150" t="s">
        <v>251</v>
      </c>
      <c r="D105" s="151">
        <f>H91*9</f>
        <v>239.44898476456262</v>
      </c>
      <c r="E105" s="163">
        <f>D105/E91*100</f>
        <v>10.187232223105834</v>
      </c>
      <c r="F105" s="203" t="s">
        <v>250</v>
      </c>
      <c r="G105" s="203"/>
    </row>
  </sheetData>
  <mergeCells count="25">
    <mergeCell ref="A5:A19"/>
    <mergeCell ref="B19:C19"/>
    <mergeCell ref="A20:A30"/>
    <mergeCell ref="B30:C30"/>
    <mergeCell ref="B94:C94"/>
    <mergeCell ref="A31:A39"/>
    <mergeCell ref="A40:A63"/>
    <mergeCell ref="B63:C63"/>
    <mergeCell ref="A64:A72"/>
    <mergeCell ref="B72:C72"/>
    <mergeCell ref="A73:A90"/>
    <mergeCell ref="B90:C90"/>
    <mergeCell ref="B91:C91"/>
    <mergeCell ref="B92:C92"/>
    <mergeCell ref="B93:C93"/>
    <mergeCell ref="B95:C95"/>
    <mergeCell ref="B96:C96"/>
    <mergeCell ref="B97:C97"/>
    <mergeCell ref="F104:G104"/>
    <mergeCell ref="F105:G105"/>
    <mergeCell ref="F99:G99"/>
    <mergeCell ref="F100:G100"/>
    <mergeCell ref="F101:G101"/>
    <mergeCell ref="F102:G102"/>
    <mergeCell ref="F103:G103"/>
  </mergeCells>
  <conditionalFormatting sqref="E97:M97">
    <cfRule type="cellIs" dxfId="71" priority="22" operator="between">
      <formula>90</formula>
      <formula>110</formula>
    </cfRule>
    <cfRule type="cellIs" dxfId="70" priority="21" operator="lessThan">
      <formula>90</formula>
    </cfRule>
    <cfRule type="cellIs" dxfId="69" priority="20" operator="greaterThan">
      <formula>110</formula>
    </cfRule>
  </conditionalFormatting>
  <conditionalFormatting sqref="N93">
    <cfRule type="cellIs" dxfId="68" priority="16" operator="between">
      <formula>90</formula>
      <formula>110</formula>
    </cfRule>
    <cfRule type="cellIs" dxfId="67" priority="15" operator="greaterThan">
      <formula>110</formula>
    </cfRule>
    <cfRule type="cellIs" dxfId="66" priority="14" operator="lessThan">
      <formula>90</formula>
    </cfRule>
  </conditionalFormatting>
  <conditionalFormatting sqref="N95 P95 T95 X95:AA95 AC95:AF95">
    <cfRule type="cellIs" dxfId="65" priority="24" operator="between">
      <formula>90</formula>
      <formula>110</formula>
    </cfRule>
    <cfRule type="cellIs" dxfId="64" priority="23" operator="lessThan">
      <formula>90</formula>
    </cfRule>
  </conditionalFormatting>
  <conditionalFormatting sqref="P95">
    <cfRule type="cellIs" dxfId="63" priority="18" operator="greaterThan">
      <formula>110</formula>
    </cfRule>
  </conditionalFormatting>
  <conditionalFormatting sqref="P93:Q93">
    <cfRule type="cellIs" dxfId="62" priority="2" operator="greaterThan">
      <formula>110</formula>
    </cfRule>
    <cfRule type="cellIs" dxfId="61" priority="3" operator="lessThan">
      <formula>90</formula>
    </cfRule>
    <cfRule type="cellIs" dxfId="60" priority="4" operator="between">
      <formula>90</formula>
      <formula>110</formula>
    </cfRule>
  </conditionalFormatting>
  <conditionalFormatting sqref="Q91">
    <cfRule type="cellIs" dxfId="59" priority="1" operator="greaterThan">
      <formula>2000</formula>
    </cfRule>
  </conditionalFormatting>
  <conditionalFormatting sqref="T93">
    <cfRule type="cellIs" dxfId="58" priority="12" operator="greaterThan">
      <formula>110</formula>
    </cfRule>
    <cfRule type="cellIs" dxfId="57" priority="11" operator="lessThan">
      <formula>90</formula>
    </cfRule>
    <cfRule type="cellIs" dxfId="56" priority="13" operator="between">
      <formula>90</formula>
      <formula>110</formula>
    </cfRule>
  </conditionalFormatting>
  <conditionalFormatting sqref="T95">
    <cfRule type="cellIs" dxfId="55" priority="17" operator="greaterThan">
      <formula>110</formula>
    </cfRule>
  </conditionalFormatting>
  <conditionalFormatting sqref="X93:AA93">
    <cfRule type="cellIs" dxfId="54" priority="10" operator="between">
      <formula>90</formula>
      <formula>110</formula>
    </cfRule>
    <cfRule type="cellIs" dxfId="53" priority="9" operator="greaterThan">
      <formula>110</formula>
    </cfRule>
    <cfRule type="cellIs" dxfId="52" priority="8" operator="lessThan">
      <formula>90</formula>
    </cfRule>
  </conditionalFormatting>
  <conditionalFormatting sqref="X95:AA95 AC95:AF95">
    <cfRule type="cellIs" dxfId="51" priority="19" operator="greaterThan">
      <formula>110</formula>
    </cfRule>
  </conditionalFormatting>
  <conditionalFormatting sqref="AC93:AF93">
    <cfRule type="cellIs" dxfId="50" priority="7" operator="between">
      <formula>90</formula>
      <formula>110</formula>
    </cfRule>
    <cfRule type="cellIs" dxfId="49" priority="6" operator="greaterThan">
      <formula>110</formula>
    </cfRule>
    <cfRule type="cellIs" dxfId="48" priority="5" operator="lessThan">
      <formula>90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H105"/>
  <sheetViews>
    <sheetView zoomScaleNormal="100" workbookViewId="0">
      <pane xSplit="3" ySplit="4" topLeftCell="D5" activePane="bottomRight" state="frozen"/>
      <selection pane="bottomRight" activeCell="C4" sqref="C4"/>
      <selection pane="bottomLeft" activeCell="A5" sqref="A5"/>
      <selection pane="topRight" activeCell="D1" sqref="D1"/>
    </sheetView>
  </sheetViews>
  <sheetFormatPr defaultColWidth="11.42578125" defaultRowHeight="15"/>
  <cols>
    <col min="1" max="1" width="6.7109375" style="53" customWidth="1"/>
    <col min="2" max="2" width="6.85546875" style="53" customWidth="1"/>
    <col min="3" max="3" width="29.42578125" style="62" bestFit="1" customWidth="1"/>
    <col min="4" max="4" width="13.85546875" style="62" customWidth="1"/>
    <col min="5" max="5" width="11" style="62" customWidth="1"/>
    <col min="6" max="22" width="9.42578125" style="62" customWidth="1"/>
    <col min="23" max="23" width="10.28515625" style="62" customWidth="1"/>
    <col min="24" max="32" width="9.42578125" style="62" customWidth="1"/>
    <col min="33" max="16384" width="11.42578125" style="62"/>
  </cols>
  <sheetData>
    <row r="2" spans="1:34">
      <c r="B2" s="152" t="s">
        <v>262</v>
      </c>
    </row>
    <row r="4" spans="1:34" ht="92.1">
      <c r="B4" s="54" t="s">
        <v>0</v>
      </c>
      <c r="C4" s="55" t="s">
        <v>1</v>
      </c>
      <c r="D4" s="55" t="s">
        <v>188</v>
      </c>
      <c r="E4" s="56" t="s">
        <v>2</v>
      </c>
      <c r="F4" s="57" t="s">
        <v>3</v>
      </c>
      <c r="G4" s="57" t="s">
        <v>4</v>
      </c>
      <c r="H4" s="58" t="s">
        <v>5</v>
      </c>
      <c r="I4" s="58" t="s">
        <v>6</v>
      </c>
      <c r="J4" s="58" t="s">
        <v>7</v>
      </c>
      <c r="K4" s="56" t="s">
        <v>8</v>
      </c>
      <c r="L4" s="57" t="s">
        <v>9</v>
      </c>
      <c r="M4" s="59" t="s">
        <v>10</v>
      </c>
      <c r="N4" s="56" t="s">
        <v>11</v>
      </c>
      <c r="O4" s="60" t="s">
        <v>12</v>
      </c>
      <c r="P4" s="57" t="s">
        <v>13</v>
      </c>
      <c r="Q4" s="57" t="s">
        <v>14</v>
      </c>
      <c r="R4" s="60" t="s">
        <v>15</v>
      </c>
      <c r="S4" s="60" t="s">
        <v>16</v>
      </c>
      <c r="T4" s="58" t="s">
        <v>17</v>
      </c>
      <c r="U4" s="61" t="s">
        <v>18</v>
      </c>
      <c r="V4" s="61" t="s">
        <v>19</v>
      </c>
      <c r="W4" s="60" t="s">
        <v>20</v>
      </c>
      <c r="X4" s="56" t="s">
        <v>21</v>
      </c>
      <c r="Y4" s="58" t="s">
        <v>22</v>
      </c>
      <c r="Z4" s="58" t="s">
        <v>23</v>
      </c>
      <c r="AA4" s="57" t="s">
        <v>24</v>
      </c>
      <c r="AB4" s="61" t="s">
        <v>25</v>
      </c>
      <c r="AC4" s="58" t="s">
        <v>26</v>
      </c>
      <c r="AD4" s="56" t="s">
        <v>189</v>
      </c>
      <c r="AE4" s="58" t="s">
        <v>28</v>
      </c>
      <c r="AF4" s="56" t="s">
        <v>29</v>
      </c>
    </row>
    <row r="5" spans="1:34" ht="15" customHeight="1">
      <c r="A5" s="188" t="s">
        <v>30</v>
      </c>
      <c r="B5" s="63" t="s">
        <v>31</v>
      </c>
      <c r="C5" s="63" t="s">
        <v>32</v>
      </c>
      <c r="D5" s="63"/>
      <c r="E5" s="64"/>
      <c r="F5" s="65"/>
      <c r="G5" s="65"/>
      <c r="H5" s="66"/>
      <c r="I5" s="66"/>
      <c r="J5" s="66"/>
      <c r="K5" s="64"/>
      <c r="L5" s="65"/>
      <c r="M5" s="65"/>
      <c r="N5" s="64"/>
      <c r="O5" s="64"/>
      <c r="P5" s="65"/>
      <c r="Q5" s="64"/>
      <c r="R5" s="64"/>
      <c r="S5" s="64"/>
      <c r="T5" s="66"/>
      <c r="U5" s="66"/>
      <c r="V5" s="66"/>
      <c r="W5" s="64"/>
      <c r="X5" s="64"/>
      <c r="Y5" s="66"/>
      <c r="Z5" s="66"/>
      <c r="AA5" s="65"/>
      <c r="AB5" s="66"/>
      <c r="AC5" s="66"/>
      <c r="AD5" s="64"/>
      <c r="AE5" s="66"/>
      <c r="AF5" s="64"/>
    </row>
    <row r="6" spans="1:34" s="72" customFormat="1" ht="15.95">
      <c r="A6" s="189"/>
      <c r="B6" s="67" t="s">
        <v>31</v>
      </c>
      <c r="C6" s="68" t="s">
        <v>33</v>
      </c>
      <c r="D6" s="69">
        <v>35</v>
      </c>
      <c r="E6" s="70">
        <f>[1]Hoja1!D4*$D$6/100</f>
        <v>124.90799999999999</v>
      </c>
      <c r="F6" s="70">
        <f>[1]Hoja1!E4*$D$6/100</f>
        <v>2.4640000000000004</v>
      </c>
      <c r="G6" s="70">
        <f>[1]Hoja1!F4*$D$6/100</f>
        <v>0.33600000000000008</v>
      </c>
      <c r="H6" s="70">
        <f>[1]Hoja1!G4*$D$6/100</f>
        <v>7.6300000000000007E-2</v>
      </c>
      <c r="I6" s="70">
        <f>[1]Hoja1!H4*$D$6/100</f>
        <v>0.1113</v>
      </c>
      <c r="J6" s="70">
        <f>[1]Hoja1!I4*$D$6/100</f>
        <v>0.1057</v>
      </c>
      <c r="K6" s="70">
        <f>[1]Hoja1!J4*$D$6/100</f>
        <v>0</v>
      </c>
      <c r="L6" s="70">
        <f>[1]Hoja1!K4*$D$6/100</f>
        <v>28.006999999999998</v>
      </c>
      <c r="M6" s="70">
        <f>[1]Hoja1!L4*$D$6/100</f>
        <v>0.65799999999999992</v>
      </c>
      <c r="N6" s="70">
        <f>[1]Hoja1!M4*$D$6/100</f>
        <v>9.0299999999999994</v>
      </c>
      <c r="O6" s="70">
        <f>[1]Hoja1!N4*$D$6/100</f>
        <v>47.88</v>
      </c>
      <c r="P6" s="70">
        <f>[1]Hoja1!O4*$D$6/100</f>
        <v>1.036</v>
      </c>
      <c r="Q6" s="70">
        <f>[1]Hoja1!P4*$D$6/100</f>
        <v>1.19</v>
      </c>
      <c r="R6" s="70">
        <f>[1]Hoja1!Q4*$D$6/100</f>
        <v>40.46</v>
      </c>
      <c r="S6" s="70">
        <f>[1]Hoja1!R4*$D$6/100</f>
        <v>17.920000000000002</v>
      </c>
      <c r="T6" s="70">
        <f>[1]Hoja1!S4*$D$6/100</f>
        <v>0.43819999999999998</v>
      </c>
      <c r="U6" s="70">
        <f>[1]Hoja1!T4*$D$6/100</f>
        <v>6.0200000000000004E-2</v>
      </c>
      <c r="V6" s="70">
        <f>[1]Hoja1!U4*$D$6/100</f>
        <v>0.52079999999999993</v>
      </c>
      <c r="W6" s="70">
        <f>[1]Hoja1!V4*$D$6/100</f>
        <v>0</v>
      </c>
      <c r="X6" s="70">
        <f>[1]Hoja1!W4*$D$6/100</f>
        <v>0</v>
      </c>
      <c r="Y6" s="70">
        <f>[1]Hoja1!X4*$D$6/100</f>
        <v>0.15960000000000002</v>
      </c>
      <c r="Z6" s="70">
        <f>[1]Hoja1!Y4*$D$6/100</f>
        <v>1.89E-2</v>
      </c>
      <c r="AA6" s="70">
        <f>[1]Hoja1!Z4*$D$6/100</f>
        <v>1.4069999999999998</v>
      </c>
      <c r="AB6" s="70">
        <f>[1]Hoja1!AA4*$D$6/100</f>
        <v>0.40110000000000007</v>
      </c>
      <c r="AC6" s="70">
        <f>[1]Hoja1!AB4*$D$6/100</f>
        <v>8.4000000000000005E-2</v>
      </c>
      <c r="AD6" s="70">
        <f>[1]Hoja1!AC4*$D$6/100</f>
        <v>79.73</v>
      </c>
      <c r="AE6" s="70">
        <f>[1]Hoja1!AD4*$D$6/100</f>
        <v>0</v>
      </c>
      <c r="AF6" s="70">
        <f>[1]Hoja1!AE4*$D$6/100</f>
        <v>0</v>
      </c>
      <c r="AG6" s="71"/>
      <c r="AH6" s="71"/>
    </row>
    <row r="7" spans="1:34" s="72" customFormat="1" ht="15.95">
      <c r="A7" s="189"/>
      <c r="B7" s="67" t="s">
        <v>34</v>
      </c>
      <c r="C7" s="68" t="s">
        <v>35</v>
      </c>
      <c r="D7" s="69">
        <v>5</v>
      </c>
      <c r="E7" s="70">
        <f>[1]Hoja1!D5*$D$7/100</f>
        <v>18.505909090909089</v>
      </c>
      <c r="F7" s="70">
        <f>[1]Hoja1!E5*$D$7/100</f>
        <v>0.62863636363636355</v>
      </c>
      <c r="G7" s="70">
        <f>[1]Hoja1!F5*$D$7/100</f>
        <v>0.16500000000000001</v>
      </c>
      <c r="H7" s="70">
        <f>[1]Hoja1!G5*$D$7/100</f>
        <v>3.3272727272727273E-2</v>
      </c>
      <c r="I7" s="70">
        <f>[1]Hoja1!H5*$D$7/100</f>
        <v>4.3181818181818182E-2</v>
      </c>
      <c r="J7" s="70">
        <f>[1]Hoja1!I5*$D$7/100</f>
        <v>6.9136363636363635E-2</v>
      </c>
      <c r="K7" s="70">
        <f>[1]Hoja1!J5*$D$7/100</f>
        <v>0</v>
      </c>
      <c r="L7" s="70">
        <f>[1]Hoja1!K5*$D$7/100</f>
        <v>3.5709090909090899</v>
      </c>
      <c r="M7" s="70">
        <f>[1]Hoja1!L5*$D$7/100</f>
        <v>0.56181818181818177</v>
      </c>
      <c r="N7" s="70">
        <f>[1]Hoja1!M5*$D$7/100</f>
        <v>2.1272727272727274</v>
      </c>
      <c r="O7" s="70">
        <f>[1]Hoja1!N5*$D$7/100</f>
        <v>17.731818181818181</v>
      </c>
      <c r="P7" s="70">
        <f>[1]Hoja1!O5*$D$7/100</f>
        <v>0.2231818181818182</v>
      </c>
      <c r="Q7" s="70">
        <f>[1]Hoja1!P5*$D$7/100</f>
        <v>0.32272727272727275</v>
      </c>
      <c r="R7" s="70">
        <f>[1]Hoja1!Q5*$D$7/100</f>
        <v>20.477272727272727</v>
      </c>
      <c r="S7" s="70">
        <f>[1]Hoja1!R5*$D$7/100</f>
        <v>6.35</v>
      </c>
      <c r="T7" s="70">
        <f>[1]Hoja1!S5*$D$7/100</f>
        <v>0.16013636363636366</v>
      </c>
      <c r="U7" s="70">
        <f>[1]Hoja1!T5*$D$7/100</f>
        <v>2.5777777777777785E-2</v>
      </c>
      <c r="V7" s="70">
        <f>[1]Hoja1!U5*$D$7/100</f>
        <v>0.93631818181818172</v>
      </c>
      <c r="W7" s="70">
        <f>[1]Hoja1!V5*$D$7/100</f>
        <v>0.80555555555555558</v>
      </c>
      <c r="X7" s="70">
        <f>[1]Hoja1!W5*$D$7/100</f>
        <v>6.363636363636363E-2</v>
      </c>
      <c r="Y7" s="70">
        <f>[1]Hoja1!X5*$D$7/100</f>
        <v>2.454545454545454E-2</v>
      </c>
      <c r="Z7" s="70">
        <f>[1]Hoja1!Y5*$D$7/100</f>
        <v>8.9090909090909099E-3</v>
      </c>
      <c r="AA7" s="70">
        <f>[1]Hoja1!Z5*$D$7/100</f>
        <v>0.16409090909090909</v>
      </c>
      <c r="AB7" s="70">
        <f>[1]Hoja1!AA5*$D$7/100</f>
        <v>4.5277777777777778E-2</v>
      </c>
      <c r="AC7" s="70">
        <f>[1]Hoja1!AB5*$D$7/100</f>
        <v>8.0555555555555554E-3</v>
      </c>
      <c r="AD7" s="70">
        <f>[1]Hoja1!AC5*$D$7/100</f>
        <v>1.990909090909091</v>
      </c>
      <c r="AE7" s="70">
        <f>[1]Hoja1!AD5*$D$7/100</f>
        <v>0</v>
      </c>
      <c r="AF7" s="70">
        <f>[1]Hoja1!AE5*$D$7/100</f>
        <v>0</v>
      </c>
      <c r="AG7" s="71"/>
      <c r="AH7" s="71"/>
    </row>
    <row r="8" spans="1:34" s="72" customFormat="1" ht="15.95">
      <c r="A8" s="189"/>
      <c r="B8" s="67" t="s">
        <v>36</v>
      </c>
      <c r="C8" s="68" t="s">
        <v>37</v>
      </c>
      <c r="D8" s="69">
        <v>35</v>
      </c>
      <c r="E8" s="70">
        <f>[1]Hoja1!D6*$D$8/100</f>
        <v>125.63923076923075</v>
      </c>
      <c r="F8" s="70">
        <f>[1]Hoja1!E6*$D$8/100</f>
        <v>3.3021153846153846</v>
      </c>
      <c r="G8" s="70">
        <f>[1]Hoja1!F6*$D$8/100</f>
        <v>0.72288461538461546</v>
      </c>
      <c r="H8" s="70">
        <f>[1]Hoja1!G6*$D$8/100</f>
        <v>9.9120000000000028E-2</v>
      </c>
      <c r="I8" s="70">
        <f>[1]Hoja1!H6*$D$8/100</f>
        <v>0.13299999999999998</v>
      </c>
      <c r="J8" s="70">
        <f>[1]Hoja1!I6*$D$8/100</f>
        <v>0.28210000000000002</v>
      </c>
      <c r="K8" s="70">
        <f>[1]Hoja1!J6*$D$8/100</f>
        <v>0</v>
      </c>
      <c r="L8" s="70">
        <f>[1]Hoja1!K6*$D$8/100</f>
        <v>26.445192307692309</v>
      </c>
      <c r="M8" s="70">
        <f>[1]Hoja1!L6*$D$8/100</f>
        <v>2.3100000000000009</v>
      </c>
      <c r="N8" s="70">
        <f>[1]Hoja1!M6*$D$8/100</f>
        <v>11.213461538461537</v>
      </c>
      <c r="O8" s="70">
        <f>[1]Hoja1!N6*$D$8/100</f>
        <v>72.194230769230771</v>
      </c>
      <c r="P8" s="70">
        <f>[1]Hoja1!O6*$D$8/100</f>
        <v>1.1173076923076923</v>
      </c>
      <c r="Q8" s="70">
        <f>[1]Hoja1!P6*$D$8/100</f>
        <v>2.0596153846153848</v>
      </c>
      <c r="R8" s="70">
        <f>[1]Hoja1!Q6*$D$8/100</f>
        <v>78.292307692307688</v>
      </c>
      <c r="S8" s="70">
        <f>[1]Hoja1!R6*$D$8/100</f>
        <v>23.880769230769229</v>
      </c>
      <c r="T8" s="70">
        <f>[1]Hoja1!S6*$D$8/100</f>
        <v>0.50763461538461552</v>
      </c>
      <c r="U8" s="70">
        <f>[1]Hoja1!T6*$D$8/100</f>
        <v>7.2187500000000029E-2</v>
      </c>
      <c r="V8" s="70">
        <f>[1]Hoja1!U6*$D$8/100</f>
        <v>0.47264583333333332</v>
      </c>
      <c r="W8" s="70">
        <f>[1]Hoja1!V6*$D$8/100</f>
        <v>20.445833333333333</v>
      </c>
      <c r="X8" s="70">
        <f>[1]Hoja1!W6*$D$8/100</f>
        <v>1.96</v>
      </c>
      <c r="Y8" s="70">
        <f>[1]Hoja1!X6*$D$8/100</f>
        <v>0.14951999999999999</v>
      </c>
      <c r="Z8" s="70">
        <f>[1]Hoja1!Y6*$D$8/100</f>
        <v>6.6920000000000007E-2</v>
      </c>
      <c r="AA8" s="70">
        <f>[1]Hoja1!Z6*$D$8/100</f>
        <v>1.246</v>
      </c>
      <c r="AB8" s="70">
        <f>[1]Hoja1!AA6*$D$8/100</f>
        <v>0.19308333333333333</v>
      </c>
      <c r="AC8" s="70">
        <f>[1]Hoja1!AB6*$D$8/100</f>
        <v>8.5458333333333344E-2</v>
      </c>
      <c r="AD8" s="70">
        <f>[1]Hoja1!AC6*$D$8/100</f>
        <v>37.393999999999998</v>
      </c>
      <c r="AE8" s="70">
        <f>[1]Hoja1!AD6*$D$8/100</f>
        <v>0</v>
      </c>
      <c r="AF8" s="70">
        <f>[1]Hoja1!AE6*$D$8/100</f>
        <v>0</v>
      </c>
      <c r="AG8" s="71"/>
      <c r="AH8" s="71"/>
    </row>
    <row r="9" spans="1:34" s="72" customFormat="1" ht="15.95">
      <c r="A9" s="189"/>
      <c r="B9" s="67" t="s">
        <v>38</v>
      </c>
      <c r="C9" s="68" t="s">
        <v>39</v>
      </c>
      <c r="D9" s="69">
        <v>12</v>
      </c>
      <c r="E9" s="70">
        <f>[1]Hoja1!D7*$D$9/100</f>
        <v>37.700727272727271</v>
      </c>
      <c r="F9" s="70">
        <f>[1]Hoja1!E7*$D$9/100</f>
        <v>0.94800000000000006</v>
      </c>
      <c r="G9" s="70">
        <f>[1]Hoja1!F7*$D$9/100</f>
        <v>0.37527272727272726</v>
      </c>
      <c r="H9" s="70">
        <f>[1]Hoja1!G7*$D$9/100</f>
        <v>3.8533333333333336E-2</v>
      </c>
      <c r="I9" s="70">
        <f>[1]Hoja1!H7*$D$9/100</f>
        <v>7.2133333333333341E-2</v>
      </c>
      <c r="J9" s="70">
        <f>[1]Hoja1!I7*$D$9/100</f>
        <v>0.12320000000000002</v>
      </c>
      <c r="K9" s="70">
        <f>[1]Hoja1!J7*$D$9/100</f>
        <v>0</v>
      </c>
      <c r="L9" s="70">
        <f>[1]Hoja1!K7*$D$9/100</f>
        <v>7.6319999999999997</v>
      </c>
      <c r="M9" s="70">
        <f>[1]Hoja1!L7*$D$9/100</f>
        <v>1.5279999999999998</v>
      </c>
      <c r="N9" s="70">
        <f>[1]Hoja1!M7*$D$9/100</f>
        <v>1.0439999999999998</v>
      </c>
      <c r="O9" s="70">
        <f>[1]Hoja1!N7*$D$9/100</f>
        <v>17.616</v>
      </c>
      <c r="P9" s="70">
        <f>[1]Hoja1!O7*$D$9/100</f>
        <v>0.30599999999999999</v>
      </c>
      <c r="Q9" s="70">
        <f>[1]Hoja1!P7*$D$9/100</f>
        <v>3.444</v>
      </c>
      <c r="R9" s="70">
        <f>[1]Hoja1!Q7*$D$9/100</f>
        <v>30.66</v>
      </c>
      <c r="S9" s="70">
        <f>[1]Hoja1!R7*$D$9/100</f>
        <v>12.84</v>
      </c>
      <c r="T9" s="70">
        <f>[1]Hoja1!S7*$D$9/100</f>
        <v>0.21826666666666669</v>
      </c>
      <c r="U9" s="70">
        <f>[1]Hoja1!T7*$D$9/100</f>
        <v>3.0266666666666664E-2</v>
      </c>
      <c r="V9" s="70">
        <f>[1]Hoja1!U7*$D$9/100</f>
        <v>5.000000000000001E-2</v>
      </c>
      <c r="W9" s="70">
        <f>[1]Hoja1!V7*$D$9/100</f>
        <v>15</v>
      </c>
      <c r="X9" s="70">
        <f>[1]Hoja1!W7*$D$9/100</f>
        <v>1.8960000000000001</v>
      </c>
      <c r="Y9" s="70">
        <f>[1]Hoja1!X7*$D$9/100</f>
        <v>3.7800000000000007E-2</v>
      </c>
      <c r="Z9" s="70">
        <f>[1]Hoja1!Y7*$D$9/100</f>
        <v>1.2359999999999998E-2</v>
      </c>
      <c r="AA9" s="70">
        <f>[1]Hoja1!Z7*$D$9/100</f>
        <v>0.25919999999999993</v>
      </c>
      <c r="AB9" s="70">
        <f>[1]Hoja1!AA7*$D$9/100</f>
        <v>5.9466666666666661E-2</v>
      </c>
      <c r="AC9" s="70">
        <f>[1]Hoja1!AB7*$D$9/100</f>
        <v>5.9466666666666654E-2</v>
      </c>
      <c r="AD9" s="70">
        <f>[1]Hoja1!AC7*$D$9/100</f>
        <v>3</v>
      </c>
      <c r="AE9" s="70">
        <f>[1]Hoja1!AD7*$D$9/100</f>
        <v>0</v>
      </c>
      <c r="AF9" s="70">
        <f>[1]Hoja1!AE7*$D$9/100</f>
        <v>0.22799999999999998</v>
      </c>
      <c r="AG9" s="71"/>
      <c r="AH9" s="71"/>
    </row>
    <row r="10" spans="1:34" s="72" customFormat="1" ht="15.95">
      <c r="A10" s="189"/>
      <c r="B10" s="67" t="s">
        <v>40</v>
      </c>
      <c r="C10" s="73" t="s">
        <v>41</v>
      </c>
      <c r="D10" s="74">
        <v>2</v>
      </c>
      <c r="E10" s="70">
        <f>[1]Hoja1!D8*$D$10/100</f>
        <v>7.0519999999999996</v>
      </c>
      <c r="F10" s="70">
        <f>[1]Hoja1!E8*$D$10/100</f>
        <v>0.23499999999999999</v>
      </c>
      <c r="G10" s="70">
        <f>[1]Hoja1!F8*$D$10/100</f>
        <v>0.02</v>
      </c>
      <c r="H10" s="70">
        <f>[1]Hoja1!G8*$D$10/100</f>
        <v>4.5999999999999999E-3</v>
      </c>
      <c r="I10" s="70">
        <f>[1]Hoja1!H8*$D$10/100</f>
        <v>3.8E-3</v>
      </c>
      <c r="J10" s="70">
        <f>[1]Hoja1!I8*$D$10/100</f>
        <v>1.3000000000000001E-2</v>
      </c>
      <c r="K10" s="70">
        <f>[1]Hoja1!J8*$D$10/100</f>
        <v>0</v>
      </c>
      <c r="L10" s="70">
        <f>[1]Hoja1!K8*$D$10/100</f>
        <v>1.4830000000000001</v>
      </c>
      <c r="M10" s="70">
        <f>[1]Hoja1!L8*$D$10/100</f>
        <v>4.8000000000000001E-2</v>
      </c>
      <c r="N10" s="70">
        <f>[1]Hoja1!M8*$D$10/100</f>
        <v>0.43</v>
      </c>
      <c r="O10" s="70">
        <f>[1]Hoja1!N8*$D$10/100</f>
        <v>2.7</v>
      </c>
      <c r="P10" s="70">
        <f>[1]Hoja1!O8*$D$10/100</f>
        <v>7.6999999999999999E-2</v>
      </c>
      <c r="Q10" s="70">
        <f>[1]Hoja1!P8*$D$10/100</f>
        <v>0.14000000000000001</v>
      </c>
      <c r="R10" s="70">
        <f>[1]Hoja1!Q8*$D$10/100</f>
        <v>2.6150000000000002</v>
      </c>
      <c r="S10" s="70">
        <f>[1]Hoja1!R8*$D$10/100</f>
        <v>0.84</v>
      </c>
      <c r="T10" s="70">
        <f>[1]Hoja1!S8*$D$10/100</f>
        <v>2.1299999999999999E-2</v>
      </c>
      <c r="U10" s="70">
        <f>[1]Hoja1!T8*$D$10/100</f>
        <v>4.1999999999999997E-3</v>
      </c>
      <c r="V10" s="70">
        <f>[1]Hoja1!U8*$D$10/100</f>
        <v>1.1949999999999999E-2</v>
      </c>
      <c r="W10" s="70">
        <f>[1]Hoja1!V8*$D$10/100</f>
        <v>0</v>
      </c>
      <c r="X10" s="70">
        <f>[1]Hoja1!W8*$D$10/100</f>
        <v>0</v>
      </c>
      <c r="Y10" s="70">
        <f>[1]Hoja1!X8*$D$10/100</f>
        <v>1.2699999999999999E-2</v>
      </c>
      <c r="Z10" s="70">
        <f>[1]Hoja1!Y8*$D$10/100</f>
        <v>5.7500000000000008E-3</v>
      </c>
      <c r="AA10" s="70">
        <f>[1]Hoja1!Z8*$D$10/100</f>
        <v>9.1999999999999998E-2</v>
      </c>
      <c r="AB10" s="70">
        <f>[1]Hoja1!AA8*$D$10/100</f>
        <v>7.6E-3</v>
      </c>
      <c r="AC10" s="70">
        <f>[1]Hoja1!AB8*$D$10/100</f>
        <v>2.2000000000000001E-3</v>
      </c>
      <c r="AD10" s="70">
        <f>[1]Hoja1!AC8*$D$10/100</f>
        <v>7.165</v>
      </c>
      <c r="AE10" s="70">
        <f>[1]Hoja1!AD8*$D$10/100</f>
        <v>4.4999999999999999E-4</v>
      </c>
      <c r="AF10" s="70">
        <f>[1]Hoja1!AE8*$D$10/100</f>
        <v>0</v>
      </c>
      <c r="AG10" s="71"/>
      <c r="AH10" s="71"/>
    </row>
    <row r="11" spans="1:34" s="72" customFormat="1" ht="15.95">
      <c r="A11" s="189"/>
      <c r="B11" s="55"/>
      <c r="C11" s="75" t="s">
        <v>190</v>
      </c>
      <c r="D11" s="76">
        <f>SUM(D6:D10)</f>
        <v>89</v>
      </c>
      <c r="E11" s="77">
        <f>SUM(E6:E10)</f>
        <v>313.80586713286709</v>
      </c>
      <c r="F11" s="77">
        <f t="shared" ref="F11:AF11" si="0">SUM(F6:F10)</f>
        <v>7.5777517482517487</v>
      </c>
      <c r="G11" s="77">
        <f t="shared" si="0"/>
        <v>1.6191573426573429</v>
      </c>
      <c r="H11" s="77">
        <f t="shared" si="0"/>
        <v>0.25182606060606066</v>
      </c>
      <c r="I11" s="77">
        <f t="shared" si="0"/>
        <v>0.36341515151515152</v>
      </c>
      <c r="J11" s="77">
        <f t="shared" si="0"/>
        <v>0.59313636363636368</v>
      </c>
      <c r="K11" s="77">
        <f t="shared" si="0"/>
        <v>0</v>
      </c>
      <c r="L11" s="77">
        <f>SUM(L6:L10)</f>
        <v>67.138101398601407</v>
      </c>
      <c r="M11" s="77">
        <f t="shared" si="0"/>
        <v>5.105818181818182</v>
      </c>
      <c r="N11" s="77">
        <f t="shared" si="0"/>
        <v>23.844734265734264</v>
      </c>
      <c r="O11" s="77">
        <f t="shared" si="0"/>
        <v>158.12204895104895</v>
      </c>
      <c r="P11" s="77">
        <f t="shared" si="0"/>
        <v>2.7594895104895105</v>
      </c>
      <c r="Q11" s="77">
        <f t="shared" si="0"/>
        <v>7.1563426573426572</v>
      </c>
      <c r="R11" s="77">
        <f t="shared" si="0"/>
        <v>172.50458041958044</v>
      </c>
      <c r="S11" s="77">
        <f t="shared" si="0"/>
        <v>61.830769230769235</v>
      </c>
      <c r="T11" s="77">
        <f t="shared" si="0"/>
        <v>1.3455376456876458</v>
      </c>
      <c r="U11" s="77">
        <f t="shared" si="0"/>
        <v>0.19263194444444451</v>
      </c>
      <c r="V11" s="77">
        <f t="shared" si="0"/>
        <v>1.9917140151515151</v>
      </c>
      <c r="W11" s="77">
        <f t="shared" si="0"/>
        <v>36.25138888888889</v>
      </c>
      <c r="X11" s="77">
        <f t="shared" si="0"/>
        <v>3.9196363636363634</v>
      </c>
      <c r="Y11" s="77">
        <f t="shared" si="0"/>
        <v>0.38416545454545453</v>
      </c>
      <c r="Z11" s="77">
        <f t="shared" si="0"/>
        <v>0.11283909090909092</v>
      </c>
      <c r="AA11" s="77">
        <f t="shared" si="0"/>
        <v>3.1682909090909086</v>
      </c>
      <c r="AB11" s="77">
        <f t="shared" si="0"/>
        <v>0.70652777777777798</v>
      </c>
      <c r="AC11" s="77">
        <f t="shared" si="0"/>
        <v>0.23918055555555559</v>
      </c>
      <c r="AD11" s="77">
        <f t="shared" si="0"/>
        <v>129.27990909090909</v>
      </c>
      <c r="AE11" s="77">
        <f t="shared" si="0"/>
        <v>4.4999999999999999E-4</v>
      </c>
      <c r="AF11" s="77">
        <f t="shared" si="0"/>
        <v>0.22799999999999998</v>
      </c>
    </row>
    <row r="12" spans="1:34" ht="15.95">
      <c r="A12" s="189"/>
      <c r="B12" s="78" t="s">
        <v>34</v>
      </c>
      <c r="C12" s="79" t="s">
        <v>191</v>
      </c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4" s="71" customFormat="1" ht="15.95">
      <c r="A13" s="189"/>
      <c r="B13" s="67" t="s">
        <v>44</v>
      </c>
      <c r="C13" s="71" t="s">
        <v>45</v>
      </c>
      <c r="D13" s="82">
        <v>100</v>
      </c>
      <c r="E13" s="83">
        <f>[1]Hoja1!D11*$D$13/100</f>
        <v>85.653846153846175</v>
      </c>
      <c r="F13" s="83">
        <f>[1]Hoja1!E11*$D$13/100</f>
        <v>1.2384615384615385</v>
      </c>
      <c r="G13" s="83">
        <f>[1]Hoja1!F11*$D$13/100</f>
        <v>0.1153846153846154</v>
      </c>
      <c r="H13" s="83">
        <f>[1]Hoja1!G11*$D$13/100</f>
        <v>3.9230769230769229E-2</v>
      </c>
      <c r="I13" s="83">
        <f>[1]Hoja1!H11*$D$13/100</f>
        <v>0.01</v>
      </c>
      <c r="J13" s="83">
        <f>[1]Hoja1!I11*$D$13/100</f>
        <v>8.7692307692307694E-2</v>
      </c>
      <c r="K13" s="83">
        <f>[1]Hoja1!J11*$D$13/100</f>
        <v>0</v>
      </c>
      <c r="L13" s="83">
        <f>[1]Hoja1!K11*$D$13/100</f>
        <v>19.915384615384614</v>
      </c>
      <c r="M13" s="83">
        <f>[1]Hoja1!L11*$D$13/100</f>
        <v>2.9153846153846157</v>
      </c>
      <c r="N13" s="83">
        <f>[1]Hoja1!M11*$D$13/100</f>
        <v>17.692307692307693</v>
      </c>
      <c r="O13" s="83">
        <f>[1]Hoja1!N11*$D$13/100</f>
        <v>57.846153846153847</v>
      </c>
      <c r="P13" s="83">
        <f>[1]Hoja1!O11*$D$13/100</f>
        <v>0.81538461538461549</v>
      </c>
      <c r="Q13" s="83">
        <f>[1]Hoja1!P11*$D$13/100</f>
        <v>13</v>
      </c>
      <c r="R13" s="83">
        <f>[1]Hoja1!Q11*$D$13/100</f>
        <v>358.69230769230768</v>
      </c>
      <c r="S13" s="83">
        <f>[1]Hoja1!R11*$D$13/100</f>
        <v>15.153846153846153</v>
      </c>
      <c r="T13" s="83">
        <f>[1]Hoja1!S11*$D$13/100</f>
        <v>0.27000000000000007</v>
      </c>
      <c r="U13" s="83">
        <f>[1]Hoja1!T11*$D$13/100</f>
        <v>0.15384615384615383</v>
      </c>
      <c r="V13" s="83">
        <f>[1]Hoja1!U11*$D$13/100</f>
        <v>0.29615384615384616</v>
      </c>
      <c r="W13" s="83">
        <f>[1]Hoja1!V11*$D$13/100</f>
        <v>41.53846153846154</v>
      </c>
      <c r="X13" s="83">
        <f>[1]Hoja1!W11*$D$13/100</f>
        <v>4.1538461538461542</v>
      </c>
      <c r="Y13" s="83">
        <f>[1]Hoja1!X11*$D$13/100</f>
        <v>6.0000000000000012E-2</v>
      </c>
      <c r="Z13" s="83">
        <f>[1]Hoja1!Y11*$D$13/100</f>
        <v>3.9230769230769229E-2</v>
      </c>
      <c r="AA13" s="83">
        <f>[1]Hoja1!Z11*$D$13/100</f>
        <v>1.6076923076923075</v>
      </c>
      <c r="AB13" s="83">
        <f>[1]Hoja1!AA11*$D$13/100</f>
        <v>0.38692307692307681</v>
      </c>
      <c r="AC13" s="83">
        <f>[1]Hoja1!AB11*$D$13/100</f>
        <v>0.22461538461538461</v>
      </c>
      <c r="AD13" s="83">
        <f>[1]Hoja1!AC11*$D$13/100</f>
        <v>14.461538461538462</v>
      </c>
      <c r="AE13" s="83">
        <f>[1]Hoja1!AD11*$D$13/100</f>
        <v>0</v>
      </c>
      <c r="AF13" s="83">
        <f>[1]Hoja1!AE11*$D$13/100</f>
        <v>24.153846153846153</v>
      </c>
    </row>
    <row r="14" spans="1:34" s="71" customFormat="1" ht="15.95">
      <c r="A14" s="189"/>
      <c r="B14" s="67" t="s">
        <v>46</v>
      </c>
      <c r="C14" s="71" t="s">
        <v>47</v>
      </c>
      <c r="D14" s="82">
        <v>80</v>
      </c>
      <c r="E14" s="83">
        <f>[1]Hoja1!D12*$D$14/100</f>
        <v>78.819999999999993</v>
      </c>
      <c r="F14" s="83">
        <f>[1]Hoja1!E12*$D$14/100</f>
        <v>1.79</v>
      </c>
      <c r="G14" s="83">
        <f>[1]Hoja1!F12*$D$14/100</f>
        <v>0.23</v>
      </c>
      <c r="H14" s="83">
        <f>[1]Hoja1!G12*$D$14/100</f>
        <v>2.7428571428571427E-2</v>
      </c>
      <c r="I14" s="83">
        <f>[1]Hoja1!H12*$D$14/100</f>
        <v>1.1428571428571427E-3</v>
      </c>
      <c r="J14" s="83">
        <f>[1]Hoja1!I12*$D$14/100</f>
        <v>4.2285714285714281E-2</v>
      </c>
      <c r="K14" s="83">
        <f>[1]Hoja1!J12*$D$14/100</f>
        <v>0</v>
      </c>
      <c r="L14" s="83">
        <f>[1]Hoja1!K12*$D$14/100</f>
        <v>17.23</v>
      </c>
      <c r="M14" s="83">
        <f>[1]Hoja1!L12*$D$14/100</f>
        <v>1.7</v>
      </c>
      <c r="N14" s="83">
        <f>[1]Hoja1!M12*$D$14/100</f>
        <v>18.100000000000001</v>
      </c>
      <c r="O14" s="83">
        <f>[1]Hoja1!N12*$D$14/100</f>
        <v>31.1</v>
      </c>
      <c r="P14" s="83">
        <f>[1]Hoja1!O12*$D$14/100</f>
        <v>0.82</v>
      </c>
      <c r="Q14" s="83">
        <f>[1]Hoja1!P12*$D$14/100</f>
        <v>7.1</v>
      </c>
      <c r="R14" s="83">
        <f>[1]Hoja1!Q12*$D$14/100</f>
        <v>354.8</v>
      </c>
      <c r="S14" s="83">
        <f>[1]Hoja1!R12*$D$14/100</f>
        <v>16.2</v>
      </c>
      <c r="T14" s="83">
        <f>[1]Hoja1!S12*$D$14/100</f>
        <v>0.28900000000000003</v>
      </c>
      <c r="U14" s="83">
        <f>[1]Hoja1!T12*$D$14/100</f>
        <v>0.20800000000000002</v>
      </c>
      <c r="V14" s="83">
        <f>[1]Hoja1!U12*$D$14/100</f>
        <v>0.24457142857142855</v>
      </c>
      <c r="W14" s="83">
        <f>[1]Hoja1!V12*$D$14/100</f>
        <v>2297.1428571428573</v>
      </c>
      <c r="X14" s="83">
        <f>[1]Hoja1!W12*$D$14/100</f>
        <v>201</v>
      </c>
      <c r="Y14" s="83">
        <f>[1]Hoja1!X12*$D$14/100</f>
        <v>7.1999999999999995E-2</v>
      </c>
      <c r="Z14" s="83">
        <f>[1]Hoja1!Y12*$D$14/100</f>
        <v>5.0999999999999997E-2</v>
      </c>
      <c r="AA14" s="83">
        <f>[1]Hoja1!Z12*$D$14/100</f>
        <v>0.84</v>
      </c>
      <c r="AB14" s="83">
        <f>[1]Hoja1!AA12*$D$14/100</f>
        <v>0.3348571428571428</v>
      </c>
      <c r="AC14" s="83">
        <f>[1]Hoja1!AB12*$D$14/100</f>
        <v>0.2102857142857143</v>
      </c>
      <c r="AD14" s="83">
        <f>[1]Hoja1!AC12*$D$14/100</f>
        <v>11.9</v>
      </c>
      <c r="AE14" s="83">
        <f>[1]Hoja1!AD12*$D$14/100</f>
        <v>0</v>
      </c>
      <c r="AF14" s="83">
        <f>[1]Hoja1!AE12*$D$14/100</f>
        <v>10.6</v>
      </c>
    </row>
    <row r="15" spans="1:34" s="71" customFormat="1" ht="15.95">
      <c r="A15" s="189"/>
      <c r="B15" s="67" t="s">
        <v>36</v>
      </c>
      <c r="C15" s="68" t="s">
        <v>48</v>
      </c>
      <c r="D15" s="69">
        <v>110</v>
      </c>
      <c r="E15" s="83">
        <f>[1]Hoja1!D15*$D$15/100</f>
        <v>150.6022222222222</v>
      </c>
      <c r="F15" s="83">
        <f>[1]Hoja1!E15*$D$15/100</f>
        <v>1.4544444444444442</v>
      </c>
      <c r="G15" s="83">
        <f>[1]Hoja1!F15*$D$15/100</f>
        <v>0.20777777777777778</v>
      </c>
      <c r="H15" s="83">
        <f>[1]Hoja1!G15*$D$15/100</f>
        <v>0.15400000000000003</v>
      </c>
      <c r="I15" s="83">
        <f>[1]Hoja1!H15*$D$15/100</f>
        <v>3.3000000000000002E-2</v>
      </c>
      <c r="J15" s="83">
        <f>[1]Hoja1!I15*$D$15/100</f>
        <v>7.7000000000000013E-2</v>
      </c>
      <c r="K15" s="83">
        <f>[1]Hoja1!J15*$D$15/100</f>
        <v>0</v>
      </c>
      <c r="L15" s="83">
        <f>[1]Hoja1!K15*$D$15/100</f>
        <v>35.456666666666671</v>
      </c>
      <c r="M15" s="83">
        <f>[1]Hoja1!L15*$D$15/100</f>
        <v>2.5300000000000002</v>
      </c>
      <c r="N15" s="83">
        <f>[1]Hoja1!M15*$D$15/100</f>
        <v>6.844444444444445</v>
      </c>
      <c r="O15" s="83">
        <f>[1]Hoja1!N15*$D$15/100</f>
        <v>37.644444444444446</v>
      </c>
      <c r="P15" s="83">
        <f>[1]Hoja1!O15*$D$15/100</f>
        <v>0.52555555555555555</v>
      </c>
      <c r="Q15" s="83">
        <f>[1]Hoja1!P15*$D$15/100</f>
        <v>7.5777777777777784</v>
      </c>
      <c r="R15" s="83">
        <f>[1]Hoja1!Q15*$D$15/100</f>
        <v>548.9</v>
      </c>
      <c r="S15" s="83">
        <f>[1]Hoja1!R15*$D$15/100</f>
        <v>40.700000000000003</v>
      </c>
      <c r="T15" s="83">
        <f>[1]Hoja1!S15*$D$15/100</f>
        <v>0.14422222222222225</v>
      </c>
      <c r="U15" s="83">
        <f>[1]Hoja1!T15*$D$15/100</f>
        <v>8.8000000000000009E-2</v>
      </c>
      <c r="V15" s="83">
        <f>[1]Hoja1!U15*$D$15/100</f>
        <v>0.39599999999999996</v>
      </c>
      <c r="W15" s="83">
        <f>[1]Hoja1!V15*$D$15/100</f>
        <v>477.71428571428572</v>
      </c>
      <c r="X15" s="83">
        <f>[1]Hoja1!W15*$D$15/100</f>
        <v>50.966666666666669</v>
      </c>
      <c r="Y15" s="83">
        <f>[1]Hoja1!X15*$D$15/100</f>
        <v>6.355555555555556E-2</v>
      </c>
      <c r="Z15" s="83">
        <f>[1]Hoja1!Y15*$D$15/100</f>
        <v>5.7444444444444444E-2</v>
      </c>
      <c r="AA15" s="83">
        <f>[1]Hoja1!Z15*$D$15/100</f>
        <v>0.57444444444444431</v>
      </c>
      <c r="AB15" s="83">
        <f>[1]Hoja1!AA15*$D$15/100</f>
        <v>0.28600000000000003</v>
      </c>
      <c r="AC15" s="83">
        <f>[1]Hoja1!AB15*$D$15/100</f>
        <v>0.33</v>
      </c>
      <c r="AD15" s="83">
        <f>[1]Hoja1!AC15*$D$15/100</f>
        <v>24.2</v>
      </c>
      <c r="AE15" s="83">
        <f>[1]Hoja1!AD15*$D$15/100</f>
        <v>0</v>
      </c>
      <c r="AF15" s="83">
        <f>[1]Hoja1!AE15*$D$15/100</f>
        <v>18.577777777777779</v>
      </c>
    </row>
    <row r="16" spans="1:34" s="72" customFormat="1" ht="15.95">
      <c r="A16" s="189"/>
      <c r="B16" s="67" t="s">
        <v>51</v>
      </c>
      <c r="C16" s="68" t="s">
        <v>52</v>
      </c>
      <c r="D16" s="69">
        <v>0</v>
      </c>
      <c r="E16" s="70">
        <f>[1]Hoja1!D17*$D$16/100</f>
        <v>0</v>
      </c>
      <c r="F16" s="70">
        <f>[1]Hoja1!E17*$D$16/100</f>
        <v>0</v>
      </c>
      <c r="G16" s="70">
        <f>[1]Hoja1!F17*$D$16/100</f>
        <v>0</v>
      </c>
      <c r="H16" s="70">
        <f>[1]Hoja1!G17*$D$16/100</f>
        <v>0</v>
      </c>
      <c r="I16" s="70">
        <f>[1]Hoja1!H17*$D$16/100</f>
        <v>0</v>
      </c>
      <c r="J16" s="70">
        <f>[1]Hoja1!I17*$D$16/100</f>
        <v>0</v>
      </c>
      <c r="K16" s="70">
        <f>[1]Hoja1!J17*$D$16/100</f>
        <v>0</v>
      </c>
      <c r="L16" s="70">
        <f>[1]Hoja1!K17*$D$16/100</f>
        <v>0</v>
      </c>
      <c r="M16" s="70">
        <f>[1]Hoja1!L17*$D$16/100</f>
        <v>0</v>
      </c>
      <c r="N16" s="70">
        <f>[1]Hoja1!M17*$D$16/100</f>
        <v>0</v>
      </c>
      <c r="O16" s="70">
        <f>[1]Hoja1!N17*$D$16/100</f>
        <v>0</v>
      </c>
      <c r="P16" s="70">
        <f>[1]Hoja1!O17*$D$16/100</f>
        <v>0</v>
      </c>
      <c r="Q16" s="70">
        <f>[1]Hoja1!P17*$D$16/100</f>
        <v>0</v>
      </c>
      <c r="R16" s="70">
        <f>[1]Hoja1!Q17*$D$16/100</f>
        <v>0</v>
      </c>
      <c r="S16" s="70">
        <f>[1]Hoja1!R17*$D$16/100</f>
        <v>0</v>
      </c>
      <c r="T16" s="70">
        <f>[1]Hoja1!S17*$D$16/100</f>
        <v>0</v>
      </c>
      <c r="U16" s="70">
        <f>[1]Hoja1!T17*$D$16/100</f>
        <v>0</v>
      </c>
      <c r="V16" s="70">
        <f>[1]Hoja1!U17*$D$16/100</f>
        <v>0</v>
      </c>
      <c r="W16" s="70">
        <f>[1]Hoja1!V17*$D$16/100</f>
        <v>0</v>
      </c>
      <c r="X16" s="70">
        <f>[1]Hoja1!W17*$D$16/100</f>
        <v>0</v>
      </c>
      <c r="Y16" s="70">
        <f>[1]Hoja1!X17*$D$16/100</f>
        <v>0</v>
      </c>
      <c r="Z16" s="70">
        <f>[1]Hoja1!Y17*$D$16/100</f>
        <v>0</v>
      </c>
      <c r="AA16" s="70">
        <f>[1]Hoja1!Z17*$D$16/100</f>
        <v>0</v>
      </c>
      <c r="AB16" s="70">
        <f>[1]Hoja1!AA17*$D$16/100</f>
        <v>0</v>
      </c>
      <c r="AC16" s="70">
        <f>[1]Hoja1!AB17*$D$16/100</f>
        <v>0</v>
      </c>
      <c r="AD16" s="70">
        <f>[1]Hoja1!AC17*$D$16/100</f>
        <v>0</v>
      </c>
      <c r="AE16" s="70">
        <f>[1]Hoja1!AD17*$D$16/100</f>
        <v>0</v>
      </c>
      <c r="AF16" s="70">
        <f>[1]Hoja1!AE17*$D$16/100</f>
        <v>0</v>
      </c>
    </row>
    <row r="17" spans="1:33" s="72" customFormat="1" ht="15.95">
      <c r="A17" s="189"/>
      <c r="B17" s="67" t="s">
        <v>53</v>
      </c>
      <c r="C17" s="73" t="s">
        <v>54</v>
      </c>
      <c r="D17" s="74">
        <v>10</v>
      </c>
      <c r="E17" s="70">
        <f>[1]Hoja1!D18*$D$17/100</f>
        <v>36.28</v>
      </c>
      <c r="F17" s="70">
        <f>[1]Hoja1!E18*$D$17/100</f>
        <v>0.30499999999999999</v>
      </c>
      <c r="G17" s="70">
        <f>[1]Hoja1!F18*$D$17/100</f>
        <v>6.699999999999999E-2</v>
      </c>
      <c r="H17" s="70">
        <f>[1]Hoja1!G18*$D$17/100</f>
        <v>0</v>
      </c>
      <c r="I17" s="70">
        <f>[1]Hoja1!H18*$D$17/100</f>
        <v>0</v>
      </c>
      <c r="J17" s="70">
        <f>[1]Hoja1!I18*$D$17/100</f>
        <v>0</v>
      </c>
      <c r="K17" s="70">
        <f>[1]Hoja1!J18*$D$17/100</f>
        <v>0</v>
      </c>
      <c r="L17" s="70">
        <f>[1]Hoja1!K18*$D$17/100</f>
        <v>8.3679999999999968</v>
      </c>
      <c r="M17" s="70">
        <f>[1]Hoja1!L18*$D$17/100</f>
        <v>0.7</v>
      </c>
      <c r="N17" s="70">
        <f>[1]Hoja1!M18*$D$17/100</f>
        <v>5.3125</v>
      </c>
      <c r="O17" s="70">
        <f>[1]Hoja1!N18*$D$17/100</f>
        <v>11.414285714285713</v>
      </c>
      <c r="P17" s="70">
        <f>[1]Hoja1!O18*$D$17/100</f>
        <v>0.19875000000000001</v>
      </c>
      <c r="Q17" s="70">
        <f>[1]Hoja1!P18*$D$17/100</f>
        <v>2.416666666666667</v>
      </c>
      <c r="R17" s="70">
        <f>[1]Hoja1!Q18*$D$17/100</f>
        <v>53.16</v>
      </c>
      <c r="S17" s="70">
        <f>[1]Hoja1!R18*$D$17/100</f>
        <v>6.5857142857142863</v>
      </c>
      <c r="T17" s="70">
        <f>[1]Hoja1!S18*$D$17/100</f>
        <v>5.833333333333332E-2</v>
      </c>
      <c r="U17" s="70">
        <f>[1]Hoja1!T18*$D$17/100</f>
        <v>0</v>
      </c>
      <c r="V17" s="70">
        <f>[1]Hoja1!U18*$D$17/100</f>
        <v>0</v>
      </c>
      <c r="W17" s="70">
        <f>[1]Hoja1!V18*$D$17/100</f>
        <v>0</v>
      </c>
      <c r="X17" s="70">
        <f>[1]Hoja1!W18*$D$17/100</f>
        <v>19</v>
      </c>
      <c r="Y17" s="70">
        <f>[1]Hoja1!X18*$D$17/100</f>
        <v>1.0571428571428574E-2</v>
      </c>
      <c r="Z17" s="70">
        <f>[1]Hoja1!Y18*$D$17/100</f>
        <v>2.1428571428571429E-2</v>
      </c>
      <c r="AA17" s="70">
        <f>[1]Hoja1!Z18*$D$17/100</f>
        <v>0.25</v>
      </c>
      <c r="AB17" s="70">
        <f>[1]Hoja1!AA18*$D$17/100</f>
        <v>0</v>
      </c>
      <c r="AC17" s="70">
        <f>[1]Hoja1!AB18*$D$17/100</f>
        <v>0</v>
      </c>
      <c r="AD17" s="70">
        <f>[1]Hoja1!AC18*$D$17/100</f>
        <v>4.3</v>
      </c>
      <c r="AE17" s="70">
        <f>[1]Hoja1!AD18*$D$17/100</f>
        <v>0</v>
      </c>
      <c r="AF17" s="70">
        <f>[1]Hoja1!AE18*$D$17/100</f>
        <v>0.22857142857142854</v>
      </c>
    </row>
    <row r="18" spans="1:33" s="72" customFormat="1" ht="15.95">
      <c r="A18" s="189"/>
      <c r="B18" s="55"/>
      <c r="C18" s="75" t="s">
        <v>190</v>
      </c>
      <c r="D18" s="76">
        <f>SUM(D13:D17)</f>
        <v>300</v>
      </c>
      <c r="E18" s="76">
        <f t="shared" ref="E18:AF18" si="1">SUM(E13:E17)</f>
        <v>351.35606837606838</v>
      </c>
      <c r="F18" s="76">
        <f t="shared" si="1"/>
        <v>4.7879059829059827</v>
      </c>
      <c r="G18" s="76">
        <f t="shared" si="1"/>
        <v>0.62016239316239319</v>
      </c>
      <c r="H18" s="76">
        <f t="shared" si="1"/>
        <v>0.22065934065934067</v>
      </c>
      <c r="I18" s="76">
        <f t="shared" si="1"/>
        <v>4.4142857142857143E-2</v>
      </c>
      <c r="J18" s="76">
        <f t="shared" si="1"/>
        <v>0.20697802197802198</v>
      </c>
      <c r="K18" s="76">
        <f t="shared" si="1"/>
        <v>0</v>
      </c>
      <c r="L18" s="160">
        <f>SUM(L13:L17)</f>
        <v>80.970051282051287</v>
      </c>
      <c r="M18" s="76">
        <f t="shared" si="1"/>
        <v>7.8453846153846163</v>
      </c>
      <c r="N18" s="76">
        <f t="shared" si="1"/>
        <v>47.949252136752136</v>
      </c>
      <c r="O18" s="76">
        <f t="shared" si="1"/>
        <v>138.00488400488402</v>
      </c>
      <c r="P18" s="76">
        <f t="shared" si="1"/>
        <v>2.359690170940171</v>
      </c>
      <c r="Q18" s="76">
        <f t="shared" si="1"/>
        <v>30.094444444444449</v>
      </c>
      <c r="R18" s="76">
        <f t="shared" si="1"/>
        <v>1315.5523076923077</v>
      </c>
      <c r="S18" s="76">
        <f t="shared" si="1"/>
        <v>78.639560439560441</v>
      </c>
      <c r="T18" s="76">
        <f t="shared" si="1"/>
        <v>0.76155555555555576</v>
      </c>
      <c r="U18" s="76">
        <f t="shared" si="1"/>
        <v>0.44984615384615384</v>
      </c>
      <c r="V18" s="76">
        <f t="shared" si="1"/>
        <v>0.93672527472527456</v>
      </c>
      <c r="W18" s="76">
        <f t="shared" si="1"/>
        <v>2816.3956043956046</v>
      </c>
      <c r="X18" s="76">
        <f t="shared" si="1"/>
        <v>275.12051282051283</v>
      </c>
      <c r="Y18" s="76">
        <f t="shared" si="1"/>
        <v>0.20612698412698413</v>
      </c>
      <c r="Z18" s="76">
        <f t="shared" si="1"/>
        <v>0.1691037851037851</v>
      </c>
      <c r="AA18" s="76">
        <f t="shared" si="1"/>
        <v>3.2721367521367517</v>
      </c>
      <c r="AB18" s="76">
        <f t="shared" si="1"/>
        <v>1.0077802197802197</v>
      </c>
      <c r="AC18" s="76">
        <f t="shared" si="1"/>
        <v>0.76490109890109892</v>
      </c>
      <c r="AD18" s="76">
        <f t="shared" si="1"/>
        <v>54.861538461538458</v>
      </c>
      <c r="AE18" s="76">
        <f t="shared" si="1"/>
        <v>0</v>
      </c>
      <c r="AF18" s="76">
        <f t="shared" si="1"/>
        <v>53.560195360195365</v>
      </c>
    </row>
    <row r="19" spans="1:33" s="72" customFormat="1">
      <c r="A19" s="190"/>
      <c r="B19" s="191" t="s">
        <v>192</v>
      </c>
      <c r="C19" s="191"/>
      <c r="D19" s="77">
        <f t="shared" ref="D19:AE19" si="2">D11+D18</f>
        <v>389</v>
      </c>
      <c r="E19" s="77">
        <f t="shared" si="2"/>
        <v>665.16193550893547</v>
      </c>
      <c r="F19" s="77">
        <f t="shared" si="2"/>
        <v>12.365657731157732</v>
      </c>
      <c r="G19" s="77">
        <f t="shared" si="2"/>
        <v>2.2393197358197359</v>
      </c>
      <c r="H19" s="77">
        <f t="shared" si="2"/>
        <v>0.47248540126540134</v>
      </c>
      <c r="I19" s="77">
        <f t="shared" si="2"/>
        <v>0.40755800865800867</v>
      </c>
      <c r="J19" s="77">
        <f t="shared" si="2"/>
        <v>0.80011438561438564</v>
      </c>
      <c r="K19" s="77">
        <f t="shared" si="2"/>
        <v>0</v>
      </c>
      <c r="L19" s="77">
        <f>L11+L18</f>
        <v>148.10815268065269</v>
      </c>
      <c r="M19" s="77">
        <f t="shared" si="2"/>
        <v>12.951202797202798</v>
      </c>
      <c r="N19" s="77">
        <f t="shared" si="2"/>
        <v>71.793986402486397</v>
      </c>
      <c r="O19" s="77">
        <f t="shared" si="2"/>
        <v>296.12693295593294</v>
      </c>
      <c r="P19" s="77">
        <f t="shared" si="2"/>
        <v>5.1191796814296815</v>
      </c>
      <c r="Q19" s="77">
        <f t="shared" si="2"/>
        <v>37.250787101787104</v>
      </c>
      <c r="R19" s="77">
        <f t="shared" si="2"/>
        <v>1488.0568881118882</v>
      </c>
      <c r="S19" s="77">
        <f t="shared" si="2"/>
        <v>140.47032967032968</v>
      </c>
      <c r="T19" s="77">
        <f t="shared" si="2"/>
        <v>2.1070932012432015</v>
      </c>
      <c r="U19" s="77">
        <f t="shared" si="2"/>
        <v>0.64247809829059832</v>
      </c>
      <c r="V19" s="77">
        <f t="shared" si="2"/>
        <v>2.9284392898767897</v>
      </c>
      <c r="W19" s="77">
        <f t="shared" si="2"/>
        <v>2852.6469932844934</v>
      </c>
      <c r="X19" s="77">
        <f t="shared" si="2"/>
        <v>279.04014918414919</v>
      </c>
      <c r="Y19" s="77">
        <f t="shared" si="2"/>
        <v>0.59029243867243864</v>
      </c>
      <c r="Z19" s="77">
        <f t="shared" si="2"/>
        <v>0.28194287601287604</v>
      </c>
      <c r="AA19" s="77">
        <f t="shared" si="2"/>
        <v>6.4404276612276607</v>
      </c>
      <c r="AB19" s="77">
        <f t="shared" si="2"/>
        <v>1.7143079975579978</v>
      </c>
      <c r="AC19" s="77">
        <f t="shared" si="2"/>
        <v>1.0040816544566544</v>
      </c>
      <c r="AD19" s="77">
        <f t="shared" si="2"/>
        <v>184.14144755244754</v>
      </c>
      <c r="AE19" s="77">
        <f t="shared" si="2"/>
        <v>4.4999999999999999E-4</v>
      </c>
      <c r="AF19" s="77">
        <f>AF11+AF18</f>
        <v>53.788195360195367</v>
      </c>
    </row>
    <row r="20" spans="1:33" ht="15" customHeight="1">
      <c r="A20" s="188" t="s">
        <v>55</v>
      </c>
      <c r="B20" s="78" t="s">
        <v>56</v>
      </c>
      <c r="C20" s="84" t="s">
        <v>57</v>
      </c>
      <c r="D20" s="85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3" s="71" customFormat="1" ht="17.100000000000001">
      <c r="A21" s="189"/>
      <c r="B21" s="67" t="s">
        <v>56</v>
      </c>
      <c r="C21" s="29" t="s">
        <v>58</v>
      </c>
      <c r="D21" s="69">
        <v>80</v>
      </c>
      <c r="E21" s="70">
        <f>[1]Hoja1!D21*$D$21/100</f>
        <v>48.437333333333335</v>
      </c>
      <c r="F21" s="70">
        <f>[1]Hoja1!E21*$D$21/100</f>
        <v>0.7360000000000001</v>
      </c>
      <c r="G21" s="70">
        <f>[1]Hoja1!F21*$D$21/100</f>
        <v>0.21866666666666668</v>
      </c>
      <c r="H21" s="70">
        <f>[1]Hoja1!G21*$D$21/100</f>
        <v>6.4615384615384616E-2</v>
      </c>
      <c r="I21" s="70">
        <f>[1]Hoja1!H21*$D$21/100</f>
        <v>5.9692307692307704E-2</v>
      </c>
      <c r="J21" s="70">
        <f>[1]Hoja1!I21*$D$21/100</f>
        <v>8.8000000000000009E-2</v>
      </c>
      <c r="K21" s="70">
        <f>[1]Hoja1!J21*$D$21/100</f>
        <v>0</v>
      </c>
      <c r="L21" s="70">
        <f>[1]Hoja1!K21*$D$21/100</f>
        <v>10.762666666666668</v>
      </c>
      <c r="M21" s="70">
        <f>[1]Hoja1!L21*$D$21/100</f>
        <v>2.1653333333333329</v>
      </c>
      <c r="N21" s="70">
        <f>[1]Hoja1!M21*$D$21/100</f>
        <v>10.826666666666668</v>
      </c>
      <c r="O21" s="70">
        <f>[1]Hoja1!N21*$D$21/100</f>
        <v>21.333333333333336</v>
      </c>
      <c r="P21" s="70">
        <f>[1]Hoja1!O21*$D$21/100</f>
        <v>0.54933333333333334</v>
      </c>
      <c r="Q21" s="70">
        <f>[1]Hoja1!P21*$D$21/100</f>
        <v>9.1733333333333338</v>
      </c>
      <c r="R21" s="70">
        <f>[1]Hoja1!Q21*$D$21/100</f>
        <v>184.21333333333337</v>
      </c>
      <c r="S21" s="70">
        <f>[1]Hoja1!R21*$D$21/100</f>
        <v>11.84</v>
      </c>
      <c r="T21" s="70">
        <f>[1]Hoja1!S21*$D$21/100</f>
        <v>9.5428571428571446E-2</v>
      </c>
      <c r="U21" s="70">
        <f>[1]Hoja1!T21*$D$21/100</f>
        <v>5.5999999999999994E-2</v>
      </c>
      <c r="V21" s="70">
        <f>[1]Hoja1!U21*$D$21/100</f>
        <v>5.1076923076923089E-2</v>
      </c>
      <c r="W21" s="70">
        <f>[1]Hoja1!V21*$D$21/100</f>
        <v>1195.0153846153846</v>
      </c>
      <c r="X21" s="70">
        <f>[1]Hoja1!W21*$D$21/100</f>
        <v>120.05333333333333</v>
      </c>
      <c r="Y21" s="70">
        <f>[1]Hoja1!X21*$D$21/100</f>
        <v>3.8400000000000011E-2</v>
      </c>
      <c r="Z21" s="70">
        <f>[1]Hoja1!Y21*$D$21/100</f>
        <v>4.8000000000000008E-2</v>
      </c>
      <c r="AA21" s="70">
        <f>[1]Hoja1!Z21*$D$21/100</f>
        <v>0.69226666666666659</v>
      </c>
      <c r="AB21" s="70">
        <f>[1]Hoja1!AA21*$D$21/100</f>
        <v>0.15753846153846154</v>
      </c>
      <c r="AC21" s="70">
        <f>[1]Hoja1!AB21*$D$21/100</f>
        <v>9.2307692307692299E-2</v>
      </c>
      <c r="AD21" s="70">
        <f>[1]Hoja1!AC21*$D$21/100</f>
        <v>12.342857142857142</v>
      </c>
      <c r="AE21" s="70">
        <f>[1]Hoja1!AD21*$D$21/100</f>
        <v>0</v>
      </c>
      <c r="AF21" s="70">
        <f>[1]Hoja1!AE21*$D$21/100</f>
        <v>30.506666666666664</v>
      </c>
    </row>
    <row r="22" spans="1:33" s="71" customFormat="1" ht="17.100000000000001">
      <c r="A22" s="189"/>
      <c r="B22" s="67" t="s">
        <v>61</v>
      </c>
      <c r="C22" s="29" t="s">
        <v>59</v>
      </c>
      <c r="D22" s="69">
        <v>80</v>
      </c>
      <c r="E22" s="70">
        <f>[1]Hoja1!D22*$D$22/100</f>
        <v>59.262719999999987</v>
      </c>
      <c r="F22" s="70">
        <f>[1]Hoja1!E22*$D$22/100</f>
        <v>0.86325333333333343</v>
      </c>
      <c r="G22" s="70">
        <f>[1]Hoja1!F22*$D$22/100</f>
        <v>0.65173333333333372</v>
      </c>
      <c r="H22" s="70">
        <f>[1]Hoja1!G22*$D$22/100</f>
        <v>4.5793103448275835E-2</v>
      </c>
      <c r="I22" s="70">
        <f>[1]Hoja1!H22*$D$22/100</f>
        <v>0.16151724137931014</v>
      </c>
      <c r="J22" s="70">
        <f>[1]Hoja1!I22*$D$22/100</f>
        <v>9.4206896551724095E-2</v>
      </c>
      <c r="K22" s="70">
        <f>[1]Hoja1!J22*$D$22/100</f>
        <v>0</v>
      </c>
      <c r="L22" s="70">
        <f>[1]Hoja1!K22*$D$22/100</f>
        <v>12.346026666666667</v>
      </c>
      <c r="M22" s="70">
        <f>[1]Hoja1!L22*$D$22/100</f>
        <v>2.0707246376811583</v>
      </c>
      <c r="N22" s="70">
        <f>[1]Hoja1!M22*$D$22/100</f>
        <v>19.296219178082193</v>
      </c>
      <c r="O22" s="70">
        <f>[1]Hoja1!N22*$D$22/100</f>
        <v>21.54677777777778</v>
      </c>
      <c r="P22" s="70">
        <f>[1]Hoja1!O22*$D$22/100</f>
        <v>0.58498630136986296</v>
      </c>
      <c r="Q22" s="70">
        <f>[1]Hoja1!P22*$D$22/100</f>
        <v>3.4067058823529406</v>
      </c>
      <c r="R22" s="70">
        <f>[1]Hoja1!Q22*$D$22/100</f>
        <v>169.2527536231884</v>
      </c>
      <c r="S22" s="70">
        <f>[1]Hoja1!R22*$D$22/100</f>
        <v>13.411882352941177</v>
      </c>
      <c r="T22" s="70">
        <f>[1]Hoja1!S22*$D$22/100</f>
        <v>0.13247058823529409</v>
      </c>
      <c r="U22" s="70">
        <f>[1]Hoja1!T22*$D$22/100</f>
        <v>6.0275862068965499E-2</v>
      </c>
      <c r="V22" s="70">
        <f>[1]Hoja1!U22*$D$22/100</f>
        <v>0.16427586206896552</v>
      </c>
      <c r="W22" s="70">
        <f>[1]Hoja1!V22*$D$22/100</f>
        <v>75.489655172413791</v>
      </c>
      <c r="X22" s="70">
        <f>[1]Hoja1!W22*$D$22/100</f>
        <v>7.9682285714285719</v>
      </c>
      <c r="Y22" s="70">
        <f>[1]Hoja1!X22*$D$22/100</f>
        <v>3.7999999999999992E-2</v>
      </c>
      <c r="Z22" s="70">
        <f>[1]Hoja1!Y22*$D$22/100</f>
        <v>4.0555555555555539E-2</v>
      </c>
      <c r="AA22" s="70">
        <f>[1]Hoja1!Z22*$D$22/100</f>
        <v>0.47777777777777786</v>
      </c>
      <c r="AB22" s="70">
        <f>[1]Hoja1!AA22*$D$22/100</f>
        <v>0.25710344827586201</v>
      </c>
      <c r="AC22" s="70">
        <f>[1]Hoja1!AB22*$D$22/100</f>
        <v>7.9999999999999946E-2</v>
      </c>
      <c r="AD22" s="70">
        <f>[1]Hoja1!AC22*$D$22/100</f>
        <v>9.7409523809523826</v>
      </c>
      <c r="AE22" s="70">
        <f>[1]Hoja1!AD22*$D$22/100</f>
        <v>0</v>
      </c>
      <c r="AF22" s="70">
        <f>[1]Hoja1!AE22*$D$22/100</f>
        <v>22.116493150684931</v>
      </c>
    </row>
    <row r="23" spans="1:33" s="71" customFormat="1" ht="15.95">
      <c r="A23" s="189"/>
      <c r="B23" s="86" t="s">
        <v>194</v>
      </c>
      <c r="C23" s="87" t="s">
        <v>60</v>
      </c>
      <c r="D23" s="74">
        <v>30</v>
      </c>
      <c r="E23" s="70">
        <f>[1]Hoja1!D23*$D$23/100</f>
        <v>73.297499999999999</v>
      </c>
      <c r="F23" s="70">
        <f>[1]Hoja1!E23*$D$23/100</f>
        <v>0.63749999999999996</v>
      </c>
      <c r="G23" s="70">
        <f>[1]Hoja1!F23*$D$23/100</f>
        <v>6.0374999999999996</v>
      </c>
      <c r="H23" s="70">
        <f>[1]Hoja1!G23*$D$23/100</f>
        <v>0.73199999999999998</v>
      </c>
      <c r="I23" s="70">
        <f>[1]Hoja1!H23*$D$23/100</f>
        <v>2.8829999999999996</v>
      </c>
      <c r="J23" s="70">
        <f>[1]Hoja1!I23*$D$23/100</f>
        <v>0.58799999999999997</v>
      </c>
      <c r="K23" s="70">
        <f>[1]Hoja1!J23*$D$23/100</f>
        <v>0</v>
      </c>
      <c r="L23" s="70">
        <f>[1]Hoja1!K23*$D$23/100</f>
        <v>3.2625000000000002</v>
      </c>
      <c r="M23" s="70">
        <f>[1]Hoja1!L23*$D$23/100</f>
        <v>2.0550000000000002</v>
      </c>
      <c r="N23" s="70">
        <f>[1]Hoja1!M23*$D$23/100</f>
        <v>2.7</v>
      </c>
      <c r="O23" s="70">
        <f>[1]Hoja1!N23*$D$23/100</f>
        <v>12.975</v>
      </c>
      <c r="P23" s="70">
        <f>[1]Hoja1!O23*$D$23/100</f>
        <v>0.24</v>
      </c>
      <c r="Q23" s="70">
        <f>[1]Hoja1!P23*$D$23/100</f>
        <v>2.5499999999999998</v>
      </c>
      <c r="R23" s="70">
        <f>[1]Hoja1!Q23*$D$23/100</f>
        <v>116.77500000000001</v>
      </c>
      <c r="S23" s="70">
        <f>[1]Hoja1!R23*$D$23/100</f>
        <v>8.625</v>
      </c>
      <c r="T23" s="70">
        <f>[1]Hoja1!S23*$D$23/100</f>
        <v>0.18149999999999999</v>
      </c>
      <c r="U23" s="70">
        <f>[1]Hoja1!T23*$D$23/100</f>
        <v>7.8000000000000014E-2</v>
      </c>
      <c r="V23" s="70">
        <f>[1]Hoja1!U23*$D$23/100</f>
        <v>6.9000000000000006E-2</v>
      </c>
      <c r="W23" s="70">
        <f>[1]Hoja1!V23*$D$23/100</f>
        <v>183.6</v>
      </c>
      <c r="X23" s="70">
        <f>[1]Hoja1!W23*$D$23/100</f>
        <v>5.3250000000000002</v>
      </c>
      <c r="Y23" s="70">
        <f>[1]Hoja1!X23*$D$23/100</f>
        <v>2.1749999999999999E-2</v>
      </c>
      <c r="Z23" s="70">
        <f>[1]Hoja1!Y23*$D$23/100</f>
        <v>0.03</v>
      </c>
      <c r="AA23" s="70">
        <f>[1]Hoja1!Z23*$D$23/100</f>
        <v>0.40500000000000003</v>
      </c>
      <c r="AB23" s="70">
        <f>[1]Hoja1!AA23*$D$23/100</f>
        <v>0.29099999999999998</v>
      </c>
      <c r="AC23" s="70">
        <f>[1]Hoja1!AB23*$D$23/100</f>
        <v>8.4000000000000005E-2</v>
      </c>
      <c r="AD23" s="70">
        <f>[1]Hoja1!AC23*$D$23/100</f>
        <v>19.350000000000001</v>
      </c>
      <c r="AE23" s="70">
        <f>[1]Hoja1!AD23*$D$23/100</f>
        <v>0</v>
      </c>
      <c r="AF23" s="70">
        <f>[1]Hoja1!AE23*$D$23/100</f>
        <v>1.95</v>
      </c>
      <c r="AG23" s="88"/>
    </row>
    <row r="24" spans="1:33" s="72" customFormat="1" ht="15.95">
      <c r="A24" s="189"/>
      <c r="B24" s="55"/>
      <c r="C24" s="75" t="s">
        <v>190</v>
      </c>
      <c r="D24" s="77">
        <f>SUM(D21:D23)</f>
        <v>190</v>
      </c>
      <c r="E24" s="77">
        <f t="shared" ref="E24:AF24" si="3">SUM(E21:E23)</f>
        <v>180.99755333333331</v>
      </c>
      <c r="F24" s="77">
        <f t="shared" si="3"/>
        <v>2.2367533333333336</v>
      </c>
      <c r="G24" s="77">
        <f t="shared" si="3"/>
        <v>6.9078999999999997</v>
      </c>
      <c r="H24" s="77">
        <f t="shared" si="3"/>
        <v>0.84240848806366042</v>
      </c>
      <c r="I24" s="77">
        <f t="shared" si="3"/>
        <v>3.1042095490716175</v>
      </c>
      <c r="J24" s="77">
        <f t="shared" si="3"/>
        <v>0.77020689655172414</v>
      </c>
      <c r="K24" s="77">
        <f t="shared" si="3"/>
        <v>0</v>
      </c>
      <c r="L24" s="77">
        <f t="shared" si="3"/>
        <v>26.371193333333334</v>
      </c>
      <c r="M24" s="77">
        <f t="shared" si="3"/>
        <v>6.2910579710144905</v>
      </c>
      <c r="N24" s="77">
        <f t="shared" si="3"/>
        <v>32.822885844748861</v>
      </c>
      <c r="O24" s="77">
        <f t="shared" si="3"/>
        <v>55.855111111111121</v>
      </c>
      <c r="P24" s="77">
        <f t="shared" si="3"/>
        <v>1.3743196347031963</v>
      </c>
      <c r="Q24" s="77">
        <f t="shared" si="3"/>
        <v>15.130039215686274</v>
      </c>
      <c r="R24" s="77">
        <f t="shared" si="3"/>
        <v>470.24108695652171</v>
      </c>
      <c r="S24" s="77">
        <f t="shared" si="3"/>
        <v>33.87688235294118</v>
      </c>
      <c r="T24" s="77">
        <f t="shared" si="3"/>
        <v>0.40939915966386553</v>
      </c>
      <c r="U24" s="77">
        <f t="shared" si="3"/>
        <v>0.19427586206896552</v>
      </c>
      <c r="V24" s="77">
        <f t="shared" si="3"/>
        <v>0.28435278514588863</v>
      </c>
      <c r="W24" s="77">
        <f t="shared" si="3"/>
        <v>1454.1050397877984</v>
      </c>
      <c r="X24" s="77">
        <f t="shared" si="3"/>
        <v>133.3465619047619</v>
      </c>
      <c r="Y24" s="77">
        <f t="shared" si="3"/>
        <v>9.8149999999999987E-2</v>
      </c>
      <c r="Z24" s="77">
        <f t="shared" si="3"/>
        <v>0.11855555555555555</v>
      </c>
      <c r="AA24" s="77">
        <f t="shared" si="3"/>
        <v>1.5750444444444445</v>
      </c>
      <c r="AB24" s="77">
        <f t="shared" si="3"/>
        <v>0.70564190981432362</v>
      </c>
      <c r="AC24" s="77">
        <f t="shared" si="3"/>
        <v>0.25630769230769224</v>
      </c>
      <c r="AD24" s="77">
        <f t="shared" si="3"/>
        <v>41.433809523809529</v>
      </c>
      <c r="AE24" s="77">
        <f t="shared" si="3"/>
        <v>0</v>
      </c>
      <c r="AF24" s="77">
        <f t="shared" si="3"/>
        <v>54.573159817351595</v>
      </c>
    </row>
    <row r="25" spans="1:33">
      <c r="A25" s="189"/>
      <c r="B25" s="78" t="s">
        <v>61</v>
      </c>
      <c r="C25" s="84" t="s">
        <v>62</v>
      </c>
      <c r="D25" s="85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</row>
    <row r="26" spans="1:33" s="71" customFormat="1" ht="33.950000000000003">
      <c r="A26" s="189"/>
      <c r="B26" s="67" t="s">
        <v>63</v>
      </c>
      <c r="C26" s="29" t="s">
        <v>64</v>
      </c>
      <c r="D26" s="69">
        <v>80</v>
      </c>
      <c r="E26" s="70">
        <f>[1]Hoja1!D25*$D$26/100</f>
        <v>42.666666666666679</v>
      </c>
      <c r="F26" s="70">
        <f>[1]Hoja1!E25*$D$26/100</f>
        <v>1.7546666666666666</v>
      </c>
      <c r="G26" s="70">
        <f>[1]Hoja1!F25*$D$26/100</f>
        <v>0.42133333333333339</v>
      </c>
      <c r="H26" s="70">
        <f>[1]Hoja1!G25*$D$26/100</f>
        <v>5.8909090909090904E-2</v>
      </c>
      <c r="I26" s="70">
        <f>[1]Hoja1!H25*$D$26/100</f>
        <v>4.9454545454545452E-2</v>
      </c>
      <c r="J26" s="70">
        <f>[1]Hoja1!I25*$D$26/100</f>
        <v>0.16145454545454549</v>
      </c>
      <c r="K26" s="70">
        <f>[1]Hoja1!J25*$D$26/100</f>
        <v>0</v>
      </c>
      <c r="L26" s="70">
        <f>[1]Hoja1!K25*$D$26/100</f>
        <v>7.7866666666666662</v>
      </c>
      <c r="M26" s="70">
        <f>[1]Hoja1!L25*$D$26/100</f>
        <v>2.0853333333333328</v>
      </c>
      <c r="N26" s="70">
        <f>[1]Hoja1!M25*$D$26/100</f>
        <v>36.586666666666673</v>
      </c>
      <c r="O26" s="70">
        <f>[1]Hoja1!N25*$D$26/100</f>
        <v>44.8</v>
      </c>
      <c r="P26" s="70">
        <f>[1]Hoja1!O25*$D$26/100</f>
        <v>1.0826666666666667</v>
      </c>
      <c r="Q26" s="70">
        <f>[1]Hoja1!P25*$D$26/100</f>
        <v>121.33333333333331</v>
      </c>
      <c r="R26" s="70">
        <f>[1]Hoja1!Q25*$D$26/100</f>
        <v>384.26666666666665</v>
      </c>
      <c r="S26" s="70">
        <f>[1]Hoja1!R25*$D$26/100</f>
        <v>20.746666666666666</v>
      </c>
      <c r="T26" s="70">
        <f>[1]Hoja1!S25*$D$26/100</f>
        <v>0.26079999999999998</v>
      </c>
      <c r="U26" s="70">
        <f>[1]Hoja1!T25*$D$26/100</f>
        <v>0.14618181818181816</v>
      </c>
      <c r="V26" s="70">
        <f>[1]Hoja1!U25*$D$26/100</f>
        <v>0.32145454545454544</v>
      </c>
      <c r="W26" s="70">
        <f>[1]Hoja1!V25*$D$26/100</f>
        <v>3483.7818181818184</v>
      </c>
      <c r="X26" s="70">
        <f>[1]Hoja1!W25*$D$26/100</f>
        <v>339.89333333333337</v>
      </c>
      <c r="Y26" s="70">
        <f>[1]Hoja1!X25*$D$26/100</f>
        <v>8.106666666666669E-2</v>
      </c>
      <c r="Z26" s="70">
        <f>[1]Hoja1!Y25*$D$26/100</f>
        <v>0.08</v>
      </c>
      <c r="AA26" s="70">
        <f>[1]Hoja1!Z25*$D$26/100</f>
        <v>1.0133333333333332</v>
      </c>
      <c r="AB26" s="70">
        <f>[1]Hoja1!AA25*$D$26/100</f>
        <v>0.33600000000000002</v>
      </c>
      <c r="AC26" s="70">
        <f>[1]Hoja1!AB25*$D$26/100</f>
        <v>0.12509090909090909</v>
      </c>
      <c r="AD26" s="70">
        <f>[1]Hoja1!AC25*$D$26/100</f>
        <v>34.4</v>
      </c>
      <c r="AE26" s="70">
        <f>[1]Hoja1!AD25*$D$26/100</f>
        <v>0</v>
      </c>
      <c r="AF26" s="70">
        <f>[1]Hoja1!AE25*$D$26/100</f>
        <v>50.72</v>
      </c>
    </row>
    <row r="27" spans="1:33" s="71" customFormat="1" ht="17.100000000000001">
      <c r="A27" s="189"/>
      <c r="B27" s="67" t="s">
        <v>65</v>
      </c>
      <c r="C27" s="29" t="s">
        <v>66</v>
      </c>
      <c r="D27" s="69">
        <v>25</v>
      </c>
      <c r="E27" s="70">
        <f>[1]Hoja1!D26*$D$27/100</f>
        <v>9.1305555555555546</v>
      </c>
      <c r="F27" s="70">
        <f>[1]Hoja1!E26*$D$27/100</f>
        <v>0.6333333333333333</v>
      </c>
      <c r="G27" s="70">
        <f>[1]Hoja1!F26*$D$27/100</f>
        <v>0.1</v>
      </c>
      <c r="H27" s="70">
        <f>[1]Hoja1!G26*$D$27/100</f>
        <v>1.2142857142857143E-2</v>
      </c>
      <c r="I27" s="70">
        <f>[1]Hoja1!H26*$D$27/100</f>
        <v>5.3571428571428572E-3</v>
      </c>
      <c r="J27" s="70">
        <f>[1]Hoja1!I26*$D$27/100</f>
        <v>3.3214285714285717E-2</v>
      </c>
      <c r="K27" s="70">
        <f>[1]Hoja1!J26*$D$27/100</f>
        <v>0</v>
      </c>
      <c r="L27" s="70">
        <f>[1]Hoja1!K26*$D$27/100</f>
        <v>1.3638888888888885</v>
      </c>
      <c r="M27" s="70">
        <f>[1]Hoja1!L26*$D$27/100</f>
        <v>0.61388888888888893</v>
      </c>
      <c r="N27" s="70">
        <f>[1]Hoja1!M26*$D$27/100</f>
        <v>19.694444444444443</v>
      </c>
      <c r="O27" s="70">
        <f>[1]Hoja1!N26*$D$27/100</f>
        <v>12.083333333333336</v>
      </c>
      <c r="P27" s="70">
        <f>[1]Hoja1!O26*$D$27/100</f>
        <v>0.45833333333333326</v>
      </c>
      <c r="Q27" s="70">
        <f>[1]Hoja1!P26*$D$27/100</f>
        <v>15.21875</v>
      </c>
      <c r="R27" s="70">
        <f>[1]Hoja1!Q26*$D$27/100</f>
        <v>90.59375</v>
      </c>
      <c r="S27" s="70">
        <f>[1]Hoja1!R26*$D$27/100</f>
        <v>9.5</v>
      </c>
      <c r="T27" s="70">
        <f>[1]Hoja1!S26*$D$27/100</f>
        <v>0.11218750000000002</v>
      </c>
      <c r="U27" s="70">
        <f>[1]Hoja1!T26*$D$27/100</f>
        <v>2.3928571428571428E-2</v>
      </c>
      <c r="V27" s="70">
        <f>[1]Hoja1!U26*$D$27/100</f>
        <v>9.3214285714285708E-2</v>
      </c>
      <c r="W27" s="70">
        <f>[1]Hoja1!V26*$D$27/100</f>
        <v>760.89285714285711</v>
      </c>
      <c r="X27" s="70">
        <f>[1]Hoja1!W26*$D$27/100</f>
        <v>72.666666666666671</v>
      </c>
      <c r="Y27" s="70">
        <f>[1]Hoja1!X26*$D$27/100</f>
        <v>2.2222222222222223E-2</v>
      </c>
      <c r="Z27" s="70">
        <f>[1]Hoja1!Y26*$D$27/100</f>
        <v>2.6944444444444441E-2</v>
      </c>
      <c r="AA27" s="70">
        <f>[1]Hoja1!Z26*$D$27/100</f>
        <v>0.2</v>
      </c>
      <c r="AB27" s="70">
        <f>[1]Hoja1!AA26*$D$27/100</f>
        <v>5.7857142857142864E-2</v>
      </c>
      <c r="AC27" s="70">
        <f>[1]Hoja1!AB26*$D$27/100</f>
        <v>4.178571428571428E-2</v>
      </c>
      <c r="AD27" s="70">
        <f>[1]Hoja1!AC26*$D$27/100</f>
        <v>26.625</v>
      </c>
      <c r="AE27" s="70">
        <f>[1]Hoja1!AD26*$D$27/100</f>
        <v>0</v>
      </c>
      <c r="AF27" s="70">
        <f>[1]Hoja1!AE26*$D$27/100</f>
        <v>17.083333333333332</v>
      </c>
    </row>
    <row r="28" spans="1:33" s="71" customFormat="1" ht="15.95">
      <c r="A28" s="189"/>
      <c r="B28" s="86" t="s">
        <v>67</v>
      </c>
      <c r="C28" s="87" t="s">
        <v>68</v>
      </c>
      <c r="D28" s="74">
        <v>80</v>
      </c>
      <c r="E28" s="70">
        <f>[1]Hoja1!D27*$D$28/100</f>
        <v>39.701666666666668</v>
      </c>
      <c r="F28" s="70">
        <f>[1]Hoja1!E27*$D$28/100</f>
        <v>1.9633333333333338</v>
      </c>
      <c r="G28" s="70">
        <f>[1]Hoja1!F27*$D$28/100</f>
        <v>0.24833333333333324</v>
      </c>
      <c r="H28" s="70">
        <f>[1]Hoja1!G27*$D$28/100</f>
        <v>4.0864864864864875E-2</v>
      </c>
      <c r="I28" s="70">
        <f>[1]Hoja1!H27*$D$28/100</f>
        <v>2.4648648648648654E-2</v>
      </c>
      <c r="J28" s="70">
        <f>[1]Hoja1!I27*$D$28/100</f>
        <v>0.11308108108108109</v>
      </c>
      <c r="K28" s="70">
        <f>[1]Hoja1!J27*$D$28/100</f>
        <v>0</v>
      </c>
      <c r="L28" s="70">
        <f>[1]Hoja1!K27*$D$28/100</f>
        <v>7.2533333333333312</v>
      </c>
      <c r="M28" s="70">
        <f>[1]Hoja1!L27*$D$28/100</f>
        <v>2.0177777777777774</v>
      </c>
      <c r="N28" s="70">
        <f>[1]Hoja1!M27*$D$28/100</f>
        <v>30.1</v>
      </c>
      <c r="O28" s="70">
        <f>[1]Hoja1!N27*$D$28/100</f>
        <v>50</v>
      </c>
      <c r="P28" s="70">
        <f>[1]Hoja1!O27*$D$28/100</f>
        <v>0.84</v>
      </c>
      <c r="Q28" s="70">
        <f>[1]Hoja1!P27*$D$28/100</f>
        <v>15.928888888888888</v>
      </c>
      <c r="R28" s="70">
        <f>[1]Hoja1!Q27*$D$28/100</f>
        <v>240.58666666666667</v>
      </c>
      <c r="S28" s="70">
        <f>[1]Hoja1!R27*$D$28/100</f>
        <v>19.52</v>
      </c>
      <c r="T28" s="70">
        <f>[1]Hoja1!S27*$D$28/100</f>
        <v>0.4695111111111111</v>
      </c>
      <c r="U28" s="70">
        <f>[1]Hoja1!T27*$D$28/100</f>
        <v>0.19870270270270268</v>
      </c>
      <c r="V28" s="70">
        <f>[1]Hoja1!U27*$D$28/100</f>
        <v>0.17708108108108114</v>
      </c>
      <c r="W28" s="70">
        <f>[1]Hoja1!V27*$D$28/100</f>
        <v>135.09189189189189</v>
      </c>
      <c r="X28" s="70">
        <f>[1]Hoja1!W27*$D$28/100</f>
        <v>30.468085106382979</v>
      </c>
      <c r="Y28" s="70">
        <f>[1]Hoja1!X27*$D$28/100</f>
        <v>7.4999999999999997E-2</v>
      </c>
      <c r="Z28" s="70">
        <f>[1]Hoja1!Y27*$D$28/100</f>
        <v>9.6166666666666636E-2</v>
      </c>
      <c r="AA28" s="70">
        <f>[1]Hoja1!Z27*$D$28/100</f>
        <v>1.0183333333333331</v>
      </c>
      <c r="AB28" s="70">
        <f>[1]Hoja1!AA27*$D$28/100</f>
        <v>0.781837837837838</v>
      </c>
      <c r="AC28" s="70">
        <f>[1]Hoja1!AB27*$D$28/100</f>
        <v>0.11199999999999999</v>
      </c>
      <c r="AD28" s="70">
        <f>[1]Hoja1!AC27*$D$28/100</f>
        <v>34.915555555555557</v>
      </c>
      <c r="AE28" s="70">
        <f>[1]Hoja1!AD27*$D$28/100</f>
        <v>8.3333333333333328E-4</v>
      </c>
      <c r="AF28" s="70">
        <f>[1]Hoja1!AE27*$D$28/100</f>
        <v>21.816666666666666</v>
      </c>
      <c r="AG28" s="88"/>
    </row>
    <row r="29" spans="1:33" s="72" customFormat="1" ht="15.95">
      <c r="A29" s="189"/>
      <c r="B29" s="55"/>
      <c r="C29" s="75" t="s">
        <v>190</v>
      </c>
      <c r="D29" s="77">
        <f>SUM(D26:D28)</f>
        <v>185</v>
      </c>
      <c r="E29" s="77">
        <f t="shared" ref="E29:AF29" si="4">SUM(E26:E28)</f>
        <v>91.498888888888899</v>
      </c>
      <c r="F29" s="77">
        <f t="shared" si="4"/>
        <v>4.3513333333333337</v>
      </c>
      <c r="G29" s="77">
        <f t="shared" si="4"/>
        <v>0.76966666666666672</v>
      </c>
      <c r="H29" s="77">
        <f t="shared" si="4"/>
        <v>0.11191681291681292</v>
      </c>
      <c r="I29" s="77">
        <f t="shared" si="4"/>
        <v>7.9460336960336969E-2</v>
      </c>
      <c r="J29" s="77">
        <f t="shared" si="4"/>
        <v>0.30774991224991233</v>
      </c>
      <c r="K29" s="77">
        <f t="shared" si="4"/>
        <v>0</v>
      </c>
      <c r="L29" s="77">
        <f t="shared" si="4"/>
        <v>16.403888888888886</v>
      </c>
      <c r="M29" s="77">
        <f t="shared" si="4"/>
        <v>4.7169999999999987</v>
      </c>
      <c r="N29" s="77">
        <f t="shared" si="4"/>
        <v>86.381111111111125</v>
      </c>
      <c r="O29" s="77">
        <f t="shared" si="4"/>
        <v>106.88333333333333</v>
      </c>
      <c r="P29" s="77">
        <f t="shared" si="4"/>
        <v>2.3809999999999998</v>
      </c>
      <c r="Q29" s="77">
        <f t="shared" si="4"/>
        <v>152.48097222222219</v>
      </c>
      <c r="R29" s="77">
        <f t="shared" si="4"/>
        <v>715.44708333333335</v>
      </c>
      <c r="S29" s="77">
        <f t="shared" si="4"/>
        <v>49.766666666666666</v>
      </c>
      <c r="T29" s="77">
        <f t="shared" si="4"/>
        <v>0.84249861111111113</v>
      </c>
      <c r="U29" s="77">
        <f t="shared" si="4"/>
        <v>0.36881309231309228</v>
      </c>
      <c r="V29" s="77">
        <f t="shared" si="4"/>
        <v>0.59174991224991225</v>
      </c>
      <c r="W29" s="77">
        <f t="shared" si="4"/>
        <v>4379.7665672165667</v>
      </c>
      <c r="X29" s="77">
        <f t="shared" si="4"/>
        <v>443.02808510638306</v>
      </c>
      <c r="Y29" s="77">
        <f t="shared" si="4"/>
        <v>0.17828888888888891</v>
      </c>
      <c r="Z29" s="77">
        <f t="shared" si="4"/>
        <v>0.20311111111111108</v>
      </c>
      <c r="AA29" s="77">
        <f t="shared" si="4"/>
        <v>2.2316666666666665</v>
      </c>
      <c r="AB29" s="77">
        <f t="shared" si="4"/>
        <v>1.1756949806949808</v>
      </c>
      <c r="AC29" s="77">
        <f t="shared" si="4"/>
        <v>0.27887662337662333</v>
      </c>
      <c r="AD29" s="77">
        <f t="shared" si="4"/>
        <v>95.940555555555562</v>
      </c>
      <c r="AE29" s="77">
        <f t="shared" si="4"/>
        <v>8.3333333333333328E-4</v>
      </c>
      <c r="AF29" s="77">
        <f t="shared" si="4"/>
        <v>89.61999999999999</v>
      </c>
    </row>
    <row r="30" spans="1:33" s="72" customFormat="1">
      <c r="A30" s="189"/>
      <c r="B30" s="197" t="s">
        <v>192</v>
      </c>
      <c r="C30" s="197"/>
      <c r="D30" s="157">
        <f t="shared" ref="D30:AE30" si="5">D24+D29</f>
        <v>375</v>
      </c>
      <c r="E30" s="157">
        <f t="shared" si="5"/>
        <v>272.49644222222219</v>
      </c>
      <c r="F30" s="157">
        <f t="shared" si="5"/>
        <v>6.5880866666666673</v>
      </c>
      <c r="G30" s="157">
        <f t="shared" si="5"/>
        <v>7.6775666666666664</v>
      </c>
      <c r="H30" s="157">
        <f t="shared" si="5"/>
        <v>0.9543253009804733</v>
      </c>
      <c r="I30" s="157">
        <f t="shared" si="5"/>
        <v>3.1836698860319546</v>
      </c>
      <c r="J30" s="157">
        <f t="shared" si="5"/>
        <v>1.0779568088016365</v>
      </c>
      <c r="K30" s="157">
        <f t="shared" si="5"/>
        <v>0</v>
      </c>
      <c r="L30" s="157">
        <f t="shared" si="5"/>
        <v>42.775082222222224</v>
      </c>
      <c r="M30" s="157">
        <f t="shared" si="5"/>
        <v>11.008057971014489</v>
      </c>
      <c r="N30" s="157">
        <f t="shared" si="5"/>
        <v>119.20399695585999</v>
      </c>
      <c r="O30" s="157">
        <f t="shared" si="5"/>
        <v>162.73844444444444</v>
      </c>
      <c r="P30" s="157">
        <f t="shared" si="5"/>
        <v>3.7553196347031959</v>
      </c>
      <c r="Q30" s="157">
        <f t="shared" si="5"/>
        <v>167.61101143790847</v>
      </c>
      <c r="R30" s="157">
        <f t="shared" si="5"/>
        <v>1185.688170289855</v>
      </c>
      <c r="S30" s="157">
        <f t="shared" si="5"/>
        <v>83.643549019607846</v>
      </c>
      <c r="T30" s="157">
        <f t="shared" si="5"/>
        <v>1.2518977707749768</v>
      </c>
      <c r="U30" s="157">
        <f t="shared" si="5"/>
        <v>0.56308895438205786</v>
      </c>
      <c r="V30" s="157">
        <f t="shared" si="5"/>
        <v>0.87610269739580082</v>
      </c>
      <c r="W30" s="157">
        <f t="shared" si="5"/>
        <v>5833.8716070043647</v>
      </c>
      <c r="X30" s="157">
        <f t="shared" si="5"/>
        <v>576.37464701114493</v>
      </c>
      <c r="Y30" s="157">
        <f t="shared" si="5"/>
        <v>0.2764388888888889</v>
      </c>
      <c r="Z30" s="157">
        <f t="shared" si="5"/>
        <v>0.32166666666666666</v>
      </c>
      <c r="AA30" s="157">
        <f t="shared" si="5"/>
        <v>3.8067111111111109</v>
      </c>
      <c r="AB30" s="157">
        <f t="shared" si="5"/>
        <v>1.8813368905093044</v>
      </c>
      <c r="AC30" s="157">
        <f t="shared" si="5"/>
        <v>0.53518431568431557</v>
      </c>
      <c r="AD30" s="157">
        <f t="shared" si="5"/>
        <v>137.37436507936508</v>
      </c>
      <c r="AE30" s="157">
        <f t="shared" si="5"/>
        <v>8.3333333333333328E-4</v>
      </c>
      <c r="AF30" s="157">
        <f>AF24+AF29</f>
        <v>144.19315981735159</v>
      </c>
    </row>
    <row r="31" spans="1:33">
      <c r="A31" s="192" t="s">
        <v>69</v>
      </c>
      <c r="B31" s="78">
        <v>3</v>
      </c>
      <c r="C31" s="84" t="s">
        <v>196</v>
      </c>
      <c r="D31" s="85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</row>
    <row r="32" spans="1:33" s="72" customFormat="1" ht="15.95">
      <c r="A32" s="192"/>
      <c r="B32" s="67" t="s">
        <v>197</v>
      </c>
      <c r="C32" s="68" t="s">
        <v>72</v>
      </c>
      <c r="D32" s="69">
        <v>100</v>
      </c>
      <c r="E32" s="70">
        <f>[1]Hoja1!D29*$D$32/100</f>
        <v>89.276666666666657</v>
      </c>
      <c r="F32" s="70">
        <f>[1]Hoja1!E29*$D$32/100</f>
        <v>4.333333333333333</v>
      </c>
      <c r="G32" s="70">
        <f>[1]Hoja1!F29*$D$32/100</f>
        <v>5.73</v>
      </c>
      <c r="H32" s="70">
        <f>[1]Hoja1!G29*$D$32/100</f>
        <v>3.76</v>
      </c>
      <c r="I32" s="70">
        <f>[1]Hoja1!H29*$D$32/100</f>
        <v>1.4933333333333332</v>
      </c>
      <c r="J32" s="70">
        <f>[1]Hoja1!I29*$D$32/100</f>
        <v>0.19333333333333333</v>
      </c>
      <c r="K32" s="70">
        <f>[1]Hoja1!J29*$D$32/100</f>
        <v>20</v>
      </c>
      <c r="L32" s="70">
        <f>[1]Hoja1!K29*$D$32/100</f>
        <v>5.0933333333333337</v>
      </c>
      <c r="M32" s="70">
        <f>[1]Hoja1!L29*$D$32/100</f>
        <v>0</v>
      </c>
      <c r="N32" s="70">
        <f>[1]Hoja1!M29*$D$32/100</f>
        <v>160.33333333333334</v>
      </c>
      <c r="O32" s="70">
        <f>[1]Hoja1!N29*$D$32/100</f>
        <v>122.66666666666669</v>
      </c>
      <c r="P32" s="70">
        <f>[1]Hoja1!O29*$D$32/100</f>
        <v>0.10666666666666667</v>
      </c>
      <c r="Q32" s="70">
        <f>[1]Hoja1!P29*$D$32/100</f>
        <v>48.333333333333343</v>
      </c>
      <c r="R32" s="70">
        <f>[1]Hoja1!Q29*$D$32/100</f>
        <v>155.66666666666666</v>
      </c>
      <c r="S32" s="70">
        <f>[1]Hoja1!R29*$D$32/100</f>
        <v>20.666666666666671</v>
      </c>
      <c r="T32" s="70">
        <f>[1]Hoja1!S29*$D$32/100</f>
        <v>0.38000000000000006</v>
      </c>
      <c r="U32" s="70">
        <f>[1]Hoja1!T29*$D$32/100</f>
        <v>3.6666666666666667E-2</v>
      </c>
      <c r="V32" s="70">
        <f>[1]Hoja1!U29*$D$32/100</f>
        <v>1.3333333333333334E-2</v>
      </c>
      <c r="W32" s="70">
        <f>[1]Hoja1!V29*$D$32/100</f>
        <v>150.33333333333334</v>
      </c>
      <c r="X32" s="70">
        <f>[1]Hoja1!W29*$D$32/100</f>
        <v>24.333333333333329</v>
      </c>
      <c r="Y32" s="70">
        <f>[1]Hoja1!X29*$D$32/100</f>
        <v>5.3333333333333337E-2</v>
      </c>
      <c r="Z32" s="70">
        <f>[1]Hoja1!Y29*$D$32/100</f>
        <v>0.22</v>
      </c>
      <c r="AA32" s="70">
        <f>[1]Hoja1!Z29*$D$32/100</f>
        <v>0.19666666666666666</v>
      </c>
      <c r="AB32" s="70">
        <f>[1]Hoja1!AA29*$D$32/100</f>
        <v>0.30333333333333329</v>
      </c>
      <c r="AC32" s="70">
        <f>[1]Hoja1!AB29*$D$32/100</f>
        <v>0.04</v>
      </c>
      <c r="AD32" s="70">
        <f>[1]Hoja1!AC29*$D$32/100</f>
        <v>6</v>
      </c>
      <c r="AE32" s="70">
        <f>[1]Hoja1!AD29*$D$32/100</f>
        <v>0.47666666666666657</v>
      </c>
      <c r="AF32" s="70">
        <f>[1]Hoja1!AE29*$D$32/100</f>
        <v>2.4333333333333331</v>
      </c>
    </row>
    <row r="33" spans="1:33" s="72" customFormat="1" ht="15.95">
      <c r="A33" s="192"/>
      <c r="B33" s="67" t="s">
        <v>198</v>
      </c>
      <c r="C33" s="68" t="s">
        <v>74</v>
      </c>
      <c r="D33" s="69">
        <v>0</v>
      </c>
      <c r="E33" s="70">
        <f>[1]Hoja1!D30*$D$33/100</f>
        <v>0</v>
      </c>
      <c r="F33" s="70">
        <f>[1]Hoja1!E30*$D$33/100</f>
        <v>0</v>
      </c>
      <c r="G33" s="70">
        <f>[1]Hoja1!F30*$D$33/100</f>
        <v>0</v>
      </c>
      <c r="H33" s="70">
        <f>[1]Hoja1!G30*$D$33/100</f>
        <v>0</v>
      </c>
      <c r="I33" s="70">
        <f>[1]Hoja1!H30*$D$33/100</f>
        <v>0</v>
      </c>
      <c r="J33" s="70">
        <f>[1]Hoja1!I30*$D$33/100</f>
        <v>0</v>
      </c>
      <c r="K33" s="70">
        <f>[1]Hoja1!J30*$D$33/100</f>
        <v>0</v>
      </c>
      <c r="L33" s="70">
        <f>[1]Hoja1!K30*$D$33/100</f>
        <v>0</v>
      </c>
      <c r="M33" s="70">
        <f>[1]Hoja1!L30*$D$33/100</f>
        <v>0</v>
      </c>
      <c r="N33" s="70">
        <f>[1]Hoja1!M30*$D$33/100</f>
        <v>0</v>
      </c>
      <c r="O33" s="70">
        <f>[1]Hoja1!N30*$D$33/100</f>
        <v>0</v>
      </c>
      <c r="P33" s="70">
        <f>[1]Hoja1!O30*$D$33/100</f>
        <v>0</v>
      </c>
      <c r="Q33" s="70">
        <f>[1]Hoja1!P30*$D$33/100</f>
        <v>0</v>
      </c>
      <c r="R33" s="70">
        <f>[1]Hoja1!Q30*$D$33/100</f>
        <v>0</v>
      </c>
      <c r="S33" s="70">
        <f>[1]Hoja1!R30*$D$33/100</f>
        <v>0</v>
      </c>
      <c r="T33" s="70">
        <f>[1]Hoja1!S30*$D$33/100</f>
        <v>0</v>
      </c>
      <c r="U33" s="70">
        <f>[1]Hoja1!T30*$D$33/100</f>
        <v>0</v>
      </c>
      <c r="V33" s="70">
        <f>[1]Hoja1!U30*$D$33/100</f>
        <v>0</v>
      </c>
      <c r="W33" s="70">
        <f>[1]Hoja1!V30*$D$33/100</f>
        <v>0</v>
      </c>
      <c r="X33" s="70">
        <f>[1]Hoja1!W30*$D$33/100</f>
        <v>0</v>
      </c>
      <c r="Y33" s="70">
        <f>[1]Hoja1!X30*$D$33/100</f>
        <v>0</v>
      </c>
      <c r="Z33" s="70">
        <f>[1]Hoja1!Y30*$D$33/100</f>
        <v>0</v>
      </c>
      <c r="AA33" s="70">
        <f>[1]Hoja1!Z30*$D$33/100</f>
        <v>0</v>
      </c>
      <c r="AB33" s="70">
        <f>[1]Hoja1!AA30*$D$33/100</f>
        <v>0</v>
      </c>
      <c r="AC33" s="70">
        <f>[1]Hoja1!AB30*$D$33/100</f>
        <v>0</v>
      </c>
      <c r="AD33" s="70">
        <f>[1]Hoja1!AC30*$D$33/100</f>
        <v>0</v>
      </c>
      <c r="AE33" s="70">
        <f>[1]Hoja1!AD30*$D$33/100</f>
        <v>0</v>
      </c>
      <c r="AF33" s="70">
        <f>[1]Hoja1!AE30*$D$33/100</f>
        <v>0</v>
      </c>
      <c r="AG33" s="70"/>
    </row>
    <row r="34" spans="1:33" s="72" customFormat="1" ht="32.1">
      <c r="A34" s="192"/>
      <c r="B34" s="67" t="s">
        <v>199</v>
      </c>
      <c r="C34" s="68" t="s">
        <v>76</v>
      </c>
      <c r="D34" s="69">
        <v>0</v>
      </c>
      <c r="E34" s="70">
        <f>[1]Hoja1!D31*$D$34/100</f>
        <v>0</v>
      </c>
      <c r="F34" s="70">
        <f>[1]Hoja1!E31*$D$34/100</f>
        <v>0</v>
      </c>
      <c r="G34" s="70">
        <f>[1]Hoja1!F31*$D$34/100</f>
        <v>0</v>
      </c>
      <c r="H34" s="70">
        <f>[1]Hoja1!G31*$D$34/100</f>
        <v>0</v>
      </c>
      <c r="I34" s="70">
        <f>[1]Hoja1!H31*$D$34/100</f>
        <v>0</v>
      </c>
      <c r="J34" s="70">
        <f>[1]Hoja1!I31*$D$34/100</f>
        <v>0</v>
      </c>
      <c r="K34" s="70">
        <f>[1]Hoja1!J31*$D$34/100</f>
        <v>0</v>
      </c>
      <c r="L34" s="70">
        <f>[1]Hoja1!K31*$D$34/100</f>
        <v>0</v>
      </c>
      <c r="M34" s="70">
        <f>[1]Hoja1!L31*$D$34/100</f>
        <v>0</v>
      </c>
      <c r="N34" s="70">
        <f>[1]Hoja1!M31*$D$34/100</f>
        <v>0</v>
      </c>
      <c r="O34" s="70">
        <f>[1]Hoja1!N31*$D$34/100</f>
        <v>0</v>
      </c>
      <c r="P34" s="70">
        <f>[1]Hoja1!O31*$D$34/100</f>
        <v>0</v>
      </c>
      <c r="Q34" s="70">
        <f>[1]Hoja1!P31*$D$34/100</f>
        <v>0</v>
      </c>
      <c r="R34" s="70">
        <f>[1]Hoja1!Q31*$D$34/100</f>
        <v>0</v>
      </c>
      <c r="S34" s="70">
        <f>[1]Hoja1!R31*$D$34/100</f>
        <v>0</v>
      </c>
      <c r="T34" s="70">
        <f>[1]Hoja1!S31*$D$34/100</f>
        <v>0</v>
      </c>
      <c r="U34" s="70">
        <f>[1]Hoja1!T31*$D$34/100</f>
        <v>0</v>
      </c>
      <c r="V34" s="70">
        <f>[1]Hoja1!U31*$D$34/100</f>
        <v>0</v>
      </c>
      <c r="W34" s="70">
        <f>[1]Hoja1!V31*$D$34/100</f>
        <v>0</v>
      </c>
      <c r="X34" s="70">
        <f>[1]Hoja1!W31*$D$34/100</f>
        <v>0</v>
      </c>
      <c r="Y34" s="70">
        <f>[1]Hoja1!X31*$D$34/100</f>
        <v>0</v>
      </c>
      <c r="Z34" s="70">
        <f>[1]Hoja1!Y31*$D$34/100</f>
        <v>0</v>
      </c>
      <c r="AA34" s="70">
        <f>[1]Hoja1!Z31*$D$34/100</f>
        <v>0</v>
      </c>
      <c r="AB34" s="70">
        <f>[1]Hoja1!AA31*$D$34/100</f>
        <v>0</v>
      </c>
      <c r="AC34" s="70">
        <f>[1]Hoja1!AB31*$D$34/100</f>
        <v>0</v>
      </c>
      <c r="AD34" s="70">
        <f>[1]Hoja1!AC31*$D$34/100</f>
        <v>0</v>
      </c>
      <c r="AE34" s="70">
        <f>[1]Hoja1!AD31*$D$34/100</f>
        <v>0</v>
      </c>
      <c r="AF34" s="70">
        <f>[1]Hoja1!AE31*$D$34/100</f>
        <v>0</v>
      </c>
    </row>
    <row r="35" spans="1:33" s="72" customFormat="1" ht="32.1">
      <c r="A35" s="192"/>
      <c r="B35" s="67" t="s">
        <v>200</v>
      </c>
      <c r="C35" s="68" t="s">
        <v>78</v>
      </c>
      <c r="D35" s="69">
        <v>0</v>
      </c>
      <c r="E35" s="70">
        <f>[1]Hoja1!D32*$D$35/100</f>
        <v>0</v>
      </c>
      <c r="F35" s="70">
        <f>[1]Hoja1!E32*$D$35/100</f>
        <v>0</v>
      </c>
      <c r="G35" s="70">
        <f>[1]Hoja1!F32*$D$35/100</f>
        <v>0</v>
      </c>
      <c r="H35" s="70">
        <f>[1]Hoja1!G32*$D$35/100</f>
        <v>0</v>
      </c>
      <c r="I35" s="70">
        <f>[1]Hoja1!H32*$D$35/100</f>
        <v>0</v>
      </c>
      <c r="J35" s="70">
        <f>[1]Hoja1!I32*$D$35/100</f>
        <v>0</v>
      </c>
      <c r="K35" s="70">
        <f>[1]Hoja1!J32*$D$35/100</f>
        <v>0</v>
      </c>
      <c r="L35" s="70">
        <f>[1]Hoja1!K32*$D$35/100</f>
        <v>0</v>
      </c>
      <c r="M35" s="70">
        <f>[1]Hoja1!L32*$D$35/100</f>
        <v>0</v>
      </c>
      <c r="N35" s="70">
        <f>[1]Hoja1!M32*$D$35/100</f>
        <v>0</v>
      </c>
      <c r="O35" s="70">
        <f>[1]Hoja1!N32*$D$35/100</f>
        <v>0</v>
      </c>
      <c r="P35" s="70">
        <f>[1]Hoja1!O32*$D$35/100</f>
        <v>0</v>
      </c>
      <c r="Q35" s="70">
        <f>[1]Hoja1!P32*$D$35/100</f>
        <v>0</v>
      </c>
      <c r="R35" s="70">
        <f>[1]Hoja1!Q32*$D$35/100</f>
        <v>0</v>
      </c>
      <c r="S35" s="70">
        <f>[1]Hoja1!R32*$D$35/100</f>
        <v>0</v>
      </c>
      <c r="T35" s="70">
        <f>[1]Hoja1!S32*$D$35/100</f>
        <v>0</v>
      </c>
      <c r="U35" s="70">
        <f>[1]Hoja1!T32*$D$35/100</f>
        <v>0</v>
      </c>
      <c r="V35" s="70">
        <f>[1]Hoja1!U32*$D$35/100</f>
        <v>0</v>
      </c>
      <c r="W35" s="70">
        <f>[1]Hoja1!V32*$D$35/100</f>
        <v>0</v>
      </c>
      <c r="X35" s="70">
        <f>[1]Hoja1!W32*$D$35/100</f>
        <v>0</v>
      </c>
      <c r="Y35" s="70">
        <f>[1]Hoja1!X32*$D$35/100</f>
        <v>0</v>
      </c>
      <c r="Z35" s="70">
        <f>[1]Hoja1!Y32*$D$35/100</f>
        <v>0</v>
      </c>
      <c r="AA35" s="70">
        <f>[1]Hoja1!Z32*$D$35/100</f>
        <v>0</v>
      </c>
      <c r="AB35" s="70">
        <f>[1]Hoja1!AA32*$D$35/100</f>
        <v>0</v>
      </c>
      <c r="AC35" s="70">
        <f>[1]Hoja1!AB32*$D$35/100</f>
        <v>0</v>
      </c>
      <c r="AD35" s="70">
        <f>[1]Hoja1!AC32*$D$35/100</f>
        <v>0</v>
      </c>
      <c r="AE35" s="70">
        <f>[1]Hoja1!AD32*$D$35/100</f>
        <v>0</v>
      </c>
      <c r="AF35" s="70">
        <f>[1]Hoja1!AE32*$D$35/100</f>
        <v>0</v>
      </c>
    </row>
    <row r="36" spans="1:33" s="72" customFormat="1" ht="32.1">
      <c r="A36" s="192"/>
      <c r="B36" s="67" t="s">
        <v>201</v>
      </c>
      <c r="C36" s="68" t="s">
        <v>80</v>
      </c>
      <c r="D36" s="69">
        <v>0</v>
      </c>
      <c r="E36" s="70">
        <f>[1]Hoja1!D33*$D$36/100</f>
        <v>0</v>
      </c>
      <c r="F36" s="70">
        <f>[1]Hoja1!E33*$D$36/100</f>
        <v>0</v>
      </c>
      <c r="G36" s="70">
        <f>[1]Hoja1!F33*$D$36/100</f>
        <v>0</v>
      </c>
      <c r="H36" s="70">
        <f>[1]Hoja1!G33*$D$36/100</f>
        <v>0</v>
      </c>
      <c r="I36" s="70">
        <f>[1]Hoja1!H33*$D$36/100</f>
        <v>0</v>
      </c>
      <c r="J36" s="70">
        <f>[1]Hoja1!I33*$D$36/100</f>
        <v>0</v>
      </c>
      <c r="K36" s="70">
        <f>[1]Hoja1!J33*$D$36/100</f>
        <v>0</v>
      </c>
      <c r="L36" s="70">
        <f>[1]Hoja1!K33*$D$36/100</f>
        <v>0</v>
      </c>
      <c r="M36" s="70">
        <f>[1]Hoja1!L33*$D$36/100</f>
        <v>0</v>
      </c>
      <c r="N36" s="70">
        <f>[1]Hoja1!M33*$D$36/100</f>
        <v>0</v>
      </c>
      <c r="O36" s="70">
        <f>[1]Hoja1!N33*$D$36/100</f>
        <v>0</v>
      </c>
      <c r="P36" s="70">
        <f>[1]Hoja1!O33*$D$36/100</f>
        <v>0</v>
      </c>
      <c r="Q36" s="70">
        <f>[1]Hoja1!P33*$D$36/100</f>
        <v>0</v>
      </c>
      <c r="R36" s="70">
        <f>[1]Hoja1!Q33*$D$36/100</f>
        <v>0</v>
      </c>
      <c r="S36" s="70">
        <f>[1]Hoja1!R33*$D$36/100</f>
        <v>0</v>
      </c>
      <c r="T36" s="70">
        <f>[1]Hoja1!S33*$D$36/100</f>
        <v>0</v>
      </c>
      <c r="U36" s="70">
        <f>[1]Hoja1!T33*$D$36/100</f>
        <v>0</v>
      </c>
      <c r="V36" s="70">
        <f>[1]Hoja1!U33*$D$36/100</f>
        <v>0</v>
      </c>
      <c r="W36" s="70">
        <f>[1]Hoja1!V33*$D$36/100</f>
        <v>0</v>
      </c>
      <c r="X36" s="70">
        <f>[1]Hoja1!W33*$D$36/100</f>
        <v>0</v>
      </c>
      <c r="Y36" s="70">
        <f>[1]Hoja1!X33*$D$36/100</f>
        <v>0</v>
      </c>
      <c r="Z36" s="70">
        <f>[1]Hoja1!Y33*$D$36/100</f>
        <v>0</v>
      </c>
      <c r="AA36" s="70">
        <f>[1]Hoja1!Z33*$D$36/100</f>
        <v>0</v>
      </c>
      <c r="AB36" s="70">
        <f>[1]Hoja1!AA33*$D$36/100</f>
        <v>0</v>
      </c>
      <c r="AC36" s="70">
        <f>[1]Hoja1!AB33*$D$36/100</f>
        <v>0</v>
      </c>
      <c r="AD36" s="70">
        <f>[1]Hoja1!AC33*$D$36/100</f>
        <v>0</v>
      </c>
      <c r="AE36" s="70">
        <f>[1]Hoja1!AD33*$D$36/100</f>
        <v>0</v>
      </c>
      <c r="AF36" s="70">
        <f>[1]Hoja1!AE33*$D$36/100</f>
        <v>0</v>
      </c>
    </row>
    <row r="37" spans="1:33" s="72" customFormat="1" ht="15.95">
      <c r="A37" s="192"/>
      <c r="B37" s="67" t="s">
        <v>202</v>
      </c>
      <c r="C37" s="68" t="s">
        <v>203</v>
      </c>
      <c r="D37" s="69">
        <v>40</v>
      </c>
      <c r="E37" s="70">
        <f>[1]Hoja1!D34*$D$37/100</f>
        <v>29.94</v>
      </c>
      <c r="F37" s="70">
        <f>[1]Hoja1!E34*$D$37/100</f>
        <v>1.52</v>
      </c>
      <c r="G37" s="70">
        <f>[1]Hoja1!F34*$D$37/100</f>
        <v>0.82</v>
      </c>
      <c r="H37" s="70">
        <f>[1]Hoja1!G34*$D$37/100</f>
        <v>0.73</v>
      </c>
      <c r="I37" s="70">
        <f>[1]Hoja1!H34*$D$37/100</f>
        <v>0.31</v>
      </c>
      <c r="J37" s="70">
        <f>[1]Hoja1!I34*$D$37/100</f>
        <v>0.11200000000000002</v>
      </c>
      <c r="K37" s="70">
        <f>[1]Hoja1!J34*$D$37/100</f>
        <v>4.5</v>
      </c>
      <c r="L37" s="70">
        <f>[1]Hoja1!K34*$D$37/100</f>
        <v>4.12</v>
      </c>
      <c r="M37" s="70">
        <f>[1]Hoja1!L34*$D$37/100</f>
        <v>0</v>
      </c>
      <c r="N37" s="70">
        <f>[1]Hoja1!M34*$D$37/100</f>
        <v>52.1</v>
      </c>
      <c r="O37" s="70">
        <f>[1]Hoja1!N34*$D$37/100</f>
        <v>35.9</v>
      </c>
      <c r="P37" s="70">
        <f>[1]Hoja1!O34*$D$37/100</f>
        <v>0.06</v>
      </c>
      <c r="Q37" s="70">
        <f>[1]Hoja1!P34*$D$37/100</f>
        <v>20.8</v>
      </c>
      <c r="R37" s="70">
        <f>[1]Hoja1!Q34*$D$37/100</f>
        <v>69.900000000000006</v>
      </c>
      <c r="S37" s="70">
        <f>[1]Hoja1!R34*$D$37/100</f>
        <v>5.3</v>
      </c>
      <c r="T37" s="70">
        <f>[1]Hoja1!S34*$D$37/100</f>
        <v>0.26599999999999996</v>
      </c>
      <c r="U37" s="70">
        <f>[1]Hoja1!T34*$D$37/100</f>
        <v>4.0000000000000001E-3</v>
      </c>
      <c r="V37" s="70">
        <f>[1]Hoja1!U34*$D$37/100</f>
        <v>0</v>
      </c>
      <c r="W37" s="70">
        <f>[1]Hoja1!V34*$D$37/100</f>
        <v>18.899999999999999</v>
      </c>
      <c r="X37" s="70">
        <f>[1]Hoja1!W34*$D$37/100</f>
        <v>4.5999999999999996</v>
      </c>
      <c r="Y37" s="70">
        <f>[1]Hoja1!X34*$D$37/100</f>
        <v>1.4000000000000002E-2</v>
      </c>
      <c r="Z37" s="70">
        <f>[1]Hoja1!Y34*$D$37/100</f>
        <v>7.1999999999999995E-2</v>
      </c>
      <c r="AA37" s="70">
        <f>[1]Hoja1!Z34*$D$37/100</f>
        <v>0.04</v>
      </c>
      <c r="AB37" s="70">
        <f>[1]Hoja1!AA34*$D$37/100</f>
        <v>0.17600000000000002</v>
      </c>
      <c r="AC37" s="70">
        <f>[1]Hoja1!AB34*$D$37/100</f>
        <v>1.4000000000000002E-2</v>
      </c>
      <c r="AD37" s="70">
        <f>[1]Hoja1!AC34*$D$37/100</f>
        <v>3.2</v>
      </c>
      <c r="AE37" s="70">
        <f>[1]Hoja1!AD34*$D$37/100</f>
        <v>0.16699999999999998</v>
      </c>
      <c r="AF37" s="70">
        <f>[1]Hoja1!AE34*$D$37/100</f>
        <v>0.6</v>
      </c>
    </row>
    <row r="38" spans="1:33" s="72" customFormat="1" ht="15.95">
      <c r="A38" s="192"/>
      <c r="B38" s="67" t="s">
        <v>204</v>
      </c>
      <c r="C38" s="68" t="s">
        <v>84</v>
      </c>
      <c r="D38" s="69">
        <v>35</v>
      </c>
      <c r="E38" s="70">
        <f>[1]Hoja1!D35*$D$38/100</f>
        <v>90.449545454545458</v>
      </c>
      <c r="F38" s="70">
        <f>[1]Hoja1!E35*$D$38/100</f>
        <v>7.2609090909090916</v>
      </c>
      <c r="G38" s="70">
        <f>[1]Hoja1!F35*$D$38/100</f>
        <v>6.2777272727272724</v>
      </c>
      <c r="H38" s="70">
        <f>[1]Hoja1!G35*$D$38/100</f>
        <v>4.8663999999999996</v>
      </c>
      <c r="I38" s="70">
        <f>[1]Hoja1!H35*$D$38/100</f>
        <v>1.9663000000000002</v>
      </c>
      <c r="J38" s="70">
        <f>[1]Hoja1!I35*$D$38/100</f>
        <v>0.21280000000000002</v>
      </c>
      <c r="K38" s="70">
        <f>[1]Hoja1!J35*$D$38/100</f>
        <v>21.84</v>
      </c>
      <c r="L38" s="70">
        <f>[1]Hoja1!K35*$D$38/100</f>
        <v>1.2281818181818183</v>
      </c>
      <c r="M38" s="70">
        <f>[1]Hoja1!L35*$D$38/100</f>
        <v>0</v>
      </c>
      <c r="N38" s="70">
        <f>[1]Hoja1!M35*$D$38/100</f>
        <v>178.64</v>
      </c>
      <c r="O38" s="70">
        <f>[1]Hoja1!N35*$D$38/100</f>
        <v>133.21</v>
      </c>
      <c r="P38" s="70">
        <f>[1]Hoja1!O35*$D$38/100</f>
        <v>0.47599999999999992</v>
      </c>
      <c r="Q38" s="70">
        <f>[1]Hoja1!P35*$D$38/100</f>
        <v>159.98500000000001</v>
      </c>
      <c r="R38" s="70">
        <f>[1]Hoja1!Q35*$D$38/100</f>
        <v>29.785</v>
      </c>
      <c r="S38" s="70">
        <f>[1]Hoja1!R35*$D$38/100</f>
        <v>8.26</v>
      </c>
      <c r="T38" s="70">
        <f>[1]Hoja1!S35*$D$38/100</f>
        <v>0.42875000000000002</v>
      </c>
      <c r="U38" s="70">
        <f>[1]Hoja1!T35*$D$38/100</f>
        <v>0.12833333333333333</v>
      </c>
      <c r="V38" s="70">
        <f>[1]Hoja1!U35*$D$38/100</f>
        <v>2.5666666666666667E-2</v>
      </c>
      <c r="W38" s="70">
        <f>[1]Hoja1!V35*$D$38/100</f>
        <v>291.70555555555552</v>
      </c>
      <c r="X38" s="70">
        <f>[1]Hoja1!W35*$D$38/100</f>
        <v>90.334999999999994</v>
      </c>
      <c r="Y38" s="70">
        <f>[1]Hoja1!X35*$D$38/100</f>
        <v>1.8200000000000001E-2</v>
      </c>
      <c r="Z38" s="70">
        <f>[1]Hoja1!Y35*$D$38/100</f>
        <v>0.20579999999999998</v>
      </c>
      <c r="AA38" s="70">
        <f>[1]Hoja1!Z35*$D$38/100</f>
        <v>0.23099999999999998</v>
      </c>
      <c r="AB38" s="70">
        <f>[1]Hoja1!AA35*$D$38/100</f>
        <v>9.877777777777777E-2</v>
      </c>
      <c r="AC38" s="70">
        <f>[1]Hoja1!AB35*$D$38/100</f>
        <v>3.461111111111112E-2</v>
      </c>
      <c r="AD38" s="70">
        <f>[1]Hoja1!AC35*$D$38/100</f>
        <v>2.4500000000000002</v>
      </c>
      <c r="AE38" s="70">
        <f>[1]Hoja1!AD35*$D$38/100</f>
        <v>0.13335</v>
      </c>
      <c r="AF38" s="70">
        <f>[1]Hoja1!AE35*$D$38/100</f>
        <v>0</v>
      </c>
    </row>
    <row r="39" spans="1:33" s="72" customFormat="1" ht="15.95">
      <c r="A39" s="192"/>
      <c r="B39" s="55"/>
      <c r="C39" s="75" t="s">
        <v>190</v>
      </c>
      <c r="D39" s="77">
        <f>SUM(D32:D38)</f>
        <v>175</v>
      </c>
      <c r="E39" s="77">
        <f t="shared" ref="E39:AE39" si="6">SUM(E32:E38)</f>
        <v>209.66621212121211</v>
      </c>
      <c r="F39" s="77">
        <f t="shared" si="6"/>
        <v>13.114242424242425</v>
      </c>
      <c r="G39" s="77">
        <f t="shared" si="6"/>
        <v>12.827727272727273</v>
      </c>
      <c r="H39" s="77">
        <f t="shared" si="6"/>
        <v>9.3564000000000007</v>
      </c>
      <c r="I39" s="77">
        <f t="shared" si="6"/>
        <v>3.7696333333333332</v>
      </c>
      <c r="J39" s="77">
        <f t="shared" si="6"/>
        <v>0.51813333333333333</v>
      </c>
      <c r="K39" s="77">
        <f t="shared" si="6"/>
        <v>46.34</v>
      </c>
      <c r="L39" s="77">
        <f t="shared" si="6"/>
        <v>10.441515151515153</v>
      </c>
      <c r="M39" s="77">
        <f t="shared" si="6"/>
        <v>0</v>
      </c>
      <c r="N39" s="77">
        <f t="shared" si="6"/>
        <v>391.07333333333332</v>
      </c>
      <c r="O39" s="77">
        <f t="shared" si="6"/>
        <v>291.7766666666667</v>
      </c>
      <c r="P39" s="77">
        <f t="shared" si="6"/>
        <v>0.64266666666666661</v>
      </c>
      <c r="Q39" s="77">
        <f t="shared" si="6"/>
        <v>229.11833333333334</v>
      </c>
      <c r="R39" s="77">
        <f t="shared" si="6"/>
        <v>255.35166666666666</v>
      </c>
      <c r="S39" s="77">
        <f t="shared" si="6"/>
        <v>34.226666666666674</v>
      </c>
      <c r="T39" s="77">
        <f t="shared" si="6"/>
        <v>1.0747500000000001</v>
      </c>
      <c r="U39" s="77">
        <f t="shared" si="6"/>
        <v>0.16899999999999998</v>
      </c>
      <c r="V39" s="77">
        <f t="shared" si="6"/>
        <v>3.9E-2</v>
      </c>
      <c r="W39" s="77">
        <f t="shared" si="6"/>
        <v>460.93888888888887</v>
      </c>
      <c r="X39" s="77">
        <f t="shared" si="6"/>
        <v>119.26833333333332</v>
      </c>
      <c r="Y39" s="77">
        <f t="shared" si="6"/>
        <v>8.553333333333335E-2</v>
      </c>
      <c r="Z39" s="77">
        <f t="shared" si="6"/>
        <v>0.49779999999999996</v>
      </c>
      <c r="AA39" s="77">
        <f t="shared" si="6"/>
        <v>0.46766666666666667</v>
      </c>
      <c r="AB39" s="77">
        <f t="shared" si="6"/>
        <v>0.57811111111111102</v>
      </c>
      <c r="AC39" s="77">
        <f t="shared" si="6"/>
        <v>8.8611111111111127E-2</v>
      </c>
      <c r="AD39" s="77">
        <f t="shared" si="6"/>
        <v>11.649999999999999</v>
      </c>
      <c r="AE39" s="77">
        <f t="shared" si="6"/>
        <v>0.77701666666666658</v>
      </c>
      <c r="AF39" s="77">
        <f>SUM(AF32:AF38)</f>
        <v>3.0333333333333332</v>
      </c>
    </row>
    <row r="40" spans="1:33" ht="15" customHeight="1">
      <c r="A40" s="199" t="s">
        <v>85</v>
      </c>
      <c r="B40" s="78" t="s">
        <v>205</v>
      </c>
      <c r="C40" s="84" t="s">
        <v>86</v>
      </c>
      <c r="D40" s="85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</row>
    <row r="41" spans="1:33" s="72" customFormat="1" ht="15.95">
      <c r="A41" s="192"/>
      <c r="B41" s="67" t="s">
        <v>206</v>
      </c>
      <c r="C41" s="68" t="s">
        <v>88</v>
      </c>
      <c r="D41" s="69">
        <v>12</v>
      </c>
      <c r="E41" s="70">
        <f>[1]Hoja1!D38*$D$41/100</f>
        <v>29.46</v>
      </c>
      <c r="F41" s="70">
        <f>[1]Hoja1!E38*$D$41/100</f>
        <v>2.1771428571428575</v>
      </c>
      <c r="G41" s="70">
        <f>[1]Hoja1!F38*$D$41/100</f>
        <v>2.305714285714286</v>
      </c>
      <c r="H41" s="70">
        <f>[1]Hoja1!G38*$D$41/100</f>
        <v>0.9459428571428572</v>
      </c>
      <c r="I41" s="70">
        <f>[1]Hoja1!H38*$D$41/100</f>
        <v>1.0133142857142858</v>
      </c>
      <c r="J41" s="70">
        <f>[1]Hoja1!I38*$D$41/100</f>
        <v>8.4685714285714281E-2</v>
      </c>
      <c r="K41" s="70">
        <f>[1]Hoja1!J38*$D$41/100</f>
        <v>7.7485714285714291</v>
      </c>
      <c r="L41" s="70">
        <f>[1]Hoja1!K38*$D$41/100</f>
        <v>0</v>
      </c>
      <c r="M41" s="70">
        <f>[1]Hoja1!L38*$D$41/100</f>
        <v>0</v>
      </c>
      <c r="N41" s="70">
        <f>[1]Hoja1!M38*$D$41/100</f>
        <v>0.84</v>
      </c>
      <c r="O41" s="70">
        <f>[1]Hoja1!N38*$D$41/100</f>
        <v>22.165714285714284</v>
      </c>
      <c r="P41" s="70">
        <f>[1]Hoja1!O38*$D$41/100</f>
        <v>0.27600000000000002</v>
      </c>
      <c r="Q41" s="70">
        <f>[1]Hoja1!P38*$D$41/100</f>
        <v>6.668571428571429</v>
      </c>
      <c r="R41" s="70">
        <f>[1]Hoja1!Q38*$D$41/100</f>
        <v>33.908571428571427</v>
      </c>
      <c r="S41" s="70">
        <f>[1]Hoja1!R38*$D$41/100</f>
        <v>2.245714285714286</v>
      </c>
      <c r="T41" s="70">
        <f>[1]Hoja1!S38*$D$41/100</f>
        <v>0.42599999999999999</v>
      </c>
      <c r="U41" s="70">
        <f>[1]Hoja1!T38*$D$41/100</f>
        <v>8.5714285714285719E-3</v>
      </c>
      <c r="V41" s="70">
        <f>[1]Hoja1!U38*$D$41/100</f>
        <v>1.1999999999999999E-3</v>
      </c>
      <c r="W41" s="70">
        <f>[1]Hoja1!V38*$D$41/100</f>
        <v>0</v>
      </c>
      <c r="X41" s="70">
        <f>[1]Hoja1!W38*$D$41/100</f>
        <v>0</v>
      </c>
      <c r="Y41" s="70">
        <f>[1]Hoja1!X38*$D$41/100</f>
        <v>9.5999999999999992E-3</v>
      </c>
      <c r="Z41" s="70">
        <f>[1]Hoja1!Y38*$D$41/100</f>
        <v>2.0057142857142853E-2</v>
      </c>
      <c r="AA41" s="70">
        <f>[1]Hoja1!Z38*$D$41/100</f>
        <v>0.43885714285714295</v>
      </c>
      <c r="AB41" s="70">
        <f>[1]Hoja1!AA38*$D$41/100</f>
        <v>3.7542857142857142E-2</v>
      </c>
      <c r="AC41" s="70">
        <f>[1]Hoja1!AB38*$D$41/100</f>
        <v>4.4914285714285712E-2</v>
      </c>
      <c r="AD41" s="70">
        <f>[1]Hoja1!AC38*$D$41/100</f>
        <v>0.72</v>
      </c>
      <c r="AE41" s="70">
        <f>[1]Hoja1!AD38*$D$41/100</f>
        <v>0.34285714285714286</v>
      </c>
      <c r="AF41" s="70">
        <f>[1]Hoja1!AE38*$D$41/100</f>
        <v>0</v>
      </c>
    </row>
    <row r="42" spans="1:33" s="72" customFormat="1" ht="15.95">
      <c r="A42" s="192"/>
      <c r="B42" s="67" t="s">
        <v>207</v>
      </c>
      <c r="C42" s="68" t="s">
        <v>90</v>
      </c>
      <c r="D42" s="69">
        <v>10</v>
      </c>
      <c r="E42" s="70">
        <f>[1]Hoja1!D39*$D$42/100</f>
        <v>19.522307692307692</v>
      </c>
      <c r="F42" s="70">
        <f>[1]Hoja1!E39*$D$42/100</f>
        <v>1.9192307692307684</v>
      </c>
      <c r="G42" s="70">
        <f>[1]Hoja1!F39*$D$42/100</f>
        <v>1.3161538461538458</v>
      </c>
      <c r="H42" s="70">
        <f>[1]Hoja1!G39*$D$42/100</f>
        <v>0.46569230769230779</v>
      </c>
      <c r="I42" s="70">
        <f>[1]Hoja1!H39*$D$42/100</f>
        <v>0.58530769230769253</v>
      </c>
      <c r="J42" s="70">
        <f>[1]Hoja1!I39*$D$42/100</f>
        <v>0.13523076923076921</v>
      </c>
      <c r="K42" s="70">
        <f>[1]Hoja1!J39*$D$42/100</f>
        <v>6.546153846153846</v>
      </c>
      <c r="L42" s="70">
        <f>[1]Hoja1!K39*$D$42/100</f>
        <v>0</v>
      </c>
      <c r="M42" s="70">
        <f>[1]Hoja1!L39*$D$42/100</f>
        <v>0</v>
      </c>
      <c r="N42" s="70">
        <f>[1]Hoja1!M39*$D$42/100</f>
        <v>1.5615384615384615</v>
      </c>
      <c r="O42" s="70">
        <f>[1]Hoja1!N39*$D$42/100</f>
        <v>20.392307692307693</v>
      </c>
      <c r="P42" s="70">
        <f>[1]Hoja1!O39*$D$42/100</f>
        <v>9.0769230769230783E-2</v>
      </c>
      <c r="Q42" s="70">
        <f>[1]Hoja1!P39*$D$42/100</f>
        <v>5.9769230769230761</v>
      </c>
      <c r="R42" s="70">
        <f>[1]Hoja1!Q39*$D$42/100</f>
        <v>33.738461538461536</v>
      </c>
      <c r="S42" s="70">
        <f>[1]Hoja1!R39*$D$42/100</f>
        <v>2.1153846153846154</v>
      </c>
      <c r="T42" s="70">
        <f>[1]Hoja1!S39*$D$42/100</f>
        <v>0.21876923076923074</v>
      </c>
      <c r="U42" s="70">
        <f>[1]Hoja1!T39*$D$42/100</f>
        <v>7.2307692307692299E-3</v>
      </c>
      <c r="V42" s="70">
        <f>[1]Hoja1!U39*$D$42/100</f>
        <v>9.999999999999998E-4</v>
      </c>
      <c r="W42" s="70">
        <f>[1]Hoja1!V39*$D$42/100</f>
        <v>0.69230769230769229</v>
      </c>
      <c r="X42" s="70">
        <f>[1]Hoja1!W39*$D$42/100</f>
        <v>0.2076923076923077</v>
      </c>
      <c r="Y42" s="70">
        <f>[1]Hoja1!X39*$D$42/100</f>
        <v>8.5923076923076935E-2</v>
      </c>
      <c r="Z42" s="70">
        <f>[1]Hoja1!Y39*$D$42/100</f>
        <v>2.6538461538461539E-2</v>
      </c>
      <c r="AA42" s="70">
        <f>[1]Hoja1!Z39*$D$42/100</f>
        <v>0.45615384615384613</v>
      </c>
      <c r="AB42" s="70">
        <f>[1]Hoja1!AA39*$D$42/100</f>
        <v>7.1307692307692308E-2</v>
      </c>
      <c r="AC42" s="70">
        <f>[1]Hoja1!AB39*$D$42/100</f>
        <v>4.0461538461538459E-2</v>
      </c>
      <c r="AD42" s="70">
        <f>[1]Hoja1!AC39*$D$42/100</f>
        <v>0.43076923076923074</v>
      </c>
      <c r="AE42" s="70">
        <f>[1]Hoja1!AD39*$D$42/100</f>
        <v>6.9923076923076921E-2</v>
      </c>
      <c r="AF42" s="70">
        <f>[1]Hoja1!AE39*$D$42/100</f>
        <v>7.6923076923076927E-2</v>
      </c>
    </row>
    <row r="43" spans="1:33" s="72" customFormat="1" ht="15.95">
      <c r="A43" s="192"/>
      <c r="B43" s="67" t="s">
        <v>208</v>
      </c>
      <c r="C43" s="68" t="s">
        <v>92</v>
      </c>
      <c r="D43" s="69">
        <v>5</v>
      </c>
      <c r="E43" s="70">
        <f>[1]Hoja1!D40*$D$43/100</f>
        <v>6.4675000000000002</v>
      </c>
      <c r="F43" s="70">
        <f>[1]Hoja1!E40*$D$43/100</f>
        <v>0.98124999999999996</v>
      </c>
      <c r="G43" s="70">
        <f>[1]Hoja1!F40*$D$43/100</f>
        <v>0.28249999999999997</v>
      </c>
      <c r="H43" s="70">
        <f>[1]Hoja1!G40*$D$43/100</f>
        <v>0.106625</v>
      </c>
      <c r="I43" s="70">
        <f>[1]Hoja1!H40*$D$43/100</f>
        <v>0.10212500000000001</v>
      </c>
      <c r="J43" s="70">
        <f>[1]Hoja1!I40*$D$43/100</f>
        <v>2.2625000000000003E-2</v>
      </c>
      <c r="K43" s="70">
        <f>[1]Hoja1!J40*$D$43/100</f>
        <v>4.125</v>
      </c>
      <c r="L43" s="70">
        <f>[1]Hoja1!K40*$D$43/100</f>
        <v>0</v>
      </c>
      <c r="M43" s="70">
        <f>[1]Hoja1!L40*$D$43/100</f>
        <v>0</v>
      </c>
      <c r="N43" s="70">
        <f>[1]Hoja1!M40*$D$43/100</f>
        <v>0.71250000000000002</v>
      </c>
      <c r="O43" s="70">
        <f>[1]Hoja1!N40*$D$43/100</f>
        <v>9.9</v>
      </c>
      <c r="P43" s="70">
        <f>[1]Hoja1!O40*$D$43/100</f>
        <v>4.3749999999999997E-2</v>
      </c>
      <c r="Q43" s="70">
        <f>[1]Hoja1!P40*$D$43/100</f>
        <v>4.4000000000000004</v>
      </c>
      <c r="R43" s="70">
        <f>[1]Hoja1!Q40*$D$43/100</f>
        <v>15.487500000000001</v>
      </c>
      <c r="S43" s="70">
        <f>[1]Hoja1!R40*$D$43/100</f>
        <v>1.175</v>
      </c>
      <c r="T43" s="70">
        <f>[1]Hoja1!S40*$D$43/100</f>
        <v>0.16250000000000003</v>
      </c>
      <c r="U43" s="70">
        <f>[1]Hoja1!T40*$D$43/100</f>
        <v>5.3749999999999996E-3</v>
      </c>
      <c r="V43" s="70">
        <f>[1]Hoja1!U40*$D$43/100</f>
        <v>1.5E-3</v>
      </c>
      <c r="W43" s="70">
        <f>[1]Hoja1!V40*$D$43/100</f>
        <v>0</v>
      </c>
      <c r="X43" s="70">
        <f>[1]Hoja1!W40*$D$43/100</f>
        <v>0</v>
      </c>
      <c r="Y43" s="70">
        <f>[1]Hoja1!X40*$D$43/100</f>
        <v>3.7500000000000007E-3</v>
      </c>
      <c r="Z43" s="70">
        <f>[1]Hoja1!Y40*$D$43/100</f>
        <v>1.2749999999999999E-2</v>
      </c>
      <c r="AA43" s="70">
        <f>[1]Hoja1!Z40*$D$43/100</f>
        <v>0.36375000000000002</v>
      </c>
      <c r="AB43" s="70">
        <f>[1]Hoja1!AA40*$D$43/100</f>
        <v>6.25E-2</v>
      </c>
      <c r="AC43" s="70">
        <f>[1]Hoja1!AB40*$D$43/100</f>
        <v>2.1250000000000002E-2</v>
      </c>
      <c r="AD43" s="70">
        <f>[1]Hoja1!AC40*$D$43/100</f>
        <v>0.63749999999999996</v>
      </c>
      <c r="AE43" s="70">
        <f>[1]Hoja1!AD40*$D$43/100</f>
        <v>6.7375000000000004E-2</v>
      </c>
      <c r="AF43" s="70">
        <f>[1]Hoja1!AE40*$D$43/100</f>
        <v>0</v>
      </c>
    </row>
    <row r="44" spans="1:33" s="72" customFormat="1" ht="15.95">
      <c r="A44" s="192"/>
      <c r="B44" s="67" t="s">
        <v>209</v>
      </c>
      <c r="C44" s="68" t="s">
        <v>94</v>
      </c>
      <c r="D44" s="69">
        <v>10</v>
      </c>
      <c r="E44" s="70">
        <f>[1]Hoja1!D41*$D$44/100</f>
        <v>22.936</v>
      </c>
      <c r="F44" s="70">
        <f>[1]Hoja1!E41*$D$44/100</f>
        <v>1.7919999999999998</v>
      </c>
      <c r="G44" s="70">
        <f>[1]Hoja1!F41*$D$44/100</f>
        <v>1.7519999999999998</v>
      </c>
      <c r="H44" s="70">
        <f>[1]Hoja1!G41*$D$44/100</f>
        <v>0.74480000000000002</v>
      </c>
      <c r="I44" s="70">
        <f>[1]Hoja1!H41*$D$44/100</f>
        <v>0.71620000000000006</v>
      </c>
      <c r="J44" s="70">
        <f>[1]Hoja1!I41*$D$44/100</f>
        <v>0.14119999999999996</v>
      </c>
      <c r="K44" s="70">
        <f>[1]Hoja1!J41*$D$44/100</f>
        <v>6.96</v>
      </c>
      <c r="L44" s="70">
        <f>[1]Hoja1!K41*$D$44/100</f>
        <v>0</v>
      </c>
      <c r="M44" s="70">
        <f>[1]Hoja1!L41*$D$44/100</f>
        <v>0</v>
      </c>
      <c r="N44" s="70">
        <f>[1]Hoja1!M41*$D$44/100</f>
        <v>1.1599999999999999</v>
      </c>
      <c r="O44" s="70">
        <f>[1]Hoja1!N41*$D$44/100</f>
        <v>16.739999999999998</v>
      </c>
      <c r="P44" s="70">
        <f>[1]Hoja1!O41*$D$44/100</f>
        <v>0.16400000000000003</v>
      </c>
      <c r="Q44" s="70">
        <f>[1]Hoja1!P41*$D$44/100</f>
        <v>6.16</v>
      </c>
      <c r="R44" s="70">
        <f>[1]Hoja1!Q41*$D$44/100</f>
        <v>24.28</v>
      </c>
      <c r="S44" s="70">
        <f>[1]Hoja1!R41*$D$44/100</f>
        <v>2.2799999999999998</v>
      </c>
      <c r="T44" s="70">
        <f>[1]Hoja1!S41*$D$44/100</f>
        <v>0.34439999999999998</v>
      </c>
      <c r="U44" s="70">
        <f>[1]Hoja1!T41*$D$44/100</f>
        <v>1.06E-2</v>
      </c>
      <c r="V44" s="70">
        <f>[1]Hoja1!U41*$D$44/100</f>
        <v>2E-3</v>
      </c>
      <c r="W44" s="70">
        <f>[1]Hoja1!V41*$D$44/100</f>
        <v>0</v>
      </c>
      <c r="X44" s="70">
        <f>[1]Hoja1!W41*$D$44/100</f>
        <v>0</v>
      </c>
      <c r="Y44" s="70">
        <f>[1]Hoja1!X41*$D$44/100</f>
        <v>1.2E-2</v>
      </c>
      <c r="Z44" s="70">
        <f>[1]Hoja1!Y41*$D$44/100</f>
        <v>2.1400000000000002E-2</v>
      </c>
      <c r="AA44" s="70">
        <f>[1]Hoja1!Z41*$D$44/100</f>
        <v>0.60799999999999998</v>
      </c>
      <c r="AB44" s="70">
        <f>[1]Hoja1!AA41*$D$44/100</f>
        <v>6.6600000000000006E-2</v>
      </c>
      <c r="AC44" s="70">
        <f>[1]Hoja1!AB41*$D$44/100</f>
        <v>1.4200000000000001E-2</v>
      </c>
      <c r="AD44" s="70">
        <f>[1]Hoja1!AC41*$D$44/100</f>
        <v>1.9</v>
      </c>
      <c r="AE44" s="70">
        <f>[1]Hoja1!AD41*$D$44/100</f>
        <v>0.23960000000000001</v>
      </c>
      <c r="AF44" s="70">
        <f>[1]Hoja1!AE41*$D$44/100</f>
        <v>0</v>
      </c>
    </row>
    <row r="45" spans="1:33" s="72" customFormat="1" ht="15.95">
      <c r="A45" s="192"/>
      <c r="B45" s="55"/>
      <c r="C45" s="75" t="s">
        <v>190</v>
      </c>
      <c r="D45" s="77">
        <f>SUM(D41:D44)</f>
        <v>37</v>
      </c>
      <c r="E45" s="77">
        <f t="shared" ref="E45:AF45" si="7">SUM(E41:E44)</f>
        <v>78.385807692307694</v>
      </c>
      <c r="F45" s="77">
        <f t="shared" si="7"/>
        <v>6.8696236263736257</v>
      </c>
      <c r="G45" s="77">
        <f t="shared" si="7"/>
        <v>5.6563681318681311</v>
      </c>
      <c r="H45" s="77">
        <f t="shared" si="7"/>
        <v>2.2630601648351649</v>
      </c>
      <c r="I45" s="77">
        <f t="shared" si="7"/>
        <v>2.4169469780219783</v>
      </c>
      <c r="J45" s="77">
        <f t="shared" si="7"/>
        <v>0.38374148351648346</v>
      </c>
      <c r="K45" s="77">
        <f t="shared" si="7"/>
        <v>25.379725274725274</v>
      </c>
      <c r="L45" s="77">
        <f t="shared" si="7"/>
        <v>0</v>
      </c>
      <c r="M45" s="77">
        <f t="shared" si="7"/>
        <v>0</v>
      </c>
      <c r="N45" s="77">
        <f t="shared" si="7"/>
        <v>4.2740384615384617</v>
      </c>
      <c r="O45" s="77">
        <f t="shared" si="7"/>
        <v>69.19802197802197</v>
      </c>
      <c r="P45" s="77">
        <f t="shared" si="7"/>
        <v>0.57451923076923084</v>
      </c>
      <c r="Q45" s="77">
        <f t="shared" si="7"/>
        <v>23.205494505494503</v>
      </c>
      <c r="R45" s="77">
        <f t="shared" si="7"/>
        <v>107.41453296703297</v>
      </c>
      <c r="S45" s="77">
        <f t="shared" si="7"/>
        <v>7.8160989010989006</v>
      </c>
      <c r="T45" s="77">
        <f t="shared" si="7"/>
        <v>1.1516692307692309</v>
      </c>
      <c r="U45" s="77">
        <f t="shared" si="7"/>
        <v>3.1777197802197801E-2</v>
      </c>
      <c r="V45" s="77">
        <f t="shared" si="7"/>
        <v>5.7000000000000002E-3</v>
      </c>
      <c r="W45" s="77">
        <f t="shared" si="7"/>
        <v>0.69230769230769229</v>
      </c>
      <c r="X45" s="77">
        <f t="shared" si="7"/>
        <v>0.2076923076923077</v>
      </c>
      <c r="Y45" s="77">
        <f t="shared" si="7"/>
        <v>0.11127307692307693</v>
      </c>
      <c r="Z45" s="77">
        <f t="shared" si="7"/>
        <v>8.0745604395604395E-2</v>
      </c>
      <c r="AA45" s="77">
        <f t="shared" si="7"/>
        <v>1.8667609890109893</v>
      </c>
      <c r="AB45" s="77">
        <f t="shared" si="7"/>
        <v>0.23795054945054944</v>
      </c>
      <c r="AC45" s="77">
        <f t="shared" si="7"/>
        <v>0.12082582417582419</v>
      </c>
      <c r="AD45" s="77">
        <f t="shared" si="7"/>
        <v>3.6882692307692304</v>
      </c>
      <c r="AE45" s="77">
        <f t="shared" si="7"/>
        <v>0.71975521978021983</v>
      </c>
      <c r="AF45" s="77">
        <f t="shared" si="7"/>
        <v>7.6923076923076927E-2</v>
      </c>
    </row>
    <row r="46" spans="1:33">
      <c r="A46" s="192"/>
      <c r="B46" s="78" t="s">
        <v>210</v>
      </c>
      <c r="C46" s="84" t="s">
        <v>95</v>
      </c>
      <c r="D46" s="85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</row>
    <row r="47" spans="1:33" s="72" customFormat="1" ht="15.95">
      <c r="A47" s="192"/>
      <c r="B47" s="67" t="s">
        <v>211</v>
      </c>
      <c r="C47" s="68" t="s">
        <v>97</v>
      </c>
      <c r="D47" s="62">
        <v>15</v>
      </c>
      <c r="E47" s="89">
        <f>[1]Hoja1!D44*$D$47/100</f>
        <v>29.403000000000002</v>
      </c>
      <c r="F47" s="89">
        <f>[1]Hoja1!E44*$D$47/100</f>
        <v>2.7629999999999999</v>
      </c>
      <c r="G47" s="89">
        <f>[1]Hoja1!F44*$D$47/100</f>
        <v>2.0389999999999997</v>
      </c>
      <c r="H47" s="89">
        <f>[1]Hoja1!G44*$D$47/100</f>
        <v>0.54339999999999999</v>
      </c>
      <c r="I47" s="89">
        <f>[1]Hoja1!H44*$D$47/100</f>
        <v>0.77429999999999988</v>
      </c>
      <c r="J47" s="89">
        <f>[1]Hoja1!I44*$D$47/100</f>
        <v>0.4229</v>
      </c>
      <c r="K47" s="89">
        <f>[1]Hoja1!J44*$D$47/100</f>
        <v>11.98</v>
      </c>
      <c r="L47" s="89">
        <f>[1]Hoja1!K44*$D$47/100</f>
        <v>0</v>
      </c>
      <c r="M47" s="89">
        <f>[1]Hoja1!L44*$D$47/100</f>
        <v>0</v>
      </c>
      <c r="N47" s="89">
        <f>[1]Hoja1!M44*$D$47/100</f>
        <v>1.88</v>
      </c>
      <c r="O47" s="89">
        <f>[1]Hoja1!N44*$D$47/100</f>
        <v>22.78</v>
      </c>
      <c r="P47" s="89">
        <f>[1]Hoja1!O44*$D$47/100</f>
        <v>0.15600000000000003</v>
      </c>
      <c r="Q47" s="89">
        <f>[1]Hoja1!P44*$D$47/100</f>
        <v>11</v>
      </c>
      <c r="R47" s="89">
        <f>[1]Hoja1!Q44*$D$47/100</f>
        <v>28.8</v>
      </c>
      <c r="S47" s="89">
        <f>[1]Hoja1!R44*$D$47/100</f>
        <v>3.09</v>
      </c>
      <c r="T47" s="89">
        <f>[1]Hoja1!S44*$D$47/100</f>
        <v>0.2218</v>
      </c>
      <c r="U47" s="89">
        <f>[1]Hoja1!T44*$D$47/100</f>
        <v>8.1000000000000013E-3</v>
      </c>
      <c r="V47" s="89">
        <f>[1]Hoja1!U44*$D$47/100</f>
        <v>3.0999999999999999E-3</v>
      </c>
      <c r="W47" s="89">
        <f>[1]Hoja1!V44*$D$47/100</f>
        <v>17.64</v>
      </c>
      <c r="X47" s="89">
        <f>[1]Hoja1!W44*$D$47/100</f>
        <v>5.21</v>
      </c>
      <c r="Y47" s="89">
        <f>[1]Hoja1!X44*$D$47/100</f>
        <v>9.500000000000005E-3</v>
      </c>
      <c r="Z47" s="89">
        <f>[1]Hoja1!Y44*$D$47/100</f>
        <v>2.0800000000000006E-2</v>
      </c>
      <c r="AA47" s="89">
        <f>[1]Hoja1!Z44*$D$47/100</f>
        <v>0.99</v>
      </c>
      <c r="AB47" s="89">
        <f>[1]Hoja1!AA44*$D$47/100</f>
        <v>0.1462</v>
      </c>
      <c r="AC47" s="89">
        <f>[1]Hoja1!AB44*$D$47/100</f>
        <v>4.5499999999999999E-2</v>
      </c>
      <c r="AD47" s="89">
        <f>[1]Hoja1!AC44*$D$47/100</f>
        <v>1.01</v>
      </c>
      <c r="AE47" s="89">
        <f>[1]Hoja1!AD44*$D$47/100</f>
        <v>4.8199999999999993E-2</v>
      </c>
      <c r="AF47" s="89">
        <f>[1]Hoja1!AE44*$D$47/100</f>
        <v>0.27</v>
      </c>
    </row>
    <row r="48" spans="1:33" s="72" customFormat="1" ht="15.95">
      <c r="A48" s="192"/>
      <c r="B48" s="67" t="s">
        <v>212</v>
      </c>
      <c r="C48" s="68" t="s">
        <v>99</v>
      </c>
      <c r="D48" s="62">
        <v>3</v>
      </c>
      <c r="E48" s="89">
        <f>[1]Hoja1!D45*$D$48/100</f>
        <v>6.8150000000000004</v>
      </c>
      <c r="F48" s="89">
        <f>[1]Hoja1!E45*$D$48/100</f>
        <v>0.54949999999999999</v>
      </c>
      <c r="G48" s="89">
        <f>[1]Hoja1!F45*$D$48/100</f>
        <v>0.51300000000000001</v>
      </c>
      <c r="H48" s="89">
        <f>[1]Hoja1!G45*$D$48/100</f>
        <v>0.16405</v>
      </c>
      <c r="I48" s="89">
        <f>[1]Hoja1!H45*$D$48/100</f>
        <v>0.22655</v>
      </c>
      <c r="J48" s="89">
        <f>[1]Hoja1!I45*$D$48/100</f>
        <v>7.3200000000000001E-2</v>
      </c>
      <c r="K48" s="89">
        <f>[1]Hoja1!J45*$D$48/100</f>
        <v>2.3149999999999999</v>
      </c>
      <c r="L48" s="89">
        <f>[1]Hoja1!K45*$D$48/100</f>
        <v>0</v>
      </c>
      <c r="M48" s="89">
        <f>[1]Hoja1!L45*$D$48/100</f>
        <v>0</v>
      </c>
      <c r="N48" s="89">
        <f>[1]Hoja1!M45*$D$48/100</f>
        <v>0.36499999999999999</v>
      </c>
      <c r="O48" s="89">
        <f>[1]Hoja1!N45*$D$48/100</f>
        <v>7.35</v>
      </c>
      <c r="P48" s="89">
        <f>[1]Hoja1!O45*$D$48/100</f>
        <v>9.1999999999999998E-2</v>
      </c>
      <c r="Q48" s="89">
        <f>[1]Hoja1!P45*$D$48/100</f>
        <v>2.0049999999999999</v>
      </c>
      <c r="R48" s="89">
        <f>[1]Hoja1!Q45*$D$48/100</f>
        <v>8.3049999999999997</v>
      </c>
      <c r="S48" s="89">
        <f>[1]Hoja1!R45*$D$48/100</f>
        <v>0.62</v>
      </c>
      <c r="T48" s="89">
        <f>[1]Hoja1!S45*$D$48/100</f>
        <v>6.2199999999999998E-2</v>
      </c>
      <c r="U48" s="89">
        <f>[1]Hoja1!T45*$D$48/100</f>
        <v>1.085E-2</v>
      </c>
      <c r="V48" s="89">
        <f>[1]Hoja1!U45*$D$48/100</f>
        <v>5.9999999999999995E-4</v>
      </c>
      <c r="W48" s="89">
        <f>[1]Hoja1!V45*$D$48/100</f>
        <v>3.21</v>
      </c>
      <c r="X48" s="89">
        <f>[1]Hoja1!W45*$D$48/100</f>
        <v>0.97</v>
      </c>
      <c r="Y48" s="89">
        <f>[1]Hoja1!X45*$D$48/100</f>
        <v>6.5000000000000006E-3</v>
      </c>
      <c r="Z48" s="89">
        <f>[1]Hoja1!Y45*$D$48/100</f>
        <v>9.2000000000000016E-3</v>
      </c>
      <c r="AA48" s="89">
        <f>[1]Hoja1!Z45*$D$48/100</f>
        <v>0.16400000000000003</v>
      </c>
      <c r="AB48" s="89">
        <f>[1]Hoja1!AA45*$D$48/100</f>
        <v>3.6849999999999994E-2</v>
      </c>
      <c r="AC48" s="89">
        <f>[1]Hoja1!AB45*$D$48/100</f>
        <v>1.345E-2</v>
      </c>
      <c r="AD48" s="89">
        <f>[1]Hoja1!AC45*$D$48/100</f>
        <v>0.44</v>
      </c>
      <c r="AE48" s="89">
        <f>[1]Hoja1!AD45*$D$48/100</f>
        <v>1.1899999999999999E-2</v>
      </c>
      <c r="AF48" s="89">
        <f>[1]Hoja1!AE45*$D$48/100</f>
        <v>0.16500000000000001</v>
      </c>
    </row>
    <row r="49" spans="1:32" s="72" customFormat="1" ht="15.95">
      <c r="A49" s="192"/>
      <c r="B49" s="67" t="s">
        <v>213</v>
      </c>
      <c r="C49" s="68" t="s">
        <v>101</v>
      </c>
      <c r="D49" s="62">
        <v>1</v>
      </c>
      <c r="E49" s="89">
        <f>[1]Hoja1!D46*$D$49/100</f>
        <v>1.3102499999999997</v>
      </c>
      <c r="F49" s="89">
        <f>[1]Hoja1!E46*$D$49/100</f>
        <v>0.21524999999999994</v>
      </c>
      <c r="G49" s="89">
        <f>[1]Hoja1!F46*$D$49/100</f>
        <v>4.9916666666666672E-2</v>
      </c>
      <c r="H49" s="89">
        <f>[1]Hoja1!G46*$D$49/100</f>
        <v>1.4241666666666666E-2</v>
      </c>
      <c r="I49" s="89">
        <f>[1]Hoja1!H46*$D$49/100</f>
        <v>1.7716666666666665E-2</v>
      </c>
      <c r="J49" s="89">
        <f>[1]Hoja1!I46*$D$49/100</f>
        <v>1.2791666666666668E-2</v>
      </c>
      <c r="K49" s="89">
        <f>[1]Hoja1!J46*$D$49/100</f>
        <v>0.77583333333333326</v>
      </c>
      <c r="L49" s="89">
        <f>[1]Hoja1!K46*$D$49/100</f>
        <v>0</v>
      </c>
      <c r="M49" s="89">
        <f>[1]Hoja1!L46*$D$49/100</f>
        <v>0</v>
      </c>
      <c r="N49" s="89">
        <f>[1]Hoja1!M46*$D$49/100</f>
        <v>0.12833333333333333</v>
      </c>
      <c r="O49" s="89">
        <f>[1]Hoja1!N46*$D$49/100</f>
        <v>1.7808333333333335</v>
      </c>
      <c r="P49" s="89">
        <f>[1]Hoja1!O46*$D$49/100</f>
        <v>1.4333333333333333E-2</v>
      </c>
      <c r="Q49" s="89">
        <f>[1]Hoja1!P46*$D$49/100</f>
        <v>0.61250000000000004</v>
      </c>
      <c r="R49" s="89">
        <f>[1]Hoja1!Q46*$D$49/100</f>
        <v>2.583333333333333</v>
      </c>
      <c r="S49" s="89">
        <f>[1]Hoja1!R46*$D$49/100</f>
        <v>0.22750000000000001</v>
      </c>
      <c r="T49" s="89">
        <f>[1]Hoja1!S46*$D$49/100</f>
        <v>2.0899999999999998E-2</v>
      </c>
      <c r="U49" s="89">
        <f>[1]Hoja1!T46*$D$49/100</f>
        <v>1.2166666666666667E-3</v>
      </c>
      <c r="V49" s="89">
        <f>[1]Hoja1!U46*$D$49/100</f>
        <v>2.1666666666666668E-4</v>
      </c>
      <c r="W49" s="89">
        <f>[1]Hoja1!V46*$D$49/100</f>
        <v>3.7499999999999999E-2</v>
      </c>
      <c r="X49" s="89">
        <f>[1]Hoja1!W46*$D$49/100</f>
        <v>1.1666666666666667E-2</v>
      </c>
      <c r="Y49" s="89">
        <f>[1]Hoja1!X46*$D$49/100</f>
        <v>5.083333333333334E-4</v>
      </c>
      <c r="Z49" s="89">
        <f>[1]Hoja1!Y46*$D$49/100</f>
        <v>1.5333333333333336E-3</v>
      </c>
      <c r="AA49" s="89">
        <f>[1]Hoja1!Z46*$D$49/100</f>
        <v>4.1583333333333333E-2</v>
      </c>
      <c r="AB49" s="89">
        <f>[1]Hoja1!AA46*$D$49/100</f>
        <v>8.3666666666666681E-3</v>
      </c>
      <c r="AC49" s="89">
        <f>[1]Hoja1!AB46*$D$49/100</f>
        <v>4.3666666666666671E-3</v>
      </c>
      <c r="AD49" s="89">
        <f>[1]Hoja1!AC46*$D$49/100</f>
        <v>8.5833333333333345E-2</v>
      </c>
      <c r="AE49" s="89">
        <f>[1]Hoja1!AD46*$D$49/100</f>
        <v>4.1916666666666665E-3</v>
      </c>
      <c r="AF49" s="89">
        <f>[1]Hoja1!AE46*$D$49/100</f>
        <v>0</v>
      </c>
    </row>
    <row r="50" spans="1:32" s="72" customFormat="1" ht="15.95">
      <c r="A50" s="192"/>
      <c r="B50" s="55"/>
      <c r="C50" s="75" t="s">
        <v>190</v>
      </c>
      <c r="D50" s="77">
        <f>SUM(D47:D49)</f>
        <v>19</v>
      </c>
      <c r="E50" s="77">
        <f t="shared" ref="E50:AF50" si="8">SUM(E47:E49)</f>
        <v>37.52825</v>
      </c>
      <c r="F50" s="77">
        <f t="shared" si="8"/>
        <v>3.5277500000000002</v>
      </c>
      <c r="G50" s="77">
        <f t="shared" si="8"/>
        <v>2.6019166666666664</v>
      </c>
      <c r="H50" s="77">
        <f t="shared" si="8"/>
        <v>0.72169166666666673</v>
      </c>
      <c r="I50" s="77">
        <f t="shared" si="8"/>
        <v>1.0185666666666664</v>
      </c>
      <c r="J50" s="77">
        <f t="shared" si="8"/>
        <v>0.50889166666666663</v>
      </c>
      <c r="K50" s="77">
        <f t="shared" si="8"/>
        <v>15.070833333333333</v>
      </c>
      <c r="L50" s="77">
        <f t="shared" si="8"/>
        <v>0</v>
      </c>
      <c r="M50" s="77">
        <f t="shared" si="8"/>
        <v>0</v>
      </c>
      <c r="N50" s="77">
        <f t="shared" si="8"/>
        <v>2.3733333333333335</v>
      </c>
      <c r="O50" s="77">
        <f t="shared" si="8"/>
        <v>31.910833333333336</v>
      </c>
      <c r="P50" s="77">
        <f t="shared" si="8"/>
        <v>0.26233333333333336</v>
      </c>
      <c r="Q50" s="77">
        <f t="shared" si="8"/>
        <v>13.6175</v>
      </c>
      <c r="R50" s="77">
        <f t="shared" si="8"/>
        <v>39.68833333333334</v>
      </c>
      <c r="S50" s="77">
        <f t="shared" si="8"/>
        <v>3.9375</v>
      </c>
      <c r="T50" s="77">
        <f t="shared" si="8"/>
        <v>0.30489999999999995</v>
      </c>
      <c r="U50" s="77">
        <f t="shared" si="8"/>
        <v>2.016666666666667E-2</v>
      </c>
      <c r="V50" s="77">
        <f t="shared" si="8"/>
        <v>3.9166666666666664E-3</v>
      </c>
      <c r="W50" s="77">
        <f t="shared" si="8"/>
        <v>20.887500000000003</v>
      </c>
      <c r="X50" s="77">
        <f t="shared" si="8"/>
        <v>6.1916666666666664</v>
      </c>
      <c r="Y50" s="77">
        <f t="shared" si="8"/>
        <v>1.650833333333334E-2</v>
      </c>
      <c r="Z50" s="77">
        <f t="shared" si="8"/>
        <v>3.1533333333333337E-2</v>
      </c>
      <c r="AA50" s="77">
        <f t="shared" si="8"/>
        <v>1.1955833333333332</v>
      </c>
      <c r="AB50" s="77">
        <f t="shared" si="8"/>
        <v>0.19141666666666665</v>
      </c>
      <c r="AC50" s="77">
        <f t="shared" si="8"/>
        <v>6.3316666666666674E-2</v>
      </c>
      <c r="AD50" s="77">
        <f t="shared" si="8"/>
        <v>1.5358333333333334</v>
      </c>
      <c r="AE50" s="77">
        <f t="shared" si="8"/>
        <v>6.4291666666666664E-2</v>
      </c>
      <c r="AF50" s="77">
        <f t="shared" si="8"/>
        <v>0.43500000000000005</v>
      </c>
    </row>
    <row r="51" spans="1:32">
      <c r="A51" s="192"/>
      <c r="B51" s="78"/>
      <c r="C51" s="84" t="s">
        <v>102</v>
      </c>
      <c r="D51" s="85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</row>
    <row r="52" spans="1:32" s="71" customFormat="1" ht="15.95">
      <c r="A52" s="192"/>
      <c r="B52" s="67" t="s">
        <v>214</v>
      </c>
      <c r="C52" s="68" t="s">
        <v>104</v>
      </c>
      <c r="D52" s="69">
        <v>12</v>
      </c>
      <c r="E52" s="89">
        <f>[1]Hoja1!D49*$D$52/100</f>
        <v>15.962199999999998</v>
      </c>
      <c r="F52" s="89">
        <f>[1]Hoja1!E49*$D$52/100</f>
        <v>2.6364800000000002</v>
      </c>
      <c r="G52" s="89">
        <f>[1]Hoja1!F49*$D$52/100</f>
        <v>0.5981200000000001</v>
      </c>
      <c r="H52" s="89">
        <f>[1]Hoja1!G49*$D$52/100</f>
        <v>0.11862857142857143</v>
      </c>
      <c r="I52" s="89">
        <f>[1]Hoja1!H49*$D$52/100</f>
        <v>0.24540000000000006</v>
      </c>
      <c r="J52" s="89">
        <f>[1]Hoja1!I49*$D$52/100</f>
        <v>0.12278571428571429</v>
      </c>
      <c r="K52" s="89">
        <f>[1]Hoja1!J49*$D$52/100</f>
        <v>7.4</v>
      </c>
      <c r="L52" s="89">
        <f>[1]Hoja1!K49*$D$52/100</f>
        <v>7.5999999999999991E-3</v>
      </c>
      <c r="M52" s="89">
        <f>[1]Hoja1!L49*$D$52/100</f>
        <v>0</v>
      </c>
      <c r="N52" s="89">
        <f>[1]Hoja1!M49*$D$52/100</f>
        <v>4.0360000000000005</v>
      </c>
      <c r="O52" s="89">
        <f>[1]Hoja1!N49*$D$52/100</f>
        <v>30.767999999999997</v>
      </c>
      <c r="P52" s="89">
        <f>[1]Hoja1!O49*$D$52/100</f>
        <v>0.12988000000000002</v>
      </c>
      <c r="Q52" s="89">
        <f>[1]Hoja1!P49*$D$52/100</f>
        <v>7.02</v>
      </c>
      <c r="R52" s="89">
        <f>[1]Hoja1!Q49*$D$52/100</f>
        <v>46.084285714285713</v>
      </c>
      <c r="S52" s="89">
        <f>[1]Hoja1!R49*$D$52/100</f>
        <v>4.1723076923076921</v>
      </c>
      <c r="T52" s="89">
        <f>[1]Hoja1!S49*$D$52/100</f>
        <v>8.8071428571428537E-2</v>
      </c>
      <c r="U52" s="89">
        <f>[1]Hoja1!T49*$D$52/100</f>
        <v>8.6857142857142879E-3</v>
      </c>
      <c r="V52" s="89">
        <f>[1]Hoja1!U49*$D$52/100</f>
        <v>9.4285714285714303E-3</v>
      </c>
      <c r="W52" s="89">
        <f>[1]Hoja1!V49*$D$52/100</f>
        <v>39.25714285714286</v>
      </c>
      <c r="X52" s="89">
        <f>[1]Hoja1!W49*$D$52/100</f>
        <v>9.6577777777777776</v>
      </c>
      <c r="Y52" s="89">
        <f>[1]Hoja1!X49*$D$52/100</f>
        <v>1.1657142857142856E-2</v>
      </c>
      <c r="Z52" s="89">
        <f>[1]Hoja1!Y49*$D$52/100</f>
        <v>1.5889655172413791E-2</v>
      </c>
      <c r="AA52" s="89">
        <f>[1]Hoja1!Z49*$D$52/100</f>
        <v>0.55200000000000005</v>
      </c>
      <c r="AB52" s="89">
        <f>[1]Hoja1!AA49*$D$52/100</f>
        <v>8.6342857142857138E-2</v>
      </c>
      <c r="AC52" s="89">
        <f>[1]Hoja1!AB49*$D$52/100</f>
        <v>3.9599999999999996E-2</v>
      </c>
      <c r="AD52" s="89">
        <f>[1]Hoja1!AC49*$D$52/100</f>
        <v>1.36</v>
      </c>
      <c r="AE52" s="89">
        <f>[1]Hoja1!AD49*$D$52/100</f>
        <v>0.44100000000000006</v>
      </c>
      <c r="AF52" s="89">
        <f>[1]Hoja1!AE49*$D$52/100</f>
        <v>7.5555555555555556E-2</v>
      </c>
    </row>
    <row r="53" spans="1:32" s="71" customFormat="1" ht="15.95">
      <c r="A53" s="192"/>
      <c r="B53" s="67" t="s">
        <v>215</v>
      </c>
      <c r="C53" s="68" t="s">
        <v>106</v>
      </c>
      <c r="D53" s="69">
        <v>0</v>
      </c>
      <c r="E53" s="89">
        <f>[1]Hoja1!D50*$D$53/100</f>
        <v>0</v>
      </c>
      <c r="F53" s="89">
        <f>[1]Hoja1!E50*$D$53/100</f>
        <v>0</v>
      </c>
      <c r="G53" s="89">
        <f>[1]Hoja1!F50*$D$53/100</f>
        <v>0</v>
      </c>
      <c r="H53" s="89">
        <f>[1]Hoja1!G50*$D$53/100</f>
        <v>0</v>
      </c>
      <c r="I53" s="89">
        <f>[1]Hoja1!H50*$D$53/100</f>
        <v>0</v>
      </c>
      <c r="J53" s="89">
        <f>[1]Hoja1!I50*$D$53/100</f>
        <v>0</v>
      </c>
      <c r="K53" s="89">
        <f>[1]Hoja1!J50*$D$53/100</f>
        <v>0</v>
      </c>
      <c r="L53" s="89">
        <f>[1]Hoja1!K50*$D$53/100</f>
        <v>0</v>
      </c>
      <c r="M53" s="89">
        <f>[1]Hoja1!L50*$D$53/100</f>
        <v>0</v>
      </c>
      <c r="N53" s="89">
        <f>[1]Hoja1!M50*$D$53/100</f>
        <v>0</v>
      </c>
      <c r="O53" s="89">
        <f>[1]Hoja1!N50*$D$53/100</f>
        <v>0</v>
      </c>
      <c r="P53" s="89">
        <f>[1]Hoja1!O50*$D$53/100</f>
        <v>0</v>
      </c>
      <c r="Q53" s="89">
        <f>[1]Hoja1!P50*$D$53/100</f>
        <v>0</v>
      </c>
      <c r="R53" s="89">
        <f>[1]Hoja1!Q50*$D$53/100</f>
        <v>0</v>
      </c>
      <c r="S53" s="89">
        <f>[1]Hoja1!R50*$D$53/100</f>
        <v>0</v>
      </c>
      <c r="T53" s="89">
        <f>[1]Hoja1!S50*$D$53/100</f>
        <v>0</v>
      </c>
      <c r="U53" s="89">
        <f>[1]Hoja1!T50*$D$53/100</f>
        <v>0</v>
      </c>
      <c r="V53" s="89">
        <f>[1]Hoja1!U50*$D$53/100</f>
        <v>0</v>
      </c>
      <c r="W53" s="89">
        <f>[1]Hoja1!V50*$D$53/100</f>
        <v>0</v>
      </c>
      <c r="X53" s="89">
        <f>[1]Hoja1!W50*$D$53/100</f>
        <v>0</v>
      </c>
      <c r="Y53" s="89">
        <f>[1]Hoja1!X50*$D$53/100</f>
        <v>0</v>
      </c>
      <c r="Z53" s="89">
        <f>[1]Hoja1!Y50*$D$53/100</f>
        <v>0</v>
      </c>
      <c r="AA53" s="89">
        <f>[1]Hoja1!Z50*$D$53/100</f>
        <v>0</v>
      </c>
      <c r="AB53" s="89">
        <f>[1]Hoja1!AA50*$D$53/100</f>
        <v>0</v>
      </c>
      <c r="AC53" s="89">
        <f>[1]Hoja1!AB50*$D$53/100</f>
        <v>0</v>
      </c>
      <c r="AD53" s="89">
        <f>[1]Hoja1!AC50*$D$53/100</f>
        <v>0</v>
      </c>
      <c r="AE53" s="89">
        <f>[1]Hoja1!AD50*$D$53/100</f>
        <v>0</v>
      </c>
      <c r="AF53" s="89">
        <f>[1]Hoja1!AE50*$D$53/100</f>
        <v>0</v>
      </c>
    </row>
    <row r="54" spans="1:32" s="72" customFormat="1" ht="15.95">
      <c r="A54" s="192"/>
      <c r="B54" s="55"/>
      <c r="C54" s="75" t="s">
        <v>190</v>
      </c>
      <c r="D54" s="77">
        <f>SUM(D52:D53)</f>
        <v>12</v>
      </c>
      <c r="E54" s="77">
        <f t="shared" ref="E54:AF54" si="9">SUM(E52:E53)</f>
        <v>15.962199999999998</v>
      </c>
      <c r="F54" s="77">
        <f t="shared" si="9"/>
        <v>2.6364800000000002</v>
      </c>
      <c r="G54" s="77">
        <f t="shared" si="9"/>
        <v>0.5981200000000001</v>
      </c>
      <c r="H54" s="77">
        <f t="shared" si="9"/>
        <v>0.11862857142857143</v>
      </c>
      <c r="I54" s="77">
        <f t="shared" si="9"/>
        <v>0.24540000000000006</v>
      </c>
      <c r="J54" s="77">
        <f t="shared" si="9"/>
        <v>0.12278571428571429</v>
      </c>
      <c r="K54" s="77">
        <f t="shared" si="9"/>
        <v>7.4</v>
      </c>
      <c r="L54" s="77">
        <f t="shared" si="9"/>
        <v>7.5999999999999991E-3</v>
      </c>
      <c r="M54" s="77">
        <f t="shared" si="9"/>
        <v>0</v>
      </c>
      <c r="N54" s="77">
        <f t="shared" si="9"/>
        <v>4.0360000000000005</v>
      </c>
      <c r="O54" s="77">
        <f t="shared" si="9"/>
        <v>30.767999999999997</v>
      </c>
      <c r="P54" s="77">
        <f t="shared" si="9"/>
        <v>0.12988000000000002</v>
      </c>
      <c r="Q54" s="77">
        <f t="shared" si="9"/>
        <v>7.02</v>
      </c>
      <c r="R54" s="77">
        <f t="shared" si="9"/>
        <v>46.084285714285713</v>
      </c>
      <c r="S54" s="77">
        <f t="shared" si="9"/>
        <v>4.1723076923076921</v>
      </c>
      <c r="T54" s="77">
        <f t="shared" si="9"/>
        <v>8.8071428571428537E-2</v>
      </c>
      <c r="U54" s="77">
        <f t="shared" si="9"/>
        <v>8.6857142857142879E-3</v>
      </c>
      <c r="V54" s="77">
        <f t="shared" si="9"/>
        <v>9.4285714285714303E-3</v>
      </c>
      <c r="W54" s="77">
        <f t="shared" si="9"/>
        <v>39.25714285714286</v>
      </c>
      <c r="X54" s="77">
        <f t="shared" si="9"/>
        <v>9.6577777777777776</v>
      </c>
      <c r="Y54" s="77">
        <f t="shared" si="9"/>
        <v>1.1657142857142856E-2</v>
      </c>
      <c r="Z54" s="77">
        <f t="shared" si="9"/>
        <v>1.5889655172413791E-2</v>
      </c>
      <c r="AA54" s="77">
        <f t="shared" si="9"/>
        <v>0.55200000000000005</v>
      </c>
      <c r="AB54" s="77">
        <f t="shared" si="9"/>
        <v>8.6342857142857138E-2</v>
      </c>
      <c r="AC54" s="77">
        <f t="shared" si="9"/>
        <v>3.9599999999999996E-2</v>
      </c>
      <c r="AD54" s="77">
        <f t="shared" si="9"/>
        <v>1.36</v>
      </c>
      <c r="AE54" s="77">
        <f t="shared" si="9"/>
        <v>0.44100000000000006</v>
      </c>
      <c r="AF54" s="77">
        <f t="shared" si="9"/>
        <v>7.5555555555555556E-2</v>
      </c>
    </row>
    <row r="55" spans="1:32" s="91" customFormat="1">
      <c r="A55" s="192"/>
      <c r="B55" s="78" t="s">
        <v>216</v>
      </c>
      <c r="C55" s="90" t="s">
        <v>217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</row>
    <row r="56" spans="1:32" s="71" customFormat="1" ht="15.95">
      <c r="A56" s="192"/>
      <c r="B56" s="67" t="s">
        <v>218</v>
      </c>
      <c r="C56" s="92" t="s">
        <v>90</v>
      </c>
      <c r="D56" s="93">
        <v>3</v>
      </c>
      <c r="E56" s="70">
        <f>[1]Hoja1!D53*$D$56/100</f>
        <v>6.7067499999999987</v>
      </c>
      <c r="F56" s="70">
        <f>[1]Hoja1!E53*$D$56/100</f>
        <v>0.47475000000000001</v>
      </c>
      <c r="G56" s="70">
        <f>[1]Hoja1!F53*$D$56/100</f>
        <v>0.53174999999999994</v>
      </c>
      <c r="H56" s="70">
        <f>[1]Hoja1!G53*$D$56/100</f>
        <v>0.18340000000000001</v>
      </c>
      <c r="I56" s="70">
        <f>[1]Hoja1!H53*$D$56/100</f>
        <v>0.22504999999999994</v>
      </c>
      <c r="J56" s="70">
        <f>[1]Hoja1!I53*$D$56/100</f>
        <v>7.2299999999999989E-2</v>
      </c>
      <c r="K56" s="70">
        <f>[1]Hoja1!J53*$D$56/100</f>
        <v>10.39</v>
      </c>
      <c r="L56" s="70">
        <f>[1]Hoja1!K53*$D$56/100</f>
        <v>5.5000000000000005E-3</v>
      </c>
      <c r="M56" s="70">
        <f>[1]Hoja1!L53*$D$56/100</f>
        <v>0</v>
      </c>
      <c r="N56" s="70">
        <f>[1]Hoja1!M53*$D$56/100</f>
        <v>0.47499999999999998</v>
      </c>
      <c r="O56" s="70">
        <f>[1]Hoja1!N53*$D$56/100</f>
        <v>4.4974999999999996</v>
      </c>
      <c r="P56" s="70">
        <f>[1]Hoja1!O53*$D$56/100</f>
        <v>0.16024999999999998</v>
      </c>
      <c r="Q56" s="70">
        <f>[1]Hoja1!P53*$D$56/100</f>
        <v>2.6949999999999998</v>
      </c>
      <c r="R56" s="70">
        <f>[1]Hoja1!Q53*$D$56/100</f>
        <v>7.1550000000000002</v>
      </c>
      <c r="S56" s="70">
        <f>[1]Hoja1!R53*$D$56/100</f>
        <v>0.35749999999999998</v>
      </c>
      <c r="T56" s="70">
        <f>[1]Hoja1!S53*$D$56/100</f>
        <v>5.9349999999999993E-2</v>
      </c>
      <c r="U56" s="70">
        <f>[1]Hoja1!T53*$D$56/100</f>
        <v>4.9499999999999995E-3</v>
      </c>
      <c r="V56" s="70">
        <f>[1]Hoja1!U53*$D$56/100</f>
        <v>1.6000000000000001E-3</v>
      </c>
      <c r="W56" s="70">
        <f>[1]Hoja1!V53*$D$56/100</f>
        <v>0.57999999999999996</v>
      </c>
      <c r="X56" s="70">
        <f>[1]Hoja1!W53*$D$56/100</f>
        <v>0.17499999999999999</v>
      </c>
      <c r="Y56" s="70">
        <f>[1]Hoja1!X53*$D$56/100</f>
        <v>6.6500000000000005E-3</v>
      </c>
      <c r="Z56" s="70">
        <f>[1]Hoja1!Y53*$D$56/100</f>
        <v>1.37E-2</v>
      </c>
      <c r="AA56" s="70">
        <f>[1]Hoja1!Z53*$D$56/100</f>
        <v>0.115</v>
      </c>
      <c r="AB56" s="70">
        <f>[1]Hoja1!AA53*$D$56/100</f>
        <v>4.2900000000000001E-2</v>
      </c>
      <c r="AC56" s="70">
        <f>[1]Hoja1!AB53*$D$56/100</f>
        <v>6.2250000000000005E-3</v>
      </c>
      <c r="AD56" s="70">
        <f>[1]Hoja1!AC53*$D$56/100</f>
        <v>0.19</v>
      </c>
      <c r="AE56" s="70">
        <f>[1]Hoja1!AD53*$D$56/100</f>
        <v>0.10642499999999998</v>
      </c>
      <c r="AF56" s="70">
        <f>[1]Hoja1!AE53*$D$56/100</f>
        <v>0.24</v>
      </c>
    </row>
    <row r="57" spans="1:32" s="71" customFormat="1" ht="15.95">
      <c r="A57" s="192"/>
      <c r="B57" s="67" t="s">
        <v>219</v>
      </c>
      <c r="C57" s="92" t="s">
        <v>94</v>
      </c>
      <c r="D57" s="93">
        <v>5</v>
      </c>
      <c r="E57" s="70">
        <f>[1]Hoja1!D54*$D$57/100</f>
        <v>6.3</v>
      </c>
      <c r="F57" s="70">
        <f>[1]Hoja1!E54*$D$57/100</f>
        <v>0.76428571428571446</v>
      </c>
      <c r="G57" s="70">
        <f>[1]Hoja1!F54*$D$57/100</f>
        <v>0.35714285714285715</v>
      </c>
      <c r="H57" s="70">
        <f>[1]Hoja1!G54*$D$57/100</f>
        <v>0.13164285714285717</v>
      </c>
      <c r="I57" s="70">
        <f>[1]Hoja1!H54*$D$57/100</f>
        <v>0.12328571428571429</v>
      </c>
      <c r="J57" s="70">
        <f>[1]Hoja1!I54*$D$57/100</f>
        <v>2.928571428571429E-2</v>
      </c>
      <c r="K57" s="70">
        <f>[1]Hoja1!J54*$D$57/100</f>
        <v>19.514285714285712</v>
      </c>
      <c r="L57" s="70">
        <f>[1]Hoja1!K54*$D$57/100</f>
        <v>7.1428571428571418E-3</v>
      </c>
      <c r="M57" s="70">
        <f>[1]Hoja1!L54*$D$57/100</f>
        <v>0</v>
      </c>
      <c r="N57" s="70">
        <f>[1]Hoja1!M54*$D$57/100</f>
        <v>0.45714285714285707</v>
      </c>
      <c r="O57" s="70">
        <f>[1]Hoja1!N54*$D$57/100</f>
        <v>12.671428571428571</v>
      </c>
      <c r="P57" s="70">
        <f>[1]Hoja1!O54*$D$57/100</f>
        <v>0.47214285714285709</v>
      </c>
      <c r="Q57" s="70">
        <f>[1]Hoja1!P54*$D$57/100</f>
        <v>5.3642857142857148</v>
      </c>
      <c r="R57" s="70">
        <f>[1]Hoja1!Q54*$D$57/100</f>
        <v>15.442857142857143</v>
      </c>
      <c r="S57" s="70">
        <f>[1]Hoja1!R54*$D$57/100</f>
        <v>0.87857142857142856</v>
      </c>
      <c r="T57" s="70">
        <f>[1]Hoja1!S54*$D$57/100</f>
        <v>0.10121428571428571</v>
      </c>
      <c r="U57" s="70">
        <f>[1]Hoja1!T54*$D$57/100</f>
        <v>1.2357142857142858E-2</v>
      </c>
      <c r="V57" s="70">
        <f>[1]Hoja1!U54*$D$57/100</f>
        <v>2.642857142857143E-3</v>
      </c>
      <c r="W57" s="70">
        <f>[1]Hoja1!V54*$D$57/100</f>
        <v>2.8928571428571428</v>
      </c>
      <c r="X57" s="70">
        <f>[1]Hoja1!W54*$D$57/100</f>
        <v>0.87142857142857144</v>
      </c>
      <c r="Y57" s="70">
        <f>[1]Hoja1!X54*$D$57/100</f>
        <v>9.9999999999999985E-3</v>
      </c>
      <c r="Z57" s="70">
        <f>[1]Hoja1!Y54*$D$57/100</f>
        <v>3.3928571428571433E-2</v>
      </c>
      <c r="AA57" s="70">
        <f>[1]Hoja1!Z54*$D$57/100</f>
        <v>0.27071428571428569</v>
      </c>
      <c r="AB57" s="70">
        <f>[1]Hoja1!AA54*$D$57/100</f>
        <v>8.4428571428571408E-2</v>
      </c>
      <c r="AC57" s="70">
        <f>[1]Hoja1!AB54*$D$57/100</f>
        <v>9.7857142857142865E-3</v>
      </c>
      <c r="AD57" s="70">
        <f>[1]Hoja1!AC54*$D$57/100</f>
        <v>0.47142857142857147</v>
      </c>
      <c r="AE57" s="70">
        <f>[1]Hoja1!AD54*$D$57/100</f>
        <v>0.66735714285714276</v>
      </c>
      <c r="AF57" s="70">
        <f>[1]Hoja1!AE54*$D$57/100</f>
        <v>0.7857142857142857</v>
      </c>
    </row>
    <row r="58" spans="1:32" s="71" customFormat="1" ht="15.95">
      <c r="A58" s="192"/>
      <c r="B58" s="67" t="s">
        <v>220</v>
      </c>
      <c r="C58" s="92" t="s">
        <v>97</v>
      </c>
      <c r="D58" s="93">
        <v>3</v>
      </c>
      <c r="E58" s="70">
        <f>[1]Hoja1!D55*$D$58/100</f>
        <v>4.7479999999999993</v>
      </c>
      <c r="F58" s="70">
        <f>[1]Hoja1!E55*$D$58/100</f>
        <v>0.57999999999999996</v>
      </c>
      <c r="G58" s="70">
        <f>[1]Hoja1!F55*$D$58/100</f>
        <v>0.26400000000000001</v>
      </c>
      <c r="H58" s="70">
        <f>[1]Hoja1!G55*$D$58/100</f>
        <v>7.4299999999999991E-2</v>
      </c>
      <c r="I58" s="70">
        <f>[1]Hoja1!H55*$D$58/100</f>
        <v>8.48E-2</v>
      </c>
      <c r="J58" s="70">
        <f>[1]Hoja1!I55*$D$58/100</f>
        <v>6.8000000000000005E-2</v>
      </c>
      <c r="K58" s="70">
        <f>[1]Hoja1!J55*$D$58/100</f>
        <v>3.5</v>
      </c>
      <c r="L58" s="70">
        <f>[1]Hoja1!K55*$D$58/100</f>
        <v>1.2999999999999998E-2</v>
      </c>
      <c r="M58" s="70">
        <f>[1]Hoja1!L55*$D$58/100</f>
        <v>0</v>
      </c>
      <c r="N58" s="70">
        <f>[1]Hoja1!M55*$D$58/100</f>
        <v>0.31</v>
      </c>
      <c r="O58" s="70">
        <f>[1]Hoja1!N55*$D$58/100</f>
        <v>4.51</v>
      </c>
      <c r="P58" s="70">
        <f>[1]Hoja1!O55*$D$58/100</f>
        <v>0.10800000000000001</v>
      </c>
      <c r="Q58" s="70">
        <f>[1]Hoja1!P55*$D$58/100</f>
        <v>2.23</v>
      </c>
      <c r="R58" s="70">
        <f>[1]Hoja1!Q55*$D$58/100</f>
        <v>5.88</v>
      </c>
      <c r="S58" s="70">
        <f>[1]Hoja1!R55*$D$58/100</f>
        <v>0.51</v>
      </c>
      <c r="T58" s="70">
        <f>[1]Hoja1!S55*$D$58/100</f>
        <v>0.1202</v>
      </c>
      <c r="U58" s="70">
        <f>[1]Hoja1!T55*$D$58/100</f>
        <v>5.4999999999999997E-3</v>
      </c>
      <c r="V58" s="70">
        <f>[1]Hoja1!U55*$D$58/100</f>
        <v>1.8E-3</v>
      </c>
      <c r="W58" s="70">
        <f>[1]Hoja1!V55*$D$58/100</f>
        <v>2.4700000000000002</v>
      </c>
      <c r="X58" s="70">
        <f>[1]Hoja1!W55*$D$58/100</f>
        <v>1.1000000000000001</v>
      </c>
      <c r="Y58" s="70">
        <f>[1]Hoja1!X55*$D$58/100</f>
        <v>2.3E-3</v>
      </c>
      <c r="Z58" s="70">
        <f>[1]Hoja1!Y55*$D$58/100</f>
        <v>1.1099999999999999E-2</v>
      </c>
      <c r="AA58" s="70">
        <f>[1]Hoja1!Z55*$D$58/100</f>
        <v>0.14190000000000003</v>
      </c>
      <c r="AB58" s="70">
        <f>[1]Hoja1!AA55*$D$58/100</f>
        <v>4.2099999999999999E-2</v>
      </c>
      <c r="AC58" s="70">
        <f>[1]Hoja1!AB55*$D$58/100</f>
        <v>6.7999999999999996E-3</v>
      </c>
      <c r="AD58" s="70">
        <f>[1]Hoja1!AC55*$D$58/100</f>
        <v>1.242</v>
      </c>
      <c r="AE58" s="70">
        <f>[1]Hoja1!AD55*$D$58/100</f>
        <v>9.8800000000000013E-2</v>
      </c>
      <c r="AF58" s="70">
        <f>[1]Hoja1!AE55*$D$58/100</f>
        <v>0.06</v>
      </c>
    </row>
    <row r="59" spans="1:32" s="71" customFormat="1" ht="15.95">
      <c r="A59" s="192"/>
      <c r="B59" s="67" t="s">
        <v>221</v>
      </c>
      <c r="C59" s="92" t="s">
        <v>101</v>
      </c>
      <c r="D59" s="93">
        <v>0</v>
      </c>
      <c r="E59" s="70">
        <f>[1]Hoja1!D56*$D$59/100</f>
        <v>0</v>
      </c>
      <c r="F59" s="70">
        <f>[1]Hoja1!E56*$D$59/100</f>
        <v>0</v>
      </c>
      <c r="G59" s="70">
        <f>[1]Hoja1!F56*$D$59/100</f>
        <v>0</v>
      </c>
      <c r="H59" s="70">
        <f>[1]Hoja1!G56*$D$59/100</f>
        <v>0</v>
      </c>
      <c r="I59" s="70">
        <f>[1]Hoja1!H56*$D$59/100</f>
        <v>0</v>
      </c>
      <c r="J59" s="70">
        <f>[1]Hoja1!I56*$D$59/100</f>
        <v>0</v>
      </c>
      <c r="K59" s="70">
        <f>[1]Hoja1!J56*$D$59/100</f>
        <v>0</v>
      </c>
      <c r="L59" s="70">
        <f>[1]Hoja1!K56*$D$59/100</f>
        <v>0</v>
      </c>
      <c r="M59" s="70">
        <f>[1]Hoja1!L56*$D$59/100</f>
        <v>0</v>
      </c>
      <c r="N59" s="70">
        <f>[1]Hoja1!M56*$D$59/100</f>
        <v>0</v>
      </c>
      <c r="O59" s="70">
        <f>[1]Hoja1!N56*$D$59/100</f>
        <v>0</v>
      </c>
      <c r="P59" s="70">
        <f>[1]Hoja1!O56*$D$59/100</f>
        <v>0</v>
      </c>
      <c r="Q59" s="70">
        <f>[1]Hoja1!P56*$D$59/100</f>
        <v>0</v>
      </c>
      <c r="R59" s="70">
        <f>[1]Hoja1!Q56*$D$59/100</f>
        <v>0</v>
      </c>
      <c r="S59" s="70">
        <f>[1]Hoja1!R56*$D$59/100</f>
        <v>0</v>
      </c>
      <c r="T59" s="70">
        <f>[1]Hoja1!S56*$D$59/100</f>
        <v>0</v>
      </c>
      <c r="U59" s="70">
        <f>[1]Hoja1!T56*$D$59/100</f>
        <v>0</v>
      </c>
      <c r="V59" s="70">
        <f>[1]Hoja1!U56*$D$59/100</f>
        <v>0</v>
      </c>
      <c r="W59" s="70">
        <f>[1]Hoja1!V56*$D$59/100</f>
        <v>0</v>
      </c>
      <c r="X59" s="70">
        <f>[1]Hoja1!W56*$D$59/100</f>
        <v>0</v>
      </c>
      <c r="Y59" s="70">
        <f>[1]Hoja1!X56*$D$59/100</f>
        <v>0</v>
      </c>
      <c r="Z59" s="70">
        <f>[1]Hoja1!Y56*$D$59/100</f>
        <v>0</v>
      </c>
      <c r="AA59" s="70">
        <f>[1]Hoja1!Z56*$D$59/100</f>
        <v>0</v>
      </c>
      <c r="AB59" s="70">
        <f>[1]Hoja1!AA56*$D$59/100</f>
        <v>0</v>
      </c>
      <c r="AC59" s="70">
        <f>[1]Hoja1!AB56*$D$59/100</f>
        <v>0</v>
      </c>
      <c r="AD59" s="70">
        <f>[1]Hoja1!AC56*$D$59/100</f>
        <v>0</v>
      </c>
      <c r="AE59" s="70">
        <f>[1]Hoja1!AD56*$D$59/100</f>
        <v>0</v>
      </c>
      <c r="AF59" s="70">
        <f>[1]Hoja1!AE56*$D$59/100</f>
        <v>0</v>
      </c>
    </row>
    <row r="60" spans="1:32" s="72" customFormat="1" ht="15.95">
      <c r="A60" s="192"/>
      <c r="B60" s="55"/>
      <c r="C60" s="75" t="s">
        <v>190</v>
      </c>
      <c r="D60" s="77">
        <f>SUM(D56:D59)</f>
        <v>11</v>
      </c>
      <c r="E60" s="77">
        <f t="shared" ref="E60:AF60" si="10">SUM(E56:E59)</f>
        <v>17.754749999999998</v>
      </c>
      <c r="F60" s="77">
        <f t="shared" si="10"/>
        <v>1.8190357142857145</v>
      </c>
      <c r="G60" s="77">
        <f t="shared" si="10"/>
        <v>1.1528928571428572</v>
      </c>
      <c r="H60" s="77">
        <f t="shared" si="10"/>
        <v>0.38934285714285716</v>
      </c>
      <c r="I60" s="77">
        <f t="shared" si="10"/>
        <v>0.43313571428571424</v>
      </c>
      <c r="J60" s="77">
        <f t="shared" si="10"/>
        <v>0.16958571428571428</v>
      </c>
      <c r="K60" s="77">
        <f t="shared" si="10"/>
        <v>33.404285714285713</v>
      </c>
      <c r="L60" s="77">
        <f t="shared" si="10"/>
        <v>2.5642857142857141E-2</v>
      </c>
      <c r="M60" s="77">
        <f t="shared" si="10"/>
        <v>0</v>
      </c>
      <c r="N60" s="77">
        <f t="shared" si="10"/>
        <v>1.242142857142857</v>
      </c>
      <c r="O60" s="77">
        <f t="shared" si="10"/>
        <v>21.678928571428571</v>
      </c>
      <c r="P60" s="77">
        <f t="shared" si="10"/>
        <v>0.74039285714285707</v>
      </c>
      <c r="Q60" s="77">
        <f t="shared" si="10"/>
        <v>10.289285714285715</v>
      </c>
      <c r="R60" s="77">
        <f t="shared" si="10"/>
        <v>28.477857142857143</v>
      </c>
      <c r="S60" s="77">
        <f t="shared" si="10"/>
        <v>1.7460714285714285</v>
      </c>
      <c r="T60" s="77">
        <f t="shared" si="10"/>
        <v>0.28076428571428569</v>
      </c>
      <c r="U60" s="77">
        <f t="shared" si="10"/>
        <v>2.2807142857142859E-2</v>
      </c>
      <c r="V60" s="77">
        <f t="shared" si="10"/>
        <v>6.0428571428571432E-3</v>
      </c>
      <c r="W60" s="77">
        <f t="shared" si="10"/>
        <v>5.9428571428571431</v>
      </c>
      <c r="X60" s="77">
        <f t="shared" si="10"/>
        <v>2.1464285714285714</v>
      </c>
      <c r="Y60" s="77">
        <f t="shared" si="10"/>
        <v>1.8949999999999998E-2</v>
      </c>
      <c r="Z60" s="77">
        <f t="shared" si="10"/>
        <v>5.8728571428571436E-2</v>
      </c>
      <c r="AA60" s="77">
        <f t="shared" si="10"/>
        <v>0.5276142857142857</v>
      </c>
      <c r="AB60" s="77">
        <f t="shared" si="10"/>
        <v>0.1694285714285714</v>
      </c>
      <c r="AC60" s="77">
        <f t="shared" si="10"/>
        <v>2.2810714285714288E-2</v>
      </c>
      <c r="AD60" s="77">
        <f t="shared" si="10"/>
        <v>1.9034285714285715</v>
      </c>
      <c r="AE60" s="77">
        <f t="shared" si="10"/>
        <v>0.87258214285714275</v>
      </c>
      <c r="AF60" s="77">
        <f t="shared" si="10"/>
        <v>1.0857142857142859</v>
      </c>
    </row>
    <row r="61" spans="1:32" s="91" customFormat="1">
      <c r="A61" s="192"/>
      <c r="B61" s="78" t="s">
        <v>222</v>
      </c>
      <c r="C61" s="84" t="s">
        <v>112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</row>
    <row r="62" spans="1:32" s="71" customFormat="1" ht="15.95">
      <c r="A62" s="192"/>
      <c r="B62" s="67" t="s">
        <v>222</v>
      </c>
      <c r="C62" s="68" t="s">
        <v>113</v>
      </c>
      <c r="D62" s="69">
        <v>25</v>
      </c>
      <c r="E62" s="70">
        <f>[1]Hoja1!D59*$D$62/100</f>
        <v>41.385000000000012</v>
      </c>
      <c r="F62" s="70">
        <f>[1]Hoja1!E59*$D$62/100</f>
        <v>3.3</v>
      </c>
      <c r="G62" s="70">
        <f>[1]Hoja1!F59*$D$62/100</f>
        <v>3.0049999999999999</v>
      </c>
      <c r="H62" s="70">
        <f>[1]Hoja1!G59*$D$62/100</f>
        <v>0.87850000000000006</v>
      </c>
      <c r="I62" s="70">
        <f>[1]Hoja1!H59*$D$62/100</f>
        <v>1.2490000000000001</v>
      </c>
      <c r="J62" s="70">
        <f>[1]Hoja1!I59*$D$62/100</f>
        <v>0.36149999999999999</v>
      </c>
      <c r="K62" s="70">
        <f>[1]Hoja1!J59*$D$62/100</f>
        <v>196.9</v>
      </c>
      <c r="L62" s="70">
        <f>[1]Hoja1!K59*$D$62/100</f>
        <v>0.28500000000000003</v>
      </c>
      <c r="M62" s="70">
        <f>[1]Hoja1!L59*$D$62/100</f>
        <v>0</v>
      </c>
      <c r="N62" s="70">
        <f>[1]Hoja1!M59*$D$62/100</f>
        <v>16.8</v>
      </c>
      <c r="O62" s="70">
        <f>[1]Hoja1!N59*$D$62/100</f>
        <v>50.1</v>
      </c>
      <c r="P62" s="70">
        <f>[1]Hoja1!O59*$D$62/100</f>
        <v>0.83499999999999996</v>
      </c>
      <c r="Q62" s="70">
        <f>[1]Hoja1!P59*$D$62/100</f>
        <v>35.1</v>
      </c>
      <c r="R62" s="70">
        <f>[1]Hoja1!Q59*$D$62/100</f>
        <v>41.35</v>
      </c>
      <c r="S62" s="70">
        <f>[1]Hoja1!R59*$D$62/100</f>
        <v>3.45</v>
      </c>
      <c r="T62" s="70">
        <f>[1]Hoja1!S59*$D$62/100</f>
        <v>0.34450000000000003</v>
      </c>
      <c r="U62" s="70">
        <f>[1]Hoja1!T59*$D$62/100</f>
        <v>1.2500000000000001E-2</v>
      </c>
      <c r="V62" s="70">
        <f>[1]Hoja1!U59*$D$62/100</f>
        <v>9.0000000000000011E-3</v>
      </c>
      <c r="W62" s="70">
        <f>[1]Hoja1!V59*$D$62/100</f>
        <v>204.85</v>
      </c>
      <c r="X62" s="70">
        <f>[1]Hoja1!W59*$D$62/100</f>
        <v>61.5</v>
      </c>
      <c r="Y62" s="70">
        <f>[1]Hoja1!X59*$D$62/100</f>
        <v>3.0499999999999999E-2</v>
      </c>
      <c r="Z62" s="70">
        <f>[1]Hoja1!Y59*$D$62/100</f>
        <v>0.1275</v>
      </c>
      <c r="AA62" s="70">
        <f>[1]Hoja1!Z59*$D$62/100</f>
        <v>3.4999999999999996E-2</v>
      </c>
      <c r="AB62" s="70">
        <f>[1]Hoja1!AA59*$D$62/100</f>
        <v>0.42650000000000005</v>
      </c>
      <c r="AC62" s="70">
        <f>[1]Hoja1!AB59*$D$62/100</f>
        <v>4.5499999999999999E-2</v>
      </c>
      <c r="AD62" s="70">
        <f>[1]Hoja1!AC59*$D$62/100</f>
        <v>17</v>
      </c>
      <c r="AE62" s="70">
        <f>[1]Hoja1!AD59*$D$62/100</f>
        <v>0.73799999999999999</v>
      </c>
      <c r="AF62" s="70">
        <f>[1]Hoja1!AE59*$D$62/100</f>
        <v>0</v>
      </c>
    </row>
    <row r="63" spans="1:32" s="72" customFormat="1">
      <c r="A63" s="192"/>
      <c r="B63" s="193" t="s">
        <v>192</v>
      </c>
      <c r="C63" s="193"/>
      <c r="D63" s="77">
        <f>D60+D54+D50+D45+D62</f>
        <v>104</v>
      </c>
      <c r="E63" s="77">
        <f t="shared" ref="E63:AF63" si="11">E60+E54+E50+E45+E62</f>
        <v>191.01600769230771</v>
      </c>
      <c r="F63" s="77">
        <f t="shared" si="11"/>
        <v>18.152889340659343</v>
      </c>
      <c r="G63" s="77">
        <f t="shared" si="11"/>
        <v>13.014297655677655</v>
      </c>
      <c r="H63" s="77">
        <f t="shared" si="11"/>
        <v>4.3712232600732603</v>
      </c>
      <c r="I63" s="77">
        <f t="shared" si="11"/>
        <v>5.3630493589743597</v>
      </c>
      <c r="J63" s="77">
        <f t="shared" si="11"/>
        <v>1.5465045787545786</v>
      </c>
      <c r="K63" s="77">
        <f t="shared" si="11"/>
        <v>278.15484432234433</v>
      </c>
      <c r="L63" s="77">
        <f t="shared" si="11"/>
        <v>0.31824285714285716</v>
      </c>
      <c r="M63" s="77">
        <f t="shared" si="11"/>
        <v>0</v>
      </c>
      <c r="N63" s="77">
        <f t="shared" si="11"/>
        <v>28.725514652014652</v>
      </c>
      <c r="O63" s="77">
        <f t="shared" si="11"/>
        <v>203.65578388278388</v>
      </c>
      <c r="P63" s="77">
        <f t="shared" si="11"/>
        <v>2.5421254212454212</v>
      </c>
      <c r="Q63" s="77">
        <f t="shared" si="11"/>
        <v>89.232280219780222</v>
      </c>
      <c r="R63" s="77">
        <f t="shared" si="11"/>
        <v>263.01500915750921</v>
      </c>
      <c r="S63" s="77">
        <f t="shared" si="11"/>
        <v>21.12197802197802</v>
      </c>
      <c r="T63" s="77">
        <f t="shared" si="11"/>
        <v>2.1699049450549452</v>
      </c>
      <c r="U63" s="77">
        <f t="shared" si="11"/>
        <v>9.593672161172162E-2</v>
      </c>
      <c r="V63" s="77">
        <f t="shared" si="11"/>
        <v>3.4088095238095237E-2</v>
      </c>
      <c r="W63" s="77">
        <f t="shared" si="11"/>
        <v>271.62980769230768</v>
      </c>
      <c r="X63" s="77">
        <f t="shared" si="11"/>
        <v>79.703565323565329</v>
      </c>
      <c r="Y63" s="77">
        <f t="shared" si="11"/>
        <v>0.18888855311355313</v>
      </c>
      <c r="Z63" s="77">
        <f t="shared" si="11"/>
        <v>0.31439716432992298</v>
      </c>
      <c r="AA63" s="77">
        <f t="shared" si="11"/>
        <v>4.1769586080586087</v>
      </c>
      <c r="AB63" s="77">
        <f t="shared" si="11"/>
        <v>1.1116386446886448</v>
      </c>
      <c r="AC63" s="77">
        <f t="shared" si="11"/>
        <v>0.29205320512820515</v>
      </c>
      <c r="AD63" s="77">
        <f t="shared" si="11"/>
        <v>25.487531135531135</v>
      </c>
      <c r="AE63" s="77">
        <f t="shared" si="11"/>
        <v>2.8356290293040294</v>
      </c>
      <c r="AF63" s="77">
        <f t="shared" si="11"/>
        <v>1.6731929181929184</v>
      </c>
    </row>
    <row r="64" spans="1:32" s="91" customFormat="1" ht="15" customHeight="1">
      <c r="A64" s="192" t="s">
        <v>223</v>
      </c>
      <c r="B64" s="78"/>
      <c r="C64" s="90" t="s">
        <v>224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</row>
    <row r="65" spans="1:33" s="91" customFormat="1" ht="15.95">
      <c r="A65" s="192"/>
      <c r="B65" s="67" t="s">
        <v>115</v>
      </c>
      <c r="C65" s="68" t="s">
        <v>114</v>
      </c>
      <c r="D65" s="69">
        <v>90</v>
      </c>
      <c r="E65" s="70">
        <f>[1]Hoja1!D61*$D$65/100</f>
        <v>318.85434782608695</v>
      </c>
      <c r="F65" s="70">
        <f>[1]Hoja1!E61*$D$65/100</f>
        <v>20.872173913043479</v>
      </c>
      <c r="G65" s="70">
        <f>[1]Hoja1!F61*$D$65/100</f>
        <v>2.9073913043478257</v>
      </c>
      <c r="H65" s="70">
        <f>[1]Hoja1!G61*$D$65/100</f>
        <v>0.56223529411764706</v>
      </c>
      <c r="I65" s="70">
        <f>[1]Hoja1!H61*$D$65/100</f>
        <v>0.6903529411764705</v>
      </c>
      <c r="J65" s="70">
        <f>[1]Hoja1!I61*$D$65/100</f>
        <v>1.8661764705882353</v>
      </c>
      <c r="K65" s="70">
        <f>[1]Hoja1!J61*$D$65/100</f>
        <v>0</v>
      </c>
      <c r="L65" s="70">
        <f>[1]Hoja1!K61*$D$65/100</f>
        <v>50.106521739130429</v>
      </c>
      <c r="M65" s="70">
        <f>[1]Hoja1!L61*$D$65/100</f>
        <v>15.867391304347825</v>
      </c>
      <c r="N65" s="70">
        <f>[1]Hoja1!M61*$D$65/100</f>
        <v>109.8</v>
      </c>
      <c r="O65" s="70">
        <f>[1]Hoja1!N61*$D$65/100</f>
        <v>354.75652173913039</v>
      </c>
      <c r="P65" s="70">
        <f>[1]Hoja1!O61*$D$65/100</f>
        <v>5.9986956521739145</v>
      </c>
      <c r="Q65" s="70">
        <f>[1]Hoja1!P61*$D$65/100</f>
        <v>11.413636363636362</v>
      </c>
      <c r="R65" s="70">
        <f>[1]Hoja1!Q61*$D$65/100</f>
        <v>1144.5260869565218</v>
      </c>
      <c r="S65" s="70">
        <f>[1]Hoja1!R61*$D$65/100</f>
        <v>145.68260869565219</v>
      </c>
      <c r="T65" s="70">
        <f>[1]Hoja1!S61*$D$65/100</f>
        <v>2.7806086956521732</v>
      </c>
      <c r="U65" s="70">
        <f>[1]Hoja1!T61*$D$65/100</f>
        <v>1.093764705882353</v>
      </c>
      <c r="V65" s="70">
        <f>[1]Hoja1!U61*$D$65/100</f>
        <v>1.3282941176470586</v>
      </c>
      <c r="W65" s="70">
        <f>[1]Hoja1!V61*$D$65/100</f>
        <v>49.5</v>
      </c>
      <c r="X65" s="70">
        <f>[1]Hoja1!W61*$D$65/100</f>
        <v>4.3826086956521744</v>
      </c>
      <c r="Y65" s="70">
        <f>[1]Hoja1!X61*$D$65/100</f>
        <v>0.51221739130434785</v>
      </c>
      <c r="Z65" s="70">
        <f>[1]Hoja1!Y61*$D$65/100</f>
        <v>0.20582608695652177</v>
      </c>
      <c r="AA65" s="70">
        <f>[1]Hoja1!Z61*$D$65/100</f>
        <v>1.8508695652173912</v>
      </c>
      <c r="AB65" s="70">
        <f>[1]Hoja1!AA61*$D$65/100</f>
        <v>1.0207058823529411</v>
      </c>
      <c r="AC65" s="70">
        <f>[1]Hoja1!AB61*$D$65/100</f>
        <v>0.33405882352941174</v>
      </c>
      <c r="AD65" s="70">
        <f>[1]Hoja1!AC61*$D$65/100</f>
        <v>373.66363636363639</v>
      </c>
      <c r="AE65" s="70">
        <f>[1]Hoja1!AD61*$D$65/100</f>
        <v>0</v>
      </c>
      <c r="AF65" s="70">
        <f>[1]Hoja1!AE61*$D$65/100</f>
        <v>2.2695652173913046</v>
      </c>
      <c r="AG65" s="71"/>
    </row>
    <row r="66" spans="1:33" s="71" customFormat="1" ht="15.95">
      <c r="A66" s="192"/>
      <c r="B66" s="67" t="s">
        <v>116</v>
      </c>
      <c r="C66" s="68" t="s">
        <v>117</v>
      </c>
      <c r="D66" s="69">
        <v>0</v>
      </c>
      <c r="E66" s="70">
        <f>[1]Hoja1!D62*$D$66/100</f>
        <v>0</v>
      </c>
      <c r="F66" s="70">
        <f>[1]Hoja1!E62*$D$66/100</f>
        <v>0</v>
      </c>
      <c r="G66" s="70">
        <f>[1]Hoja1!F62*$D$66/100</f>
        <v>0</v>
      </c>
      <c r="H66" s="70">
        <f>[1]Hoja1!G62*$D$66/100</f>
        <v>0</v>
      </c>
      <c r="I66" s="70">
        <f>[1]Hoja1!H62*$D$66/100</f>
        <v>0</v>
      </c>
      <c r="J66" s="70">
        <f>[1]Hoja1!I62*$D$66/100</f>
        <v>0</v>
      </c>
      <c r="K66" s="70">
        <f>[1]Hoja1!J62*$D$66/100</f>
        <v>0</v>
      </c>
      <c r="L66" s="70">
        <f>[1]Hoja1!K62*$D$66/100</f>
        <v>0</v>
      </c>
      <c r="M66" s="70">
        <f>[1]Hoja1!L62*$D$66/100</f>
        <v>0</v>
      </c>
      <c r="N66" s="70">
        <f>[1]Hoja1!M62*$D$66/100</f>
        <v>0</v>
      </c>
      <c r="O66" s="70">
        <f>[1]Hoja1!N62*$D$66/100</f>
        <v>0</v>
      </c>
      <c r="P66" s="70">
        <f>[1]Hoja1!O62*$D$66/100</f>
        <v>0</v>
      </c>
      <c r="Q66" s="70">
        <f>[1]Hoja1!P62*$D$66/100</f>
        <v>0</v>
      </c>
      <c r="R66" s="70">
        <f>[1]Hoja1!Q62*$D$66/100</f>
        <v>0</v>
      </c>
      <c r="S66" s="70">
        <f>[1]Hoja1!R62*$D$66/100</f>
        <v>0</v>
      </c>
      <c r="T66" s="70">
        <f>[1]Hoja1!S62*$D$66/100</f>
        <v>0</v>
      </c>
      <c r="U66" s="70">
        <f>[1]Hoja1!T62*$D$66/100</f>
        <v>0</v>
      </c>
      <c r="V66" s="70">
        <f>[1]Hoja1!U62*$D$66/100</f>
        <v>0</v>
      </c>
      <c r="W66" s="70">
        <f>[1]Hoja1!V62*$D$66/100</f>
        <v>0</v>
      </c>
      <c r="X66" s="70">
        <f>[1]Hoja1!W62*$D$66/100</f>
        <v>0</v>
      </c>
      <c r="Y66" s="70">
        <f>[1]Hoja1!X62*$D$66/100</f>
        <v>0</v>
      </c>
      <c r="Z66" s="70">
        <f>[1]Hoja1!Y62*$D$66/100</f>
        <v>0</v>
      </c>
      <c r="AA66" s="70">
        <f>[1]Hoja1!Z62*$D$66/100</f>
        <v>0</v>
      </c>
      <c r="AB66" s="70">
        <f>[1]Hoja1!AA62*$D$66/100</f>
        <v>0</v>
      </c>
      <c r="AC66" s="70">
        <f>[1]Hoja1!AB62*$D$66/100</f>
        <v>0</v>
      </c>
      <c r="AD66" s="70">
        <f>[1]Hoja1!AC62*$D$66/100</f>
        <v>0</v>
      </c>
      <c r="AE66" s="70">
        <f>[1]Hoja1!AD62*$D$66/100</f>
        <v>0</v>
      </c>
      <c r="AF66" s="70">
        <f>[1]Hoja1!AE62*$D$66/100</f>
        <v>0</v>
      </c>
    </row>
    <row r="67" spans="1:33" s="72" customFormat="1" ht="15.95">
      <c r="A67" s="192"/>
      <c r="B67" s="55"/>
      <c r="C67" s="75" t="s">
        <v>190</v>
      </c>
      <c r="D67" s="77">
        <f>SUM(D65:D66)</f>
        <v>90</v>
      </c>
      <c r="E67" s="77">
        <f t="shared" ref="E67:AF67" si="12">SUM(E65:E66)</f>
        <v>318.85434782608695</v>
      </c>
      <c r="F67" s="77">
        <f t="shared" si="12"/>
        <v>20.872173913043479</v>
      </c>
      <c r="G67" s="77">
        <f t="shared" si="12"/>
        <v>2.9073913043478257</v>
      </c>
      <c r="H67" s="77">
        <f t="shared" si="12"/>
        <v>0.56223529411764706</v>
      </c>
      <c r="I67" s="77">
        <f t="shared" si="12"/>
        <v>0.6903529411764705</v>
      </c>
      <c r="J67" s="77">
        <f t="shared" si="12"/>
        <v>1.8661764705882353</v>
      </c>
      <c r="K67" s="77">
        <f t="shared" si="12"/>
        <v>0</v>
      </c>
      <c r="L67" s="77">
        <f t="shared" si="12"/>
        <v>50.106521739130429</v>
      </c>
      <c r="M67" s="77">
        <f t="shared" si="12"/>
        <v>15.867391304347825</v>
      </c>
      <c r="N67" s="77">
        <f t="shared" si="12"/>
        <v>109.8</v>
      </c>
      <c r="O67" s="77">
        <f t="shared" si="12"/>
        <v>354.75652173913039</v>
      </c>
      <c r="P67" s="77">
        <f t="shared" si="12"/>
        <v>5.9986956521739145</v>
      </c>
      <c r="Q67" s="77">
        <f t="shared" si="12"/>
        <v>11.413636363636362</v>
      </c>
      <c r="R67" s="77">
        <f t="shared" si="12"/>
        <v>1144.5260869565218</v>
      </c>
      <c r="S67" s="77">
        <f t="shared" si="12"/>
        <v>145.68260869565219</v>
      </c>
      <c r="T67" s="77">
        <f t="shared" si="12"/>
        <v>2.7806086956521732</v>
      </c>
      <c r="U67" s="77">
        <f t="shared" si="12"/>
        <v>1.093764705882353</v>
      </c>
      <c r="V67" s="77">
        <f t="shared" si="12"/>
        <v>1.3282941176470586</v>
      </c>
      <c r="W67" s="77">
        <f t="shared" si="12"/>
        <v>49.5</v>
      </c>
      <c r="X67" s="77">
        <f t="shared" si="12"/>
        <v>4.3826086956521744</v>
      </c>
      <c r="Y67" s="77">
        <f t="shared" si="12"/>
        <v>0.51221739130434785</v>
      </c>
      <c r="Z67" s="77">
        <f t="shared" si="12"/>
        <v>0.20582608695652177</v>
      </c>
      <c r="AA67" s="77">
        <f t="shared" si="12"/>
        <v>1.8508695652173912</v>
      </c>
      <c r="AB67" s="77">
        <f t="shared" si="12"/>
        <v>1.0207058823529411</v>
      </c>
      <c r="AC67" s="77">
        <f t="shared" si="12"/>
        <v>0.33405882352941174</v>
      </c>
      <c r="AD67" s="77">
        <f t="shared" si="12"/>
        <v>373.66363636363639</v>
      </c>
      <c r="AE67" s="77">
        <f t="shared" si="12"/>
        <v>0</v>
      </c>
      <c r="AF67" s="77">
        <f t="shared" si="12"/>
        <v>2.2695652173913046</v>
      </c>
    </row>
    <row r="68" spans="1:33" s="91" customFormat="1">
      <c r="A68" s="192"/>
      <c r="B68" s="78" t="s">
        <v>116</v>
      </c>
      <c r="C68" s="84" t="s">
        <v>118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</row>
    <row r="69" spans="1:33" s="71" customFormat="1" ht="15.95">
      <c r="A69" s="192"/>
      <c r="B69" s="67" t="s">
        <v>225</v>
      </c>
      <c r="C69" s="68" t="s">
        <v>120</v>
      </c>
      <c r="D69" s="69">
        <v>25</v>
      </c>
      <c r="E69" s="89">
        <f>[1]Hoja1!D65*$D$69/100</f>
        <v>149.36470588235292</v>
      </c>
      <c r="F69" s="89">
        <f>[1]Hoja1!E65*$D$69/100</f>
        <v>4.1147058823529425</v>
      </c>
      <c r="G69" s="89">
        <f>[1]Hoja1!F65*$D$69/100</f>
        <v>11.847058823529412</v>
      </c>
      <c r="H69" s="89">
        <f>[1]Hoja1!G65*$D$69/100</f>
        <v>2.0248437499999996</v>
      </c>
      <c r="I69" s="89">
        <f>[1]Hoja1!H65*$D$69/100</f>
        <v>6.7571874999999997</v>
      </c>
      <c r="J69" s="89">
        <f>[1]Hoja1!I65*$D$69/100</f>
        <v>2.6360937499999992</v>
      </c>
      <c r="K69" s="89">
        <f>[1]Hoja1!J65*$D$69/100</f>
        <v>1.5624999999999999E-8</v>
      </c>
      <c r="L69" s="89">
        <f>[1]Hoja1!K65*$D$69/100</f>
        <v>6.5720588235294111</v>
      </c>
      <c r="M69" s="89">
        <f>[1]Hoja1!L65*$D$69/100</f>
        <v>2.2171875000000001</v>
      </c>
      <c r="N69" s="89">
        <f>[1]Hoja1!M65*$D$69/100</f>
        <v>30.426470588235293</v>
      </c>
      <c r="O69" s="89">
        <f>[1]Hoja1!N65*$D$69/100</f>
        <v>94.71875</v>
      </c>
      <c r="P69" s="89">
        <f>[1]Hoja1!O65*$D$69/100</f>
        <v>0.87500000000000011</v>
      </c>
      <c r="Q69" s="89">
        <f>[1]Hoja1!P65*$D$69/100</f>
        <v>3.1617647058823533</v>
      </c>
      <c r="R69" s="89">
        <f>[1]Hoja1!Q65*$D$69/100</f>
        <v>159.9264705882353</v>
      </c>
      <c r="S69" s="89">
        <f>[1]Hoja1!R65*$D$69/100</f>
        <v>45.823529411764703</v>
      </c>
      <c r="T69" s="89">
        <f>[1]Hoja1!S65*$D$69/100</f>
        <v>0.71921875000000013</v>
      </c>
      <c r="U69" s="89">
        <f>[1]Hoja1!T65*$D$69/100</f>
        <v>0.25578125000000002</v>
      </c>
      <c r="V69" s="89">
        <f>[1]Hoja1!U65*$D$69/100</f>
        <v>0.42921874999999998</v>
      </c>
      <c r="W69" s="89">
        <f>[1]Hoja1!V65*$D$69/100</f>
        <v>8.5</v>
      </c>
      <c r="X69" s="89">
        <f>[1]Hoja1!W65*$D$69/100</f>
        <v>0.84375</v>
      </c>
      <c r="Y69" s="89">
        <f>[1]Hoja1!X65*$D$69/100</f>
        <v>9.3437500000000007E-2</v>
      </c>
      <c r="Z69" s="89">
        <f>[1]Hoja1!Y65*$D$69/100</f>
        <v>6.8125000000000005E-2</v>
      </c>
      <c r="AA69" s="89">
        <f>[1]Hoja1!Z65*$D$69/100</f>
        <v>0.85156250000000011</v>
      </c>
      <c r="AB69" s="89">
        <f>[1]Hoja1!AA65*$D$69/100</f>
        <v>0.19140625000000003</v>
      </c>
      <c r="AC69" s="89">
        <f>[1]Hoja1!AB65*$D$69/100</f>
        <v>7.0468749999999997E-2</v>
      </c>
      <c r="AD69" s="89">
        <f>[1]Hoja1!AC65*$D$69/100</f>
        <v>17.625</v>
      </c>
      <c r="AE69" s="89">
        <f>[1]Hoja1!AD65*$D$69/100</f>
        <v>1.4705882352941176E-8</v>
      </c>
      <c r="AF69" s="89">
        <f>[1]Hoja1!AE65*$D$69/100</f>
        <v>0.796875</v>
      </c>
    </row>
    <row r="70" spans="1:33" s="71" customFormat="1" ht="15.95">
      <c r="A70" s="192"/>
      <c r="B70" s="67" t="s">
        <v>226</v>
      </c>
      <c r="C70" s="68" t="s">
        <v>122</v>
      </c>
      <c r="D70" s="69">
        <v>10</v>
      </c>
      <c r="E70" s="89">
        <f>[1]Hoja1!D66*$D$70/100</f>
        <v>59.158181818181816</v>
      </c>
      <c r="F70" s="89">
        <f>[1]Hoja1!E66*$D$70/100</f>
        <v>2.1972727272727273</v>
      </c>
      <c r="G70" s="89">
        <f>[1]Hoja1!F66*$D$70/100</f>
        <v>4.6163636363636362</v>
      </c>
      <c r="H70" s="89">
        <f>[1]Hoja1!G66*$D$70/100</f>
        <v>0.65263636363636379</v>
      </c>
      <c r="I70" s="89">
        <f>[1]Hoja1!H66*$D$70/100</f>
        <v>1.283363636363636</v>
      </c>
      <c r="J70" s="89">
        <f>[1]Hoja1!I66*$D$70/100</f>
        <v>2.4758181818181813</v>
      </c>
      <c r="K70" s="89">
        <f>[1]Hoja1!J66*$D$70/100</f>
        <v>0</v>
      </c>
      <c r="L70" s="89">
        <f>[1]Hoja1!K66*$D$70/100</f>
        <v>2.205454545454546</v>
      </c>
      <c r="M70" s="89">
        <f>[1]Hoja1!L66*$D$70/100</f>
        <v>1.1318181818181818</v>
      </c>
      <c r="N70" s="89">
        <f>[1]Hoja1!M66*$D$70/100</f>
        <v>25.718181818181819</v>
      </c>
      <c r="O70" s="89">
        <f>[1]Hoja1!N66*$D$70/100</f>
        <v>81.090909090909093</v>
      </c>
      <c r="P70" s="89">
        <f>[1]Hoja1!O66*$D$70/100</f>
        <v>0.94454545454545458</v>
      </c>
      <c r="Q70" s="89">
        <f>[1]Hoja1!P66*$D$70/100</f>
        <v>2.5363636363636362</v>
      </c>
      <c r="R70" s="89">
        <f>[1]Hoja1!Q66*$D$70/100</f>
        <v>62.945454545454552</v>
      </c>
      <c r="S70" s="89">
        <f>[1]Hoja1!R66*$D$70/100</f>
        <v>38.018181818181823</v>
      </c>
      <c r="T70" s="89">
        <f>[1]Hoja1!S66*$D$70/100</f>
        <v>0.72818181818181815</v>
      </c>
      <c r="U70" s="89">
        <f>[1]Hoja1!T66*$D$70/100</f>
        <v>0.17545454545454547</v>
      </c>
      <c r="V70" s="89">
        <f>[1]Hoja1!U66*$D$70/100</f>
        <v>0.22627272727272726</v>
      </c>
      <c r="W70" s="89">
        <f>[1]Hoja1!V66*$D$70/100</f>
        <v>9.1818181818181817</v>
      </c>
      <c r="X70" s="89">
        <f>[1]Hoja1!W66*$D$70/100</f>
        <v>0.92727272727272736</v>
      </c>
      <c r="Y70" s="89">
        <f>[1]Hoja1!X66*$D$70/100</f>
        <v>7.1454545454545465E-2</v>
      </c>
      <c r="Z70" s="89">
        <f>[1]Hoja1!Y66*$D$70/100</f>
        <v>2.6636363636363635E-2</v>
      </c>
      <c r="AA70" s="89">
        <f>[1]Hoja1!Z66*$D$70/100</f>
        <v>0.3763636363636364</v>
      </c>
      <c r="AB70" s="89">
        <f>[1]Hoja1!AA66*$D$70/100</f>
        <v>0.19854545454545458</v>
      </c>
      <c r="AC70" s="89">
        <f>[1]Hoja1!AB66*$D$70/100</f>
        <v>5.4181818181818192E-2</v>
      </c>
      <c r="AD70" s="89">
        <f>[1]Hoja1!AC66*$D$70/100</f>
        <v>13.290909090909089</v>
      </c>
      <c r="AE70" s="89">
        <f>[1]Hoja1!AD66*$D$70/100</f>
        <v>0</v>
      </c>
      <c r="AF70" s="89">
        <f>[1]Hoja1!AE66*$D$70/100</f>
        <v>6.363636363636363E-2</v>
      </c>
    </row>
    <row r="71" spans="1:33" s="72" customFormat="1" ht="15.95">
      <c r="A71" s="192"/>
      <c r="B71" s="55"/>
      <c r="C71" s="75" t="s">
        <v>190</v>
      </c>
      <c r="D71" s="77">
        <f>SUM(D69:D70)</f>
        <v>35</v>
      </c>
      <c r="E71" s="77">
        <f t="shared" ref="E71:AF71" si="13">SUM(E69:E70)</f>
        <v>208.52288770053474</v>
      </c>
      <c r="F71" s="77">
        <f t="shared" si="13"/>
        <v>6.3119786096256698</v>
      </c>
      <c r="G71" s="77">
        <f t="shared" si="13"/>
        <v>16.463422459893049</v>
      </c>
      <c r="H71" s="77">
        <f t="shared" si="13"/>
        <v>2.6774801136363635</v>
      </c>
      <c r="I71" s="77">
        <f t="shared" si="13"/>
        <v>8.0405511363636357</v>
      </c>
      <c r="J71" s="77">
        <f t="shared" si="13"/>
        <v>5.1119119318181809</v>
      </c>
      <c r="K71" s="77">
        <f t="shared" si="13"/>
        <v>1.5624999999999999E-8</v>
      </c>
      <c r="L71" s="77">
        <f t="shared" si="13"/>
        <v>8.7775133689839571</v>
      </c>
      <c r="M71" s="77">
        <f t="shared" si="13"/>
        <v>3.3490056818181819</v>
      </c>
      <c r="N71" s="77">
        <f t="shared" si="13"/>
        <v>56.144652406417109</v>
      </c>
      <c r="O71" s="77">
        <f t="shared" si="13"/>
        <v>175.80965909090909</v>
      </c>
      <c r="P71" s="77">
        <f t="shared" si="13"/>
        <v>1.8195454545454548</v>
      </c>
      <c r="Q71" s="77">
        <f t="shared" si="13"/>
        <v>5.6981283422459894</v>
      </c>
      <c r="R71" s="77">
        <f t="shared" si="13"/>
        <v>222.87192513368984</v>
      </c>
      <c r="S71" s="77">
        <f t="shared" si="13"/>
        <v>83.841711229946526</v>
      </c>
      <c r="T71" s="77">
        <f t="shared" si="13"/>
        <v>1.4474005681818183</v>
      </c>
      <c r="U71" s="77">
        <f t="shared" si="13"/>
        <v>0.43123579545454549</v>
      </c>
      <c r="V71" s="77">
        <f t="shared" si="13"/>
        <v>0.65549147727272727</v>
      </c>
      <c r="W71" s="77">
        <f t="shared" si="13"/>
        <v>17.68181818181818</v>
      </c>
      <c r="X71" s="77">
        <f t="shared" si="13"/>
        <v>1.7710227272727272</v>
      </c>
      <c r="Y71" s="77">
        <f t="shared" si="13"/>
        <v>0.16489204545454547</v>
      </c>
      <c r="Z71" s="77">
        <f t="shared" si="13"/>
        <v>9.4761363636363644E-2</v>
      </c>
      <c r="AA71" s="77">
        <f t="shared" si="13"/>
        <v>1.2279261363636365</v>
      </c>
      <c r="AB71" s="77">
        <f t="shared" si="13"/>
        <v>0.38995170454545458</v>
      </c>
      <c r="AC71" s="77">
        <f t="shared" si="13"/>
        <v>0.12465056818181819</v>
      </c>
      <c r="AD71" s="77">
        <f t="shared" si="13"/>
        <v>30.915909090909089</v>
      </c>
      <c r="AE71" s="77">
        <f t="shared" si="13"/>
        <v>1.4705882352941176E-8</v>
      </c>
      <c r="AF71" s="77">
        <f t="shared" si="13"/>
        <v>0.8605113636363636</v>
      </c>
    </row>
    <row r="72" spans="1:33" s="72" customFormat="1" ht="15" customHeight="1">
      <c r="A72" s="198"/>
      <c r="B72" s="193" t="s">
        <v>192</v>
      </c>
      <c r="C72" s="193"/>
      <c r="D72" s="77">
        <f>D67+D71</f>
        <v>125</v>
      </c>
      <c r="E72" s="77">
        <f t="shared" ref="E72:AF72" si="14">E67+E71</f>
        <v>527.37723552662169</v>
      </c>
      <c r="F72" s="77">
        <f t="shared" si="14"/>
        <v>27.184152522669148</v>
      </c>
      <c r="G72" s="77">
        <f t="shared" si="14"/>
        <v>19.370813764240875</v>
      </c>
      <c r="H72" s="77">
        <f t="shared" si="14"/>
        <v>3.2397154077540105</v>
      </c>
      <c r="I72" s="77">
        <f t="shared" si="14"/>
        <v>8.7309040775401066</v>
      </c>
      <c r="J72" s="77">
        <f t="shared" si="14"/>
        <v>6.9780884024064163</v>
      </c>
      <c r="K72" s="77">
        <f t="shared" si="14"/>
        <v>1.5624999999999999E-8</v>
      </c>
      <c r="L72" s="77">
        <f t="shared" si="14"/>
        <v>58.884035108114389</v>
      </c>
      <c r="M72" s="77">
        <f t="shared" si="14"/>
        <v>19.216396986166007</v>
      </c>
      <c r="N72" s="77">
        <f t="shared" si="14"/>
        <v>165.94465240641711</v>
      </c>
      <c r="O72" s="77">
        <f t="shared" si="14"/>
        <v>530.56618083003946</v>
      </c>
      <c r="P72" s="77">
        <f t="shared" si="14"/>
        <v>7.8182411067193698</v>
      </c>
      <c r="Q72" s="77">
        <f t="shared" si="14"/>
        <v>17.111764705882351</v>
      </c>
      <c r="R72" s="77">
        <f t="shared" si="14"/>
        <v>1367.3980120902115</v>
      </c>
      <c r="S72" s="77">
        <f t="shared" si="14"/>
        <v>229.52431992559872</v>
      </c>
      <c r="T72" s="77">
        <f t="shared" si="14"/>
        <v>4.2280092638339912</v>
      </c>
      <c r="U72" s="77">
        <f t="shared" si="14"/>
        <v>1.5250005013368986</v>
      </c>
      <c r="V72" s="77">
        <f t="shared" si="14"/>
        <v>1.983785594919786</v>
      </c>
      <c r="W72" s="77">
        <f t="shared" si="14"/>
        <v>67.181818181818187</v>
      </c>
      <c r="X72" s="77">
        <f t="shared" si="14"/>
        <v>6.1536314229249012</v>
      </c>
      <c r="Y72" s="77">
        <f t="shared" si="14"/>
        <v>0.67710943675889335</v>
      </c>
      <c r="Z72" s="77">
        <f t="shared" si="14"/>
        <v>0.30058745059288539</v>
      </c>
      <c r="AA72" s="77">
        <f t="shared" si="14"/>
        <v>3.0787957015810274</v>
      </c>
      <c r="AB72" s="77">
        <f t="shared" si="14"/>
        <v>1.4106575868983957</v>
      </c>
      <c r="AC72" s="77">
        <f t="shared" si="14"/>
        <v>0.45870939171122993</v>
      </c>
      <c r="AD72" s="77">
        <f t="shared" si="14"/>
        <v>404.5795454545455</v>
      </c>
      <c r="AE72" s="77">
        <f t="shared" si="14"/>
        <v>1.4705882352941176E-8</v>
      </c>
      <c r="AF72" s="77">
        <f t="shared" si="14"/>
        <v>3.1300765810276681</v>
      </c>
    </row>
    <row r="73" spans="1:33" s="91" customFormat="1" ht="15.75" customHeight="1">
      <c r="A73" s="199" t="s">
        <v>123</v>
      </c>
      <c r="B73" s="78"/>
      <c r="C73" s="84" t="s">
        <v>124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3" s="91" customFormat="1" ht="15.75" customHeight="1">
      <c r="A74" s="192"/>
      <c r="B74" s="53" t="s">
        <v>227</v>
      </c>
      <c r="C74" s="62" t="s">
        <v>125</v>
      </c>
      <c r="D74" s="94">
        <v>15</v>
      </c>
      <c r="E74" s="94">
        <f>[1]Hoja1!D69*$D$74/100</f>
        <v>135</v>
      </c>
      <c r="F74" s="94">
        <f>[1]Hoja1!E69*$D$74/100</f>
        <v>0</v>
      </c>
      <c r="G74" s="94">
        <f>[1]Hoja1!F69*$D$74/100</f>
        <v>15</v>
      </c>
      <c r="H74" s="94">
        <f>[1]Hoja1!G69*$D$74/100</f>
        <v>1.4939999999999998</v>
      </c>
      <c r="I74" s="94">
        <f>[1]Hoja1!H69*$D$74/100</f>
        <v>5.7198000000000002</v>
      </c>
      <c r="J74" s="94">
        <f>[1]Hoja1!I69*$D$74/100</f>
        <v>7.1106000000000007</v>
      </c>
      <c r="K74" s="94">
        <f>[1]Hoja1!J69*$D$74/100</f>
        <v>0</v>
      </c>
      <c r="L74" s="94">
        <f>[1]Hoja1!K69*$D$74/100</f>
        <v>0</v>
      </c>
      <c r="M74" s="94">
        <f>[1]Hoja1!L69*$D$74/100</f>
        <v>0</v>
      </c>
      <c r="N74" s="94">
        <f>[1]Hoja1!M69*$D$74/100</f>
        <v>0</v>
      </c>
      <c r="O74" s="94">
        <f>[1]Hoja1!N69*$D$74/100</f>
        <v>0.03</v>
      </c>
      <c r="P74" s="94">
        <f>[1]Hoja1!O69*$D$74/100</f>
        <v>1.2E-2</v>
      </c>
      <c r="Q74" s="94">
        <f>[1]Hoja1!P69*$D$74/100</f>
        <v>0</v>
      </c>
      <c r="R74" s="94">
        <f>[1]Hoja1!Q69*$D$74/100</f>
        <v>0</v>
      </c>
      <c r="S74" s="94">
        <f>[1]Hoja1!R69*$D$74/100</f>
        <v>0</v>
      </c>
      <c r="T74" s="94">
        <f>[1]Hoja1!S69*$D$74/100</f>
        <v>1.8E-3</v>
      </c>
      <c r="U74" s="94">
        <f>[1]Hoja1!T69*$D$74/100</f>
        <v>0</v>
      </c>
      <c r="V74" s="94">
        <f>[1]Hoja1!U69*$D$74/100</f>
        <v>0</v>
      </c>
      <c r="W74" s="94">
        <f>[1]Hoja1!V69*$D$74/100</f>
        <v>0</v>
      </c>
      <c r="X74" s="94">
        <f>[1]Hoja1!W69*$D$74/100</f>
        <v>0</v>
      </c>
      <c r="Y74" s="94">
        <f>[1]Hoja1!X69*$D$74/100</f>
        <v>0</v>
      </c>
      <c r="Z74" s="94">
        <f>[1]Hoja1!Y69*$D$74/100</f>
        <v>0</v>
      </c>
      <c r="AA74" s="94">
        <f>[1]Hoja1!Z69*$D$74/100</f>
        <v>0</v>
      </c>
      <c r="AB74" s="94">
        <f>[1]Hoja1!AA69*$D$74/100</f>
        <v>0</v>
      </c>
      <c r="AC74" s="94">
        <f>[1]Hoja1!AB69*$D$74/100</f>
        <v>0</v>
      </c>
      <c r="AD74" s="94">
        <f>[1]Hoja1!AC69*$D$74/100</f>
        <v>0</v>
      </c>
      <c r="AE74" s="94">
        <f>[1]Hoja1!AD69*$D$74/100</f>
        <v>0</v>
      </c>
      <c r="AF74" s="94">
        <f>[1]Hoja1!AE69*$D$74/100</f>
        <v>0</v>
      </c>
      <c r="AG74" s="62"/>
    </row>
    <row r="75" spans="1:33">
      <c r="A75" s="192"/>
      <c r="B75" s="53" t="s">
        <v>75</v>
      </c>
      <c r="C75" s="62" t="s">
        <v>127</v>
      </c>
      <c r="D75" s="94">
        <v>5</v>
      </c>
      <c r="E75" s="94">
        <f>[1]Hoja1!D70*$D$75/100</f>
        <v>28.212499999999999</v>
      </c>
      <c r="F75" s="94">
        <f>[1]Hoja1!E70*$D$75/100</f>
        <v>0.24124999999999996</v>
      </c>
      <c r="G75" s="94">
        <f>[1]Hoja1!F70*$D$75/100</f>
        <v>3.0162499999999999</v>
      </c>
      <c r="H75" s="94">
        <f>[1]Hoja1!G70*$D$75/100</f>
        <v>1.6212500000000003</v>
      </c>
      <c r="I75" s="94">
        <f>[1]Hoja1!H70*$D$75/100</f>
        <v>1.0487499999999998</v>
      </c>
      <c r="J75" s="94">
        <f>[1]Hoja1!I70*$D$75/100</f>
        <v>0.19750000000000001</v>
      </c>
      <c r="K75" s="94">
        <f>[1]Hoja1!J70*$D$75/100</f>
        <v>5.9249999999999998</v>
      </c>
      <c r="L75" s="94">
        <f>[1]Hoja1!K70*$D$75/100</f>
        <v>2.6249999999999999E-2</v>
      </c>
      <c r="M75" s="94">
        <f>[1]Hoja1!L70*$D$75/100</f>
        <v>0</v>
      </c>
      <c r="N75" s="94">
        <f>[1]Hoja1!M70*$D$75/100</f>
        <v>6.05</v>
      </c>
      <c r="O75" s="94">
        <f>[1]Hoja1!N70*$D$75/100</f>
        <v>10.887499999999999</v>
      </c>
      <c r="P75" s="94">
        <f>[1]Hoja1!O70*$D$75/100</f>
        <v>5.0000000000000001E-3</v>
      </c>
      <c r="Q75" s="94">
        <f>[1]Hoja1!P70*$D$75/100</f>
        <v>18.012499999999999</v>
      </c>
      <c r="R75" s="94">
        <f>[1]Hoja1!Q70*$D$75/100</f>
        <v>13.175000000000001</v>
      </c>
      <c r="S75" s="94">
        <f>[1]Hoja1!R70*$D$75/100</f>
        <v>2.4249999999999998</v>
      </c>
      <c r="T75" s="94">
        <f>[1]Hoja1!S70*$D$75/100</f>
        <v>2.5000000000000001E-2</v>
      </c>
      <c r="U75" s="94">
        <f>[1]Hoja1!T70*$D$75/100</f>
        <v>0</v>
      </c>
      <c r="V75" s="94">
        <f>[1]Hoja1!U70*$D$75/100</f>
        <v>0</v>
      </c>
      <c r="W75" s="94">
        <f>[1]Hoja1!V70*$D$75/100</f>
        <v>0</v>
      </c>
      <c r="X75" s="94">
        <f>[1]Hoja1!W70*$D$75/100</f>
        <v>22.125</v>
      </c>
      <c r="Y75" s="94">
        <f>[1]Hoja1!X70*$D$75/100</f>
        <v>6.2500000000000001E-4</v>
      </c>
      <c r="Z75" s="94">
        <f>[1]Hoja1!Y70*$D$75/100</f>
        <v>6.875E-3</v>
      </c>
      <c r="AA75" s="94">
        <f>[1]Hoja1!Z70*$D$75/100</f>
        <v>2.5000000000000001E-3</v>
      </c>
      <c r="AB75" s="94">
        <f>[1]Hoja1!AA70*$D$75/100</f>
        <v>0</v>
      </c>
      <c r="AC75" s="94">
        <f>[1]Hoja1!AB70*$D$75/100</f>
        <v>0</v>
      </c>
      <c r="AD75" s="94">
        <f>[1]Hoja1!AC70*$D$75/100</f>
        <v>0.22500000000000001</v>
      </c>
      <c r="AE75" s="94">
        <f>[1]Hoja1!AD70*$D$75/100</f>
        <v>1.1000000000000001E-2</v>
      </c>
      <c r="AF75" s="94">
        <f>[1]Hoja1!AE70*$D$75/100</f>
        <v>1.2500000000000001E-2</v>
      </c>
    </row>
    <row r="76" spans="1:33" ht="15.95">
      <c r="A76" s="192"/>
      <c r="B76" s="95"/>
      <c r="C76" s="75" t="s">
        <v>190</v>
      </c>
      <c r="D76" s="96">
        <f>SUM(D74:D75)</f>
        <v>20</v>
      </c>
      <c r="E76" s="96">
        <f t="shared" ref="E76:AF76" si="15">SUM(E74:E75)</f>
        <v>163.21250000000001</v>
      </c>
      <c r="F76" s="96">
        <f t="shared" si="15"/>
        <v>0.24124999999999996</v>
      </c>
      <c r="G76" s="96">
        <f t="shared" si="15"/>
        <v>18.016249999999999</v>
      </c>
      <c r="H76" s="96">
        <f t="shared" si="15"/>
        <v>3.1152500000000001</v>
      </c>
      <c r="I76" s="96">
        <f t="shared" si="15"/>
        <v>6.7685500000000003</v>
      </c>
      <c r="J76" s="96">
        <f t="shared" si="15"/>
        <v>7.3081000000000005</v>
      </c>
      <c r="K76" s="96">
        <f t="shared" si="15"/>
        <v>5.9249999999999998</v>
      </c>
      <c r="L76" s="96">
        <f t="shared" si="15"/>
        <v>2.6249999999999999E-2</v>
      </c>
      <c r="M76" s="96">
        <f t="shared" si="15"/>
        <v>0</v>
      </c>
      <c r="N76" s="96">
        <f t="shared" si="15"/>
        <v>6.05</v>
      </c>
      <c r="O76" s="96">
        <f t="shared" si="15"/>
        <v>10.917499999999999</v>
      </c>
      <c r="P76" s="96">
        <f t="shared" si="15"/>
        <v>1.7000000000000001E-2</v>
      </c>
      <c r="Q76" s="96">
        <f t="shared" si="15"/>
        <v>18.012499999999999</v>
      </c>
      <c r="R76" s="96">
        <f t="shared" si="15"/>
        <v>13.175000000000001</v>
      </c>
      <c r="S76" s="96">
        <f t="shared" si="15"/>
        <v>2.4249999999999998</v>
      </c>
      <c r="T76" s="96">
        <f t="shared" si="15"/>
        <v>2.6800000000000001E-2</v>
      </c>
      <c r="U76" s="96">
        <f t="shared" si="15"/>
        <v>0</v>
      </c>
      <c r="V76" s="96">
        <f t="shared" si="15"/>
        <v>0</v>
      </c>
      <c r="W76" s="96">
        <f t="shared" si="15"/>
        <v>0</v>
      </c>
      <c r="X76" s="96">
        <f t="shared" si="15"/>
        <v>22.125</v>
      </c>
      <c r="Y76" s="96">
        <f t="shared" si="15"/>
        <v>6.2500000000000001E-4</v>
      </c>
      <c r="Z76" s="96">
        <f t="shared" si="15"/>
        <v>6.875E-3</v>
      </c>
      <c r="AA76" s="96">
        <f t="shared" si="15"/>
        <v>2.5000000000000001E-3</v>
      </c>
      <c r="AB76" s="96">
        <f t="shared" si="15"/>
        <v>0</v>
      </c>
      <c r="AC76" s="96">
        <f t="shared" si="15"/>
        <v>0</v>
      </c>
      <c r="AD76" s="96">
        <f t="shared" si="15"/>
        <v>0.22500000000000001</v>
      </c>
      <c r="AE76" s="96">
        <f t="shared" si="15"/>
        <v>1.1000000000000001E-2</v>
      </c>
      <c r="AF76" s="96">
        <f t="shared" si="15"/>
        <v>1.2500000000000001E-2</v>
      </c>
    </row>
    <row r="77" spans="1:33" s="91" customFormat="1">
      <c r="A77" s="192"/>
      <c r="B77" s="78"/>
      <c r="C77" s="84" t="s">
        <v>128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3" s="71" customFormat="1" ht="15" customHeight="1">
      <c r="A78" s="192"/>
      <c r="B78" s="67" t="s">
        <v>126</v>
      </c>
      <c r="C78" s="68" t="s">
        <v>129</v>
      </c>
      <c r="D78" s="69">
        <v>50</v>
      </c>
      <c r="E78" s="70">
        <f>[1]Hoja1!D73*$D$78/100</f>
        <v>183.3125</v>
      </c>
      <c r="F78" s="70">
        <f>[1]Hoja1!E73*$D$78/100</f>
        <v>0.1</v>
      </c>
      <c r="G78" s="70">
        <f>[1]Hoja1!F73*$D$78/100</f>
        <v>1.2500000000000001E-2</v>
      </c>
      <c r="H78" s="70">
        <f>[1]Hoja1!G73*$D$78/100</f>
        <v>2.5000000000000001E-2</v>
      </c>
      <c r="I78" s="70">
        <f>[1]Hoja1!H73*$D$78/100</f>
        <v>3.7499999999999999E-2</v>
      </c>
      <c r="J78" s="70">
        <f>[1]Hoja1!I73*$D$78/100</f>
        <v>6.25E-2</v>
      </c>
      <c r="K78" s="70">
        <f>[1]Hoja1!J73*$D$78/100</f>
        <v>0</v>
      </c>
      <c r="L78" s="70">
        <f>[1]Hoja1!K73*$D$78/100</f>
        <v>45.7</v>
      </c>
      <c r="M78" s="70">
        <f>[1]Hoja1!L73*$D$78/100</f>
        <v>2.5000000000000001E-2</v>
      </c>
      <c r="N78" s="70">
        <f>[1]Hoja1!M73*$D$78/100</f>
        <v>21.5</v>
      </c>
      <c r="O78" s="70">
        <f>[1]Hoja1!N73*$D$78/100</f>
        <v>11</v>
      </c>
      <c r="P78" s="70">
        <f>[1]Hoja1!O73*$D$78/100</f>
        <v>0.6</v>
      </c>
      <c r="Q78" s="70">
        <f>[1]Hoja1!P73*$D$78/100</f>
        <v>10.375</v>
      </c>
      <c r="R78" s="70">
        <f>[1]Hoja1!Q73*$D$78/100</f>
        <v>93.25</v>
      </c>
      <c r="S78" s="70">
        <f>[1]Hoja1!R73*$D$78/100</f>
        <v>7.5</v>
      </c>
      <c r="T78" s="70">
        <f>[1]Hoja1!S73*$D$78/100</f>
        <v>7.6249999999999998E-2</v>
      </c>
      <c r="U78" s="70">
        <f>[1]Hoja1!T73*$D$78/100</f>
        <v>8.5000000000000006E-2</v>
      </c>
      <c r="V78" s="70">
        <f>[1]Hoja1!U73*$D$78/100</f>
        <v>9.1249999999999998E-2</v>
      </c>
      <c r="W78" s="70">
        <f>[1]Hoja1!V73*$D$78/100</f>
        <v>0</v>
      </c>
      <c r="X78" s="70">
        <f>[1]Hoja1!W73*$D$78/100</f>
        <v>0</v>
      </c>
      <c r="Y78" s="70">
        <f>[1]Hoja1!X73*$D$78/100</f>
        <v>3.7499999999999999E-3</v>
      </c>
      <c r="Z78" s="70">
        <f>[1]Hoja1!Y73*$D$78/100</f>
        <v>1.7500000000000002E-2</v>
      </c>
      <c r="AA78" s="70">
        <f>[1]Hoja1!Z73*$D$78/100</f>
        <v>6.25E-2</v>
      </c>
      <c r="AB78" s="70">
        <f>[1]Hoja1!AA73*$D$78/100</f>
        <v>0.115</v>
      </c>
      <c r="AC78" s="70">
        <f>[1]Hoja1!AB73*$D$78/100</f>
        <v>0.01</v>
      </c>
      <c r="AD78" s="70">
        <f>[1]Hoja1!AC73*$D$78/100</f>
        <v>0.5</v>
      </c>
      <c r="AE78" s="70">
        <f>[1]Hoja1!AD73*$D$78/100</f>
        <v>0</v>
      </c>
      <c r="AF78" s="70">
        <f>[1]Hoja1!AE73*$D$78/100</f>
        <v>0.5</v>
      </c>
    </row>
    <row r="79" spans="1:33" s="71" customFormat="1" ht="15" customHeight="1">
      <c r="A79" s="192"/>
      <c r="B79" s="55"/>
      <c r="C79" s="75" t="s">
        <v>190</v>
      </c>
      <c r="D79" s="77">
        <f>SUM(D78)</f>
        <v>50</v>
      </c>
      <c r="E79" s="77">
        <f t="shared" ref="E79:AF79" si="16">SUM(E78)</f>
        <v>183.3125</v>
      </c>
      <c r="F79" s="77">
        <f t="shared" si="16"/>
        <v>0.1</v>
      </c>
      <c r="G79" s="77">
        <f t="shared" si="16"/>
        <v>1.2500000000000001E-2</v>
      </c>
      <c r="H79" s="77">
        <f t="shared" si="16"/>
        <v>2.5000000000000001E-2</v>
      </c>
      <c r="I79" s="77">
        <f t="shared" si="16"/>
        <v>3.7499999999999999E-2</v>
      </c>
      <c r="J79" s="77">
        <f t="shared" si="16"/>
        <v>6.25E-2</v>
      </c>
      <c r="K79" s="77">
        <f t="shared" si="16"/>
        <v>0</v>
      </c>
      <c r="L79" s="77">
        <f t="shared" si="16"/>
        <v>45.7</v>
      </c>
      <c r="M79" s="77">
        <f t="shared" si="16"/>
        <v>2.5000000000000001E-2</v>
      </c>
      <c r="N79" s="77">
        <f t="shared" si="16"/>
        <v>21.5</v>
      </c>
      <c r="O79" s="77">
        <f t="shared" si="16"/>
        <v>11</v>
      </c>
      <c r="P79" s="77">
        <f t="shared" si="16"/>
        <v>0.6</v>
      </c>
      <c r="Q79" s="77">
        <f t="shared" si="16"/>
        <v>10.375</v>
      </c>
      <c r="R79" s="77">
        <f t="shared" si="16"/>
        <v>93.25</v>
      </c>
      <c r="S79" s="77">
        <f t="shared" si="16"/>
        <v>7.5</v>
      </c>
      <c r="T79" s="77">
        <f t="shared" si="16"/>
        <v>7.6249999999999998E-2</v>
      </c>
      <c r="U79" s="77">
        <f t="shared" si="16"/>
        <v>8.5000000000000006E-2</v>
      </c>
      <c r="V79" s="77">
        <f t="shared" si="16"/>
        <v>9.1249999999999998E-2</v>
      </c>
      <c r="W79" s="77">
        <f t="shared" si="16"/>
        <v>0</v>
      </c>
      <c r="X79" s="77">
        <f t="shared" si="16"/>
        <v>0</v>
      </c>
      <c r="Y79" s="77">
        <f t="shared" si="16"/>
        <v>3.7499999999999999E-3</v>
      </c>
      <c r="Z79" s="77">
        <f t="shared" si="16"/>
        <v>1.7500000000000002E-2</v>
      </c>
      <c r="AA79" s="77">
        <f t="shared" si="16"/>
        <v>6.25E-2</v>
      </c>
      <c r="AB79" s="77">
        <f t="shared" si="16"/>
        <v>0.115</v>
      </c>
      <c r="AC79" s="77">
        <f t="shared" si="16"/>
        <v>0.01</v>
      </c>
      <c r="AD79" s="77">
        <f t="shared" si="16"/>
        <v>0.5</v>
      </c>
      <c r="AE79" s="77">
        <f t="shared" si="16"/>
        <v>0</v>
      </c>
      <c r="AF79" s="77">
        <f t="shared" si="16"/>
        <v>0.5</v>
      </c>
    </row>
    <row r="80" spans="1:33" s="91" customFormat="1" ht="15.75" customHeight="1">
      <c r="A80" s="192"/>
      <c r="B80" s="78" t="s">
        <v>81</v>
      </c>
      <c r="C80" s="28" t="s">
        <v>130</v>
      </c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</row>
    <row r="81" spans="1:32" ht="15.95">
      <c r="A81" s="192"/>
      <c r="B81" s="155" t="s">
        <v>228</v>
      </c>
      <c r="C81" s="68" t="s">
        <v>132</v>
      </c>
      <c r="D81" s="68">
        <v>5</v>
      </c>
      <c r="E81" s="97">
        <f>[1]Hoja1!D75*$D$81/100</f>
        <v>0.1</v>
      </c>
      <c r="F81" s="97">
        <f>[1]Hoja1!E75*$D$81/100</f>
        <v>5.0000000000000001E-3</v>
      </c>
      <c r="G81" s="97">
        <f>[1]Hoja1!F75*$D$81/100</f>
        <v>0</v>
      </c>
      <c r="H81" s="97">
        <f>[1]Hoja1!G75*$D$81/100</f>
        <v>0</v>
      </c>
      <c r="I81" s="97">
        <f>[1]Hoja1!H75*$D$81/100</f>
        <v>0</v>
      </c>
      <c r="J81" s="97">
        <f>[1]Hoja1!I75*$D$81/100</f>
        <v>0</v>
      </c>
      <c r="K81" s="97">
        <f>[1]Hoja1!J75*$D$81/100</f>
        <v>0</v>
      </c>
      <c r="L81" s="97">
        <f>[1]Hoja1!K75*$D$81/100</f>
        <v>0.02</v>
      </c>
      <c r="M81" s="97">
        <f>[1]Hoja1!L75*$D$81/100</f>
        <v>0</v>
      </c>
      <c r="N81" s="97">
        <f>[1]Hoja1!M75*$D$81/100</f>
        <v>0.1</v>
      </c>
      <c r="O81" s="97">
        <f>[1]Hoja1!N75*$D$81/100</f>
        <v>0.05</v>
      </c>
      <c r="P81" s="97">
        <f>[1]Hoja1!O75*$D$81/100</f>
        <v>5.0000000000000001E-3</v>
      </c>
      <c r="Q81" s="97">
        <f>[1]Hoja1!P75*$D$81/100</f>
        <v>0.1</v>
      </c>
      <c r="R81" s="97">
        <f>[1]Hoja1!Q75*$D$81/100</f>
        <v>2.7</v>
      </c>
      <c r="S81" s="97">
        <f>[1]Hoja1!R75*$D$81/100</f>
        <v>0.25</v>
      </c>
      <c r="T81" s="97">
        <f>[1]Hoja1!S75*$D$81/100</f>
        <v>1E-3</v>
      </c>
      <c r="U81" s="97">
        <f>[1]Hoja1!T75*$D$81/100</f>
        <v>5.0000000000000001E-4</v>
      </c>
      <c r="V81" s="97">
        <f>[1]Hoja1!U75*$D$81/100</f>
        <v>1.5E-3</v>
      </c>
      <c r="W81" s="97">
        <f>[1]Hoja1!V75*$D$81/100</f>
        <v>0</v>
      </c>
      <c r="X81" s="97">
        <f>[1]Hoja1!W75*$D$81/100</f>
        <v>0</v>
      </c>
      <c r="Y81" s="97">
        <f>[1]Hoja1!X75*$D$81/100</f>
        <v>0</v>
      </c>
      <c r="Z81" s="97">
        <f>[1]Hoja1!Y75*$D$81/100</f>
        <v>0</v>
      </c>
      <c r="AA81" s="97">
        <f>[1]Hoja1!Z75*$D$81/100</f>
        <v>0.01</v>
      </c>
      <c r="AB81" s="97">
        <f>[1]Hoja1!AA75*$D$81/100</f>
        <v>0</v>
      </c>
      <c r="AC81" s="97">
        <f>[1]Hoja1!AB75*$D$81/100</f>
        <v>0</v>
      </c>
      <c r="AD81" s="97">
        <f>[1]Hoja1!AC75*$D$81/100</f>
        <v>0</v>
      </c>
      <c r="AE81" s="97">
        <f>[1]Hoja1!AD75*$D$81/100</f>
        <v>0</v>
      </c>
      <c r="AF81" s="97">
        <f>[1]Hoja1!AE75*$D$81/100</f>
        <v>0</v>
      </c>
    </row>
    <row r="82" spans="1:32" ht="15.95">
      <c r="A82" s="192"/>
      <c r="B82" s="155" t="s">
        <v>229</v>
      </c>
      <c r="C82" s="68" t="s">
        <v>134</v>
      </c>
      <c r="D82" s="68">
        <v>0</v>
      </c>
      <c r="E82" s="97">
        <f>[1]Hoja1!D76*$D$82/100</f>
        <v>0</v>
      </c>
      <c r="F82" s="97">
        <f>[1]Hoja1!E76*$D$82/100</f>
        <v>0</v>
      </c>
      <c r="G82" s="97">
        <f>[1]Hoja1!F76*$D$82/100</f>
        <v>0</v>
      </c>
      <c r="H82" s="97">
        <f>[1]Hoja1!G76*$D$82/100</f>
        <v>0</v>
      </c>
      <c r="I82" s="97">
        <f>[1]Hoja1!H76*$D$82/100</f>
        <v>0</v>
      </c>
      <c r="J82" s="97">
        <f>[1]Hoja1!I76*$D$82/100</f>
        <v>0</v>
      </c>
      <c r="K82" s="97">
        <f>[1]Hoja1!J76*$D$82/100</f>
        <v>0</v>
      </c>
      <c r="L82" s="97">
        <f>[1]Hoja1!K76*$D$82/100</f>
        <v>0</v>
      </c>
      <c r="M82" s="97">
        <f>[1]Hoja1!L76*$D$82/100</f>
        <v>0</v>
      </c>
      <c r="N82" s="97">
        <f>[1]Hoja1!M76*$D$82/100</f>
        <v>0</v>
      </c>
      <c r="O82" s="97">
        <f>[1]Hoja1!N76*$D$82/100</f>
        <v>0</v>
      </c>
      <c r="P82" s="97">
        <f>[1]Hoja1!O76*$D$82/100</f>
        <v>0</v>
      </c>
      <c r="Q82" s="97">
        <f>[1]Hoja1!P76*$D$82/100</f>
        <v>0</v>
      </c>
      <c r="R82" s="97">
        <f>[1]Hoja1!Q76*$D$82/100</f>
        <v>0</v>
      </c>
      <c r="S82" s="97">
        <f>[1]Hoja1!R76*$D$82/100</f>
        <v>0</v>
      </c>
      <c r="T82" s="97">
        <f>[1]Hoja1!S76*$D$82/100</f>
        <v>0</v>
      </c>
      <c r="U82" s="97">
        <f>[1]Hoja1!T76*$D$82/100</f>
        <v>0</v>
      </c>
      <c r="V82" s="97">
        <f>[1]Hoja1!U76*$D$82/100</f>
        <v>0</v>
      </c>
      <c r="W82" s="97">
        <f>[1]Hoja1!V76*$D$82/100</f>
        <v>0</v>
      </c>
      <c r="X82" s="97">
        <f>[1]Hoja1!W76*$D$82/100</f>
        <v>0</v>
      </c>
      <c r="Y82" s="97">
        <f>[1]Hoja1!X76*$D$82/100</f>
        <v>0</v>
      </c>
      <c r="Z82" s="97">
        <f>[1]Hoja1!Y76*$D$82/100</f>
        <v>0</v>
      </c>
      <c r="AA82" s="97">
        <f>[1]Hoja1!Z76*$D$82/100</f>
        <v>0</v>
      </c>
      <c r="AB82" s="97">
        <f>[1]Hoja1!AA76*$D$82/100</f>
        <v>0</v>
      </c>
      <c r="AC82" s="97">
        <f>[1]Hoja1!AB76*$D$82/100</f>
        <v>0</v>
      </c>
      <c r="AD82" s="97">
        <f>[1]Hoja1!AC76*$D$82/100</f>
        <v>0</v>
      </c>
      <c r="AE82" s="97">
        <f>[1]Hoja1!AD76*$D$82/100</f>
        <v>0</v>
      </c>
      <c r="AF82" s="97">
        <f>[1]Hoja1!AE76*$D$82/100</f>
        <v>0</v>
      </c>
    </row>
    <row r="83" spans="1:32" ht="15.95">
      <c r="A83" s="192"/>
      <c r="B83" s="155" t="s">
        <v>230</v>
      </c>
      <c r="C83" s="68" t="s">
        <v>136</v>
      </c>
      <c r="D83" s="68">
        <v>15</v>
      </c>
      <c r="E83" s="97">
        <f>[1]Hoja1!D77*$D$83/100</f>
        <v>97.814999999999998</v>
      </c>
      <c r="F83" s="97">
        <f>[1]Hoja1!E77*$D$83/100</f>
        <v>1.5449999999999999</v>
      </c>
      <c r="G83" s="97">
        <f>[1]Hoja1!F77*$D$83/100</f>
        <v>8.2949999999999999</v>
      </c>
      <c r="H83" s="97">
        <f>[1]Hoja1!G77*$D$83/100</f>
        <v>4.8899999999999997</v>
      </c>
      <c r="I83" s="97">
        <f>[1]Hoja1!H77*$D$83/100</f>
        <v>2.7690000000000001</v>
      </c>
      <c r="J83" s="97">
        <f>[1]Hoja1!I77*$D$83/100</f>
        <v>0.26400000000000001</v>
      </c>
      <c r="K83" s="97">
        <f>[1]Hoja1!J77*$D$83/100</f>
        <v>0</v>
      </c>
      <c r="L83" s="97">
        <f>[1]Hoja1!K77*$D$83/100</f>
        <v>4.2450000000000001</v>
      </c>
      <c r="M83" s="97">
        <f>[1]Hoja1!L77*$D$83/100</f>
        <v>2.31</v>
      </c>
      <c r="N83" s="97">
        <f>[1]Hoja1!M77*$D$83/100</f>
        <v>11.1</v>
      </c>
      <c r="O83" s="97">
        <f>[1]Hoja1!N77*$D$83/100</f>
        <v>62.55</v>
      </c>
      <c r="P83" s="97">
        <f>[1]Hoja1!O77*$D$83/100</f>
        <v>0.94499999999999995</v>
      </c>
      <c r="Q83" s="97">
        <f>[1]Hoja1!P77*$D$83/100</f>
        <v>2.1</v>
      </c>
      <c r="R83" s="97">
        <f>[1]Hoja1!Q77*$D$83/100</f>
        <v>124.95</v>
      </c>
      <c r="S83" s="97">
        <f>[1]Hoja1!R77*$D$83/100</f>
        <v>46.5</v>
      </c>
      <c r="T83" s="97">
        <f>[1]Hoja1!S77*$D$83/100</f>
        <v>0.60150000000000003</v>
      </c>
      <c r="U83" s="97">
        <f>[1]Hoja1!T77*$D$83/100</f>
        <v>0.32549999999999996</v>
      </c>
      <c r="V83" s="97">
        <f>[1]Hoja1!U77*$D$83/100</f>
        <v>0.28799999999999998</v>
      </c>
      <c r="W83" s="97">
        <f>[1]Hoja1!V77*$D$83/100</f>
        <v>14.7</v>
      </c>
      <c r="X83" s="97">
        <f>[1]Hoja1!W77*$D$83/100</f>
        <v>1.5</v>
      </c>
      <c r="Y83" s="97">
        <f>[1]Hoja1!X77*$D$83/100</f>
        <v>1.2E-2</v>
      </c>
      <c r="Z83" s="97">
        <f>[1]Hoja1!Y77*$D$83/100</f>
        <v>2.5500000000000002E-2</v>
      </c>
      <c r="AA83" s="97">
        <f>[1]Hoja1!Z77*$D$83/100</f>
        <v>0.16500000000000001</v>
      </c>
      <c r="AB83" s="97">
        <f>[1]Hoja1!AA77*$D$83/100</f>
        <v>0.03</v>
      </c>
      <c r="AC83" s="97">
        <f>[1]Hoja1!AB77*$D$83/100</f>
        <v>1.4999999999999999E-2</v>
      </c>
      <c r="AD83" s="97">
        <f>[1]Hoja1!AC77*$D$83/100</f>
        <v>1.05</v>
      </c>
      <c r="AE83" s="97">
        <f>[1]Hoja1!AD77*$D$83/100</f>
        <v>0</v>
      </c>
      <c r="AF83" s="97">
        <f>[1]Hoja1!AE77*$D$83/100</f>
        <v>0</v>
      </c>
    </row>
    <row r="84" spans="1:32" ht="15.95">
      <c r="A84" s="192"/>
      <c r="B84" s="155" t="s">
        <v>231</v>
      </c>
      <c r="C84" s="68" t="s">
        <v>138</v>
      </c>
      <c r="D84" s="68">
        <v>5</v>
      </c>
      <c r="E84" s="97">
        <f>[1]Hoja1!D78*$D$84/100</f>
        <v>0.06</v>
      </c>
      <c r="F84" s="97">
        <f>[1]Hoja1!E78*$D$84/100</f>
        <v>0</v>
      </c>
      <c r="G84" s="97">
        <f>[1]Hoja1!F78*$D$84/100</f>
        <v>0</v>
      </c>
      <c r="H84" s="97">
        <f>[1]Hoja1!G78*$D$84/100</f>
        <v>0</v>
      </c>
      <c r="I84" s="97">
        <f>[1]Hoja1!H78*$D$84/100</f>
        <v>0</v>
      </c>
      <c r="J84" s="97">
        <f>[1]Hoja1!I78*$D$84/100</f>
        <v>0</v>
      </c>
      <c r="K84" s="97">
        <f>[1]Hoja1!J78*$D$84/100</f>
        <v>0</v>
      </c>
      <c r="L84" s="97">
        <f>[1]Hoja1!K78*$D$84/100</f>
        <v>1.4999999999999999E-2</v>
      </c>
      <c r="M84" s="97">
        <f>[1]Hoja1!L78*$D$84/100</f>
        <v>0</v>
      </c>
      <c r="N84" s="97">
        <f>[1]Hoja1!M78*$D$84/100</f>
        <v>0</v>
      </c>
      <c r="O84" s="97">
        <f>[1]Hoja1!N78*$D$84/100</f>
        <v>0.05</v>
      </c>
      <c r="P84" s="97">
        <f>[1]Hoja1!O78*$D$84/100</f>
        <v>0</v>
      </c>
      <c r="Q84" s="97">
        <f>[1]Hoja1!P78*$D$84/100</f>
        <v>0.15</v>
      </c>
      <c r="R84" s="97">
        <f>[1]Hoja1!Q78*$D$84/100</f>
        <v>1.85</v>
      </c>
      <c r="S84" s="97">
        <f>[1]Hoja1!R78*$D$84/100</f>
        <v>0.15</v>
      </c>
      <c r="T84" s="97">
        <f>[1]Hoja1!S78*$D$84/100</f>
        <v>1E-3</v>
      </c>
      <c r="U84" s="97">
        <f>[1]Hoja1!T78*$D$84/100</f>
        <v>5.0000000000000001E-4</v>
      </c>
      <c r="V84" s="97">
        <f>[1]Hoja1!U78*$D$84/100</f>
        <v>1.1000000000000001E-2</v>
      </c>
      <c r="W84" s="97">
        <f>[1]Hoja1!V78*$D$84/100</f>
        <v>0</v>
      </c>
      <c r="X84" s="97">
        <f>[1]Hoja1!W78*$D$84/100</f>
        <v>0</v>
      </c>
      <c r="Y84" s="97">
        <f>[1]Hoja1!X78*$D$84/100</f>
        <v>0</v>
      </c>
      <c r="Z84" s="97">
        <f>[1]Hoja1!Y78*$D$84/100</f>
        <v>5.0000000000000001E-4</v>
      </c>
      <c r="AA84" s="97">
        <f>[1]Hoja1!Z78*$D$84/100</f>
        <v>0</v>
      </c>
      <c r="AB84" s="97">
        <f>[1]Hoja1!AA78*$D$84/100</f>
        <v>5.0000000000000001E-4</v>
      </c>
      <c r="AC84" s="97">
        <f>[1]Hoja1!AB78*$D$84/100</f>
        <v>0</v>
      </c>
      <c r="AD84" s="97">
        <f>[1]Hoja1!AC78*$D$84/100</f>
        <v>0.25</v>
      </c>
      <c r="AE84" s="97">
        <f>[1]Hoja1!AD78*$D$84/100</f>
        <v>0</v>
      </c>
      <c r="AF84" s="97">
        <f>[1]Hoja1!AE78*$D$84/100</f>
        <v>0</v>
      </c>
    </row>
    <row r="85" spans="1:32" s="72" customFormat="1" ht="15.95">
      <c r="A85" s="192"/>
      <c r="B85" s="153"/>
      <c r="C85" s="98" t="s">
        <v>190</v>
      </c>
      <c r="D85" s="99">
        <f t="shared" ref="D85" si="17">SUM(D81:D84)</f>
        <v>25</v>
      </c>
      <c r="E85" s="99">
        <f t="shared" ref="E85:AF85" si="18">SUM(E81:E84)</f>
        <v>97.974999999999994</v>
      </c>
      <c r="F85" s="99">
        <f t="shared" si="18"/>
        <v>1.5499999999999998</v>
      </c>
      <c r="G85" s="99">
        <f t="shared" si="18"/>
        <v>8.2949999999999999</v>
      </c>
      <c r="H85" s="99">
        <f t="shared" si="18"/>
        <v>4.8899999999999997</v>
      </c>
      <c r="I85" s="99">
        <f t="shared" si="18"/>
        <v>2.7690000000000001</v>
      </c>
      <c r="J85" s="99">
        <f t="shared" si="18"/>
        <v>0.26400000000000001</v>
      </c>
      <c r="K85" s="99">
        <f t="shared" si="18"/>
        <v>0</v>
      </c>
      <c r="L85" s="99">
        <f t="shared" si="18"/>
        <v>4.2799999999999994</v>
      </c>
      <c r="M85" s="99">
        <f t="shared" si="18"/>
        <v>2.31</v>
      </c>
      <c r="N85" s="99">
        <f t="shared" si="18"/>
        <v>11.2</v>
      </c>
      <c r="O85" s="99">
        <f t="shared" si="18"/>
        <v>62.649999999999991</v>
      </c>
      <c r="P85" s="99">
        <f t="shared" si="18"/>
        <v>0.95</v>
      </c>
      <c r="Q85" s="99">
        <f t="shared" si="18"/>
        <v>2.35</v>
      </c>
      <c r="R85" s="99">
        <f t="shared" si="18"/>
        <v>129.5</v>
      </c>
      <c r="S85" s="99">
        <f t="shared" si="18"/>
        <v>46.9</v>
      </c>
      <c r="T85" s="99">
        <f t="shared" si="18"/>
        <v>0.60350000000000004</v>
      </c>
      <c r="U85" s="99">
        <f t="shared" si="18"/>
        <v>0.32649999999999996</v>
      </c>
      <c r="V85" s="99">
        <f t="shared" si="18"/>
        <v>0.30049999999999999</v>
      </c>
      <c r="W85" s="99">
        <f t="shared" si="18"/>
        <v>14.7</v>
      </c>
      <c r="X85" s="99">
        <f t="shared" si="18"/>
        <v>1.5</v>
      </c>
      <c r="Y85" s="99">
        <f t="shared" si="18"/>
        <v>1.2E-2</v>
      </c>
      <c r="Z85" s="99">
        <f t="shared" si="18"/>
        <v>2.6000000000000002E-2</v>
      </c>
      <c r="AA85" s="99">
        <f t="shared" si="18"/>
        <v>0.17500000000000002</v>
      </c>
      <c r="AB85" s="99">
        <f t="shared" si="18"/>
        <v>3.0499999999999999E-2</v>
      </c>
      <c r="AC85" s="99">
        <f t="shared" si="18"/>
        <v>1.4999999999999999E-2</v>
      </c>
      <c r="AD85" s="99">
        <f t="shared" si="18"/>
        <v>1.3</v>
      </c>
      <c r="AE85" s="99">
        <f t="shared" si="18"/>
        <v>0</v>
      </c>
      <c r="AF85" s="99">
        <f t="shared" si="18"/>
        <v>0</v>
      </c>
    </row>
    <row r="86" spans="1:32" ht="15.95">
      <c r="A86" s="192"/>
      <c r="B86" s="100" t="s">
        <v>83</v>
      </c>
      <c r="C86" s="101" t="s">
        <v>139</v>
      </c>
      <c r="D86" s="102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</row>
    <row r="87" spans="1:32" ht="15.95">
      <c r="A87" s="192"/>
      <c r="B87" s="155" t="s">
        <v>232</v>
      </c>
      <c r="C87" s="1" t="s">
        <v>233</v>
      </c>
      <c r="D87" s="68">
        <v>8</v>
      </c>
      <c r="E87" s="97">
        <f>[1]Hoja1!D80*$D$87/100</f>
        <v>16.257714285714286</v>
      </c>
      <c r="F87" s="97">
        <f>[1]Hoja1!E80*$D$87/100</f>
        <v>0.48142857142857148</v>
      </c>
      <c r="G87" s="97">
        <f>[1]Hoja1!F80*$D$87/100</f>
        <v>0.43371428571428572</v>
      </c>
      <c r="H87" s="97">
        <f>[1]Hoja1!G80*$D$87/100</f>
        <v>0.16508571428571428</v>
      </c>
      <c r="I87" s="97">
        <f>[1]Hoja1!H80*$D$87/100</f>
        <v>9.6114285714285722E-2</v>
      </c>
      <c r="J87" s="97">
        <f>[1]Hoja1!I80*$D$87/100</f>
        <v>9.2342857142857171E-2</v>
      </c>
      <c r="K87" s="97">
        <f>[1]Hoja1!J80*$D$87/100</f>
        <v>0</v>
      </c>
      <c r="L87" s="97">
        <f>[1]Hoja1!K80*$D$87/100</f>
        <v>2.6071428571428568</v>
      </c>
      <c r="M87" s="97">
        <f>[1]Hoja1!L80*$D$87/100</f>
        <v>1.3320000000000001</v>
      </c>
      <c r="N87" s="97">
        <f>[1]Hoja1!M80*$D$87/100</f>
        <v>39.785714285714285</v>
      </c>
      <c r="O87" s="97">
        <f>[1]Hoja1!N80*$D$87/100</f>
        <v>10.797142857142857</v>
      </c>
      <c r="P87" s="97">
        <f>[1]Hoja1!O80*$D$87/100</f>
        <v>1.3077142857142858</v>
      </c>
      <c r="Q87" s="97">
        <f>[1]Hoja1!P80*$D$87/100</f>
        <v>1.5514285714285714</v>
      </c>
      <c r="R87" s="97">
        <f>[1]Hoja1!Q80*$D$87/100</f>
        <v>56.974285714285713</v>
      </c>
      <c r="S87" s="97">
        <f>[1]Hoja1!R80*$D$87/100</f>
        <v>10.097142857142856</v>
      </c>
      <c r="T87" s="97">
        <f>[1]Hoja1!S80*$D$87/100</f>
        <v>0.15860000000000002</v>
      </c>
      <c r="U87" s="97">
        <f>[1]Hoja1!T80*$D$87/100</f>
        <v>3.6028571428571424E-2</v>
      </c>
      <c r="V87" s="97">
        <f>[1]Hoja1!U80*$D$87/100</f>
        <v>0.18762857142857139</v>
      </c>
      <c r="W87" s="97">
        <f>[1]Hoja1!V80*$D$87/100</f>
        <v>366.93142857142857</v>
      </c>
      <c r="X87" s="97">
        <f>[1]Hoja1!W80*$D$87/100</f>
        <v>36.688571428571429</v>
      </c>
      <c r="Y87" s="97">
        <f>[1]Hoja1!X80*$D$87/100</f>
        <v>1.4771428571428571E-2</v>
      </c>
      <c r="Z87" s="97">
        <f>[1]Hoja1!Y80*$D$87/100</f>
        <v>1.8799999999999997E-2</v>
      </c>
      <c r="AA87" s="97">
        <f>[1]Hoja1!Z80*$D$87/100</f>
        <v>0.19514285714285717</v>
      </c>
      <c r="AB87" s="97">
        <f>[1]Hoja1!AA80*$D$87/100</f>
        <v>3.4028571428571436E-2</v>
      </c>
      <c r="AC87" s="97">
        <f>[1]Hoja1!AB80*$D$87/100</f>
        <v>3.6371428571428575E-2</v>
      </c>
      <c r="AD87" s="97">
        <f>[1]Hoja1!AC80*$D$87/100</f>
        <v>6.871428571428571</v>
      </c>
      <c r="AE87" s="97">
        <f>[1]Hoja1!AD80*$D$87/100</f>
        <v>0</v>
      </c>
      <c r="AF87" s="97">
        <f>[1]Hoja1!AE80*$D$87/100</f>
        <v>4.3614814814814817</v>
      </c>
    </row>
    <row r="88" spans="1:32" ht="15.95">
      <c r="A88" s="192"/>
      <c r="B88" s="155" t="s">
        <v>234</v>
      </c>
      <c r="C88" s="1" t="s">
        <v>140</v>
      </c>
      <c r="D88" s="68">
        <v>3</v>
      </c>
      <c r="E88" s="97">
        <f>[1]Hoja1!D81*$D$88/100</f>
        <v>0</v>
      </c>
      <c r="F88" s="97">
        <f>[1]Hoja1!E81*$D$88/100</f>
        <v>0</v>
      </c>
      <c r="G88" s="97">
        <f>[1]Hoja1!F81*$D$88/100</f>
        <v>0</v>
      </c>
      <c r="H88" s="97">
        <f>[1]Hoja1!G81*$D$88/100</f>
        <v>0</v>
      </c>
      <c r="I88" s="97">
        <f>[1]Hoja1!H81*$D$88/100</f>
        <v>0</v>
      </c>
      <c r="J88" s="97">
        <f>[1]Hoja1!I81*$D$88/100</f>
        <v>0</v>
      </c>
      <c r="K88" s="97">
        <f>[1]Hoja1!J81*$D$88/100</f>
        <v>0</v>
      </c>
      <c r="L88" s="97">
        <f>[1]Hoja1!K81*$D$88/100</f>
        <v>0</v>
      </c>
      <c r="M88" s="97">
        <f>[1]Hoja1!L81*$D$88/100</f>
        <v>0</v>
      </c>
      <c r="N88" s="97">
        <f>[1]Hoja1!M81*$D$88/100</f>
        <v>0.72</v>
      </c>
      <c r="O88" s="97">
        <f>[1]Hoja1!N81*$D$88/100</f>
        <v>0</v>
      </c>
      <c r="P88" s="97">
        <f>[1]Hoja1!O81*$D$88/100</f>
        <v>8.9999999999999993E-3</v>
      </c>
      <c r="Q88" s="97">
        <f>[1]Hoja1!P81*$D$88/100</f>
        <v>1162.74</v>
      </c>
      <c r="R88" s="97">
        <f>[1]Hoja1!Q81*$D$88/100</f>
        <v>0.24</v>
      </c>
      <c r="S88" s="97">
        <f>[1]Hoja1!R81*$D$88/100</f>
        <v>0.03</v>
      </c>
      <c r="T88" s="97">
        <f>[1]Hoja1!S81*$D$88/100</f>
        <v>3.0000000000000005E-3</v>
      </c>
      <c r="U88" s="97">
        <f>[1]Hoja1!T81*$D$88/100</f>
        <v>8.9999999999999998E-4</v>
      </c>
      <c r="V88" s="97">
        <f>[1]Hoja1!U81*$D$88/100</f>
        <v>3.0000000000000005E-3</v>
      </c>
      <c r="W88" s="97">
        <f>[1]Hoja1!V81*$D$88/100</f>
        <v>0</v>
      </c>
      <c r="X88" s="97">
        <f>[1]Hoja1!W81*$D$88/100</f>
        <v>0</v>
      </c>
      <c r="Y88" s="97">
        <f>[1]Hoja1!X81*$D$88/100</f>
        <v>0</v>
      </c>
      <c r="Z88" s="97">
        <f>[1]Hoja1!Y81*$D$88/100</f>
        <v>0</v>
      </c>
      <c r="AA88" s="97">
        <f>[1]Hoja1!Z81*$D$88/100</f>
        <v>0</v>
      </c>
      <c r="AB88" s="97">
        <f>[1]Hoja1!AA81*$D$88/100</f>
        <v>0</v>
      </c>
      <c r="AC88" s="97">
        <f>[1]Hoja1!AB81*$D$88/100</f>
        <v>0</v>
      </c>
      <c r="AD88" s="97">
        <f>[1]Hoja1!AC81*$D$88/100</f>
        <v>0</v>
      </c>
      <c r="AE88" s="97">
        <f>[1]Hoja1!AD81*$D$88/100</f>
        <v>0</v>
      </c>
      <c r="AF88" s="97">
        <f>[1]Hoja1!AE81*$D$88/100</f>
        <v>0</v>
      </c>
    </row>
    <row r="89" spans="1:32" s="91" customFormat="1" ht="15.95">
      <c r="A89" s="192"/>
      <c r="B89" s="154"/>
      <c r="C89" s="75" t="s">
        <v>190</v>
      </c>
      <c r="D89" s="104">
        <f>SUM(D87:D88)</f>
        <v>11</v>
      </c>
      <c r="E89" s="104">
        <f t="shared" ref="E89:AF89" si="19">SUM(E87:E88)</f>
        <v>16.257714285714286</v>
      </c>
      <c r="F89" s="104">
        <f t="shared" si="19"/>
        <v>0.48142857142857148</v>
      </c>
      <c r="G89" s="104">
        <f t="shared" si="19"/>
        <v>0.43371428571428572</v>
      </c>
      <c r="H89" s="104">
        <f t="shared" si="19"/>
        <v>0.16508571428571428</v>
      </c>
      <c r="I89" s="104">
        <f t="shared" si="19"/>
        <v>9.6114285714285722E-2</v>
      </c>
      <c r="J89" s="104">
        <f t="shared" si="19"/>
        <v>9.2342857142857171E-2</v>
      </c>
      <c r="K89" s="104">
        <f t="shared" si="19"/>
        <v>0</v>
      </c>
      <c r="L89" s="104">
        <f t="shared" si="19"/>
        <v>2.6071428571428568</v>
      </c>
      <c r="M89" s="104">
        <f t="shared" si="19"/>
        <v>1.3320000000000001</v>
      </c>
      <c r="N89" s="104">
        <f t="shared" si="19"/>
        <v>40.505714285714284</v>
      </c>
      <c r="O89" s="104">
        <f t="shared" si="19"/>
        <v>10.797142857142857</v>
      </c>
      <c r="P89" s="104">
        <f t="shared" si="19"/>
        <v>1.3167142857142857</v>
      </c>
      <c r="Q89" s="104">
        <f t="shared" si="19"/>
        <v>1164.2914285714285</v>
      </c>
      <c r="R89" s="104">
        <f t="shared" si="19"/>
        <v>57.214285714285715</v>
      </c>
      <c r="S89" s="104">
        <f t="shared" si="19"/>
        <v>10.127142857142855</v>
      </c>
      <c r="T89" s="104">
        <f t="shared" si="19"/>
        <v>0.16160000000000002</v>
      </c>
      <c r="U89" s="104">
        <f t="shared" si="19"/>
        <v>3.6928571428571422E-2</v>
      </c>
      <c r="V89" s="104">
        <f t="shared" si="19"/>
        <v>0.1906285714285714</v>
      </c>
      <c r="W89" s="104">
        <f t="shared" si="19"/>
        <v>366.93142857142857</v>
      </c>
      <c r="X89" s="104">
        <f t="shared" si="19"/>
        <v>36.688571428571429</v>
      </c>
      <c r="Y89" s="104">
        <f t="shared" si="19"/>
        <v>1.4771428571428571E-2</v>
      </c>
      <c r="Z89" s="104">
        <f t="shared" si="19"/>
        <v>1.8799999999999997E-2</v>
      </c>
      <c r="AA89" s="104">
        <f t="shared" si="19"/>
        <v>0.19514285714285717</v>
      </c>
      <c r="AB89" s="104">
        <f t="shared" si="19"/>
        <v>3.4028571428571436E-2</v>
      </c>
      <c r="AC89" s="104">
        <f t="shared" si="19"/>
        <v>3.6371428571428575E-2</v>
      </c>
      <c r="AD89" s="104">
        <f t="shared" si="19"/>
        <v>6.871428571428571</v>
      </c>
      <c r="AE89" s="104">
        <f t="shared" si="19"/>
        <v>0</v>
      </c>
      <c r="AF89" s="104">
        <f t="shared" si="19"/>
        <v>4.3614814814814817</v>
      </c>
    </row>
    <row r="90" spans="1:32" s="91" customFormat="1">
      <c r="A90" s="198"/>
      <c r="B90" s="200" t="s">
        <v>192</v>
      </c>
      <c r="C90" s="200"/>
      <c r="D90" s="99">
        <f>D89+D85+D79+D76</f>
        <v>106</v>
      </c>
      <c r="E90" s="99">
        <f>E89+E85+E79+E76</f>
        <v>460.75771428571431</v>
      </c>
      <c r="F90" s="99">
        <f t="shared" ref="F90:AF90" si="20">F89+F85+F79+F76</f>
        <v>2.3726785714285712</v>
      </c>
      <c r="G90" s="99">
        <f t="shared" si="20"/>
        <v>26.757464285714285</v>
      </c>
      <c r="H90" s="99">
        <f t="shared" si="20"/>
        <v>8.1953357142857151</v>
      </c>
      <c r="I90" s="99">
        <f t="shared" si="20"/>
        <v>9.671164285714287</v>
      </c>
      <c r="J90" s="99">
        <f t="shared" si="20"/>
        <v>7.7269428571428573</v>
      </c>
      <c r="K90" s="99">
        <f t="shared" si="20"/>
        <v>5.9249999999999998</v>
      </c>
      <c r="L90" s="99">
        <f t="shared" si="20"/>
        <v>52.613392857142856</v>
      </c>
      <c r="M90" s="99">
        <f t="shared" si="20"/>
        <v>3.6670000000000003</v>
      </c>
      <c r="N90" s="99">
        <f t="shared" si="20"/>
        <v>79.255714285714276</v>
      </c>
      <c r="O90" s="99">
        <f t="shared" si="20"/>
        <v>95.364642857142854</v>
      </c>
      <c r="P90" s="99">
        <f t="shared" si="20"/>
        <v>2.8837142857142855</v>
      </c>
      <c r="Q90" s="99">
        <f t="shared" si="20"/>
        <v>1195.0289285714284</v>
      </c>
      <c r="R90" s="99">
        <f t="shared" si="20"/>
        <v>293.13928571428573</v>
      </c>
      <c r="S90" s="99">
        <f t="shared" si="20"/>
        <v>66.952142857142846</v>
      </c>
      <c r="T90" s="99">
        <f t="shared" si="20"/>
        <v>0.8681500000000002</v>
      </c>
      <c r="U90" s="99">
        <f t="shared" si="20"/>
        <v>0.4484285714285714</v>
      </c>
      <c r="V90" s="99">
        <f t="shared" si="20"/>
        <v>0.58237857142857141</v>
      </c>
      <c r="W90" s="99">
        <f t="shared" si="20"/>
        <v>381.63142857142856</v>
      </c>
      <c r="X90" s="99">
        <f t="shared" si="20"/>
        <v>60.313571428571429</v>
      </c>
      <c r="Y90" s="99">
        <f t="shared" si="20"/>
        <v>3.1146428571428571E-2</v>
      </c>
      <c r="Z90" s="99">
        <f t="shared" si="20"/>
        <v>6.9175E-2</v>
      </c>
      <c r="AA90" s="99">
        <f t="shared" si="20"/>
        <v>0.43514285714285722</v>
      </c>
      <c r="AB90" s="99">
        <f t="shared" si="20"/>
        <v>0.17952857142857143</v>
      </c>
      <c r="AC90" s="99">
        <f t="shared" si="20"/>
        <v>6.1371428571428577E-2</v>
      </c>
      <c r="AD90" s="99">
        <f t="shared" si="20"/>
        <v>8.8964285714285705</v>
      </c>
      <c r="AE90" s="99">
        <f t="shared" si="20"/>
        <v>1.1000000000000001E-2</v>
      </c>
      <c r="AF90" s="99">
        <f t="shared" si="20"/>
        <v>4.8739814814814819</v>
      </c>
    </row>
    <row r="91" spans="1:32" s="107" customFormat="1" ht="17.100000000000001">
      <c r="A91" s="105"/>
      <c r="B91" s="194" t="s">
        <v>235</v>
      </c>
      <c r="C91" s="194"/>
      <c r="D91" s="106">
        <f>D90+D72+D63+D39+D30++D19</f>
        <v>1274</v>
      </c>
      <c r="E91" s="106">
        <f t="shared" ref="E91:AF91" si="21">E90+E72+E63+E39+E30++E19</f>
        <v>2326.4755473570135</v>
      </c>
      <c r="F91" s="106">
        <f t="shared" si="21"/>
        <v>79.777707256823874</v>
      </c>
      <c r="G91" s="106">
        <f t="shared" si="21"/>
        <v>81.887189380846479</v>
      </c>
      <c r="H91" s="106">
        <f t="shared" si="21"/>
        <v>26.589485084358863</v>
      </c>
      <c r="I91" s="106">
        <f t="shared" si="21"/>
        <v>31.125978950252044</v>
      </c>
      <c r="J91" s="106">
        <f t="shared" si="21"/>
        <v>18.64774036605321</v>
      </c>
      <c r="K91" s="106">
        <f t="shared" si="21"/>
        <v>330.41984433796938</v>
      </c>
      <c r="L91" s="106">
        <f>L90+L72+L63+L39+L30+L19</f>
        <v>313.14042087679013</v>
      </c>
      <c r="M91" s="106">
        <f t="shared" si="21"/>
        <v>46.842657754383296</v>
      </c>
      <c r="N91" s="106">
        <f t="shared" si="21"/>
        <v>855.99719803582582</v>
      </c>
      <c r="O91" s="106">
        <f t="shared" si="21"/>
        <v>1580.2286516370102</v>
      </c>
      <c r="P91" s="106">
        <f t="shared" si="21"/>
        <v>22.76124679647862</v>
      </c>
      <c r="Q91" s="106">
        <f t="shared" si="21"/>
        <v>1735.3531053701199</v>
      </c>
      <c r="R91" s="106">
        <f t="shared" si="21"/>
        <v>4852.6490320304165</v>
      </c>
      <c r="S91" s="106">
        <f t="shared" si="21"/>
        <v>575.93898616132378</v>
      </c>
      <c r="T91" s="106">
        <f t="shared" si="21"/>
        <v>11.699805180907116</v>
      </c>
      <c r="U91" s="106">
        <f t="shared" si="21"/>
        <v>3.4439328470498478</v>
      </c>
      <c r="V91" s="106">
        <f t="shared" si="21"/>
        <v>6.4437942488590441</v>
      </c>
      <c r="W91" s="106">
        <f t="shared" si="21"/>
        <v>9867.9005436233019</v>
      </c>
      <c r="X91" s="106">
        <f t="shared" si="21"/>
        <v>1120.8538977036892</v>
      </c>
      <c r="Y91" s="106">
        <f t="shared" si="21"/>
        <v>1.8494090793385358</v>
      </c>
      <c r="Z91" s="106">
        <f t="shared" si="21"/>
        <v>1.7855691576023509</v>
      </c>
      <c r="AA91" s="106">
        <f t="shared" si="21"/>
        <v>18.40570260578793</v>
      </c>
      <c r="AB91" s="106">
        <f t="shared" si="21"/>
        <v>6.8755808021940252</v>
      </c>
      <c r="AC91" s="106">
        <f t="shared" si="21"/>
        <v>2.4400111066629449</v>
      </c>
      <c r="AD91" s="106">
        <f t="shared" si="21"/>
        <v>772.1293177933178</v>
      </c>
      <c r="AE91" s="106">
        <f t="shared" si="21"/>
        <v>3.6249290440099116</v>
      </c>
      <c r="AF91" s="106">
        <f t="shared" si="21"/>
        <v>210.69193949158236</v>
      </c>
    </row>
    <row r="92" spans="1:32" s="91" customFormat="1">
      <c r="A92" s="108"/>
      <c r="B92" s="195" t="s">
        <v>236</v>
      </c>
      <c r="C92" s="195"/>
      <c r="D92" s="109"/>
      <c r="E92" s="110"/>
      <c r="F92" s="110"/>
      <c r="G92" s="110"/>
      <c r="H92" s="110"/>
      <c r="I92" s="110"/>
      <c r="J92" s="110"/>
      <c r="K92" s="110"/>
      <c r="L92" s="110"/>
      <c r="M92" s="111"/>
      <c r="N92" s="112">
        <f>+'[15]Tabla Resumen'!$D$14</f>
        <v>882.97614586410384</v>
      </c>
      <c r="O92" s="112"/>
      <c r="P92" s="112">
        <f>+'[15]Tabla Resumen'!$D$16</f>
        <v>9.4611941912167499</v>
      </c>
      <c r="Q92" s="112">
        <f>+'[15]Tabla Resumen'!$D$15</f>
        <v>1387.2855682005707</v>
      </c>
      <c r="R92" s="112"/>
      <c r="S92" s="112"/>
      <c r="T92" s="112">
        <f>+'[15]Tabla Resumen'!$D$17</f>
        <v>8.0397713077366753</v>
      </c>
      <c r="U92" s="112"/>
      <c r="V92" s="112"/>
      <c r="W92" s="112"/>
      <c r="X92" s="112">
        <f>+'[15]Tabla Resumen'!$D$5</f>
        <v>517.27287722398216</v>
      </c>
      <c r="Y92" s="113">
        <f>+'[15]Tabla Resumen'!$D$7</f>
        <v>0.87634634342458861</v>
      </c>
      <c r="Z92" s="113">
        <f>+'[15]Tabla Resumen'!$D$8</f>
        <v>0.92265247389698213</v>
      </c>
      <c r="AA92" s="113">
        <f>+'[15]Tabla Resumen'!$D$9</f>
        <v>10.625935312278868</v>
      </c>
      <c r="AB92" s="112"/>
      <c r="AC92" s="112">
        <f>+'[15]Tabla Resumen'!$D$10</f>
        <v>1.0987250419141752</v>
      </c>
      <c r="AD92" s="112">
        <f>+'[15]Tabla Resumen'!$D$11</f>
        <v>298.01257461019412</v>
      </c>
      <c r="AE92" s="112">
        <f>+'[15]Tabla Resumen'!$D$12</f>
        <v>1.8359027178794038</v>
      </c>
      <c r="AF92" s="112">
        <f>+'[15]Tabla Resumen'!$D$6</f>
        <v>59.298867661185007</v>
      </c>
    </row>
    <row r="93" spans="1:32" s="91" customFormat="1">
      <c r="A93" s="108"/>
      <c r="B93" s="196" t="s">
        <v>237</v>
      </c>
      <c r="C93" s="196"/>
      <c r="D93" s="114"/>
      <c r="E93" s="115"/>
      <c r="F93" s="115"/>
      <c r="G93" s="116"/>
      <c r="H93" s="116"/>
      <c r="I93" s="116"/>
      <c r="J93" s="116"/>
      <c r="K93" s="116"/>
      <c r="L93" s="116"/>
      <c r="M93" s="117"/>
      <c r="N93" s="118">
        <f>N91/N92*100</f>
        <v>96.944543977246894</v>
      </c>
      <c r="O93" s="119"/>
      <c r="P93" s="118">
        <f>P91/P92*100</f>
        <v>240.57477667680581</v>
      </c>
      <c r="Q93" s="137">
        <f>Q91/Q92*100</f>
        <v>125.08982614307904</v>
      </c>
      <c r="R93" s="119"/>
      <c r="S93" s="119"/>
      <c r="T93" s="118">
        <f>T91/T92*100</f>
        <v>145.52410426958772</v>
      </c>
      <c r="U93" s="119"/>
      <c r="V93" s="119"/>
      <c r="W93" s="119"/>
      <c r="X93" s="137">
        <f>X91/X92*100</f>
        <v>216.68522496654177</v>
      </c>
      <c r="Y93" s="137">
        <f>Y91/Y92*100</f>
        <v>211.03632065279237</v>
      </c>
      <c r="Z93" s="118">
        <f>Z91/Z92*100</f>
        <v>193.52564569200047</v>
      </c>
      <c r="AA93" s="118">
        <f>AA91/AA92*100</f>
        <v>173.214894170484</v>
      </c>
      <c r="AB93" s="161"/>
      <c r="AC93" s="137">
        <f>AC91/AC92*100</f>
        <v>222.07659000945404</v>
      </c>
      <c r="AD93" s="137">
        <f>AD91/AD92*100</f>
        <v>259.09286505889122</v>
      </c>
      <c r="AE93" s="137">
        <f>AE91/AE92*100</f>
        <v>197.44668433177978</v>
      </c>
      <c r="AF93" s="137">
        <f>AF91/AF92*100</f>
        <v>355.30516483958769</v>
      </c>
    </row>
    <row r="94" spans="1:32" s="91" customFormat="1">
      <c r="A94" s="108"/>
      <c r="B94" s="195" t="s">
        <v>238</v>
      </c>
      <c r="C94" s="195"/>
      <c r="D94" s="114"/>
      <c r="E94" s="116"/>
      <c r="F94" s="120"/>
      <c r="G94" s="120"/>
      <c r="H94" s="120"/>
      <c r="I94" s="120"/>
      <c r="J94" s="120"/>
      <c r="K94" s="120"/>
      <c r="L94" s="120"/>
      <c r="M94" s="121"/>
      <c r="N94" s="112">
        <f>+'[15]Tabla Resumen'!$H$14</f>
        <v>1073.3011343019693</v>
      </c>
      <c r="O94" s="112"/>
      <c r="P94" s="112">
        <f>+'[15]Tabla Resumen'!$H$16</f>
        <v>16.590707139066701</v>
      </c>
      <c r="Q94" s="112"/>
      <c r="R94" s="112"/>
      <c r="S94" s="112"/>
      <c r="T94" s="112">
        <f>+'[15]Tabla Resumen'!$H$17</f>
        <v>9.5577437314325397</v>
      </c>
      <c r="U94" s="122"/>
      <c r="V94" s="122"/>
      <c r="W94" s="122"/>
      <c r="X94" s="122">
        <f>+'[15]Tabla Resumen'!$H$5</f>
        <v>734.31291096810662</v>
      </c>
      <c r="Y94" s="123">
        <f>+'[15]Tabla Resumen'!$H$7</f>
        <v>1.0494785331337904</v>
      </c>
      <c r="Z94" s="124">
        <f>+'[15]Tabla Resumen'!$H$8</f>
        <v>1.0907314833825017</v>
      </c>
      <c r="AA94" s="124">
        <f>+'[15]Tabla Resumen'!$H$9</f>
        <v>13.80949902124153</v>
      </c>
      <c r="AB94" s="122"/>
      <c r="AC94" s="122">
        <f>+'[15]Tabla Resumen'!$H$10</f>
        <v>1.3043456444458372</v>
      </c>
      <c r="AD94" s="122">
        <f>+'[15]Tabla Resumen'!$H$11</f>
        <v>367.71034873556482</v>
      </c>
      <c r="AE94" s="122">
        <f>+'[15]Tabla Resumen'!$H$12</f>
        <v>2.1949945156672439</v>
      </c>
      <c r="AF94" s="122">
        <f>+'[15]Tabla Resumen'!$H$6</f>
        <v>71.396271552879611</v>
      </c>
    </row>
    <row r="95" spans="1:32" s="129" customFormat="1">
      <c r="A95" s="125"/>
      <c r="B95" s="187" t="s">
        <v>239</v>
      </c>
      <c r="C95" s="187"/>
      <c r="D95" s="126"/>
      <c r="E95" s="127"/>
      <c r="F95" s="127"/>
      <c r="G95" s="127"/>
      <c r="H95" s="127"/>
      <c r="I95" s="127"/>
      <c r="J95" s="127"/>
      <c r="K95" s="127"/>
      <c r="L95" s="127"/>
      <c r="M95" s="128"/>
      <c r="N95" s="118">
        <f>N91/N94*100</f>
        <v>79.753684281022487</v>
      </c>
      <c r="O95" s="118"/>
      <c r="P95" s="118">
        <f>P91/P94*100</f>
        <v>137.19274655196548</v>
      </c>
      <c r="Q95" s="118"/>
      <c r="R95" s="118"/>
      <c r="S95" s="118"/>
      <c r="T95" s="118">
        <f>T91/T94*100</f>
        <v>122.41178995446364</v>
      </c>
      <c r="U95" s="118"/>
      <c r="V95" s="118"/>
      <c r="W95" s="118"/>
      <c r="X95" s="118">
        <f>X91/X94*100</f>
        <v>152.63981893304489</v>
      </c>
      <c r="Y95" s="118">
        <f>Y91/Y94*100</f>
        <v>176.22171592363273</v>
      </c>
      <c r="Z95" s="118">
        <f>Z91/Z94*100</f>
        <v>163.70382489236178</v>
      </c>
      <c r="AA95" s="118">
        <f>AA91/AA94*100</f>
        <v>133.28291328654717</v>
      </c>
      <c r="AB95" s="118"/>
      <c r="AC95" s="118">
        <f>AC91/AC94*100</f>
        <v>187.06783106556125</v>
      </c>
      <c r="AD95" s="118">
        <f>AD91/AD94*100</f>
        <v>209.98302616404922</v>
      </c>
      <c r="AE95" s="118">
        <f>AE91/AE94*100</f>
        <v>165.14524378699826</v>
      </c>
      <c r="AF95" s="118">
        <f>AF91/AF94*100</f>
        <v>295.10215997138374</v>
      </c>
    </row>
    <row r="96" spans="1:32">
      <c r="A96" s="108"/>
      <c r="B96" s="195" t="s">
        <v>240</v>
      </c>
      <c r="C96" s="195"/>
      <c r="D96" s="130"/>
      <c r="E96" s="131">
        <f>+[3]Santanderes!$G$26</f>
        <v>2311.6428386608086</v>
      </c>
      <c r="F96" s="132">
        <f>+[4]Proteina!$F$17</f>
        <v>86.686606449780314</v>
      </c>
      <c r="G96" s="132">
        <f>+[4]Grasas.!$F$16</f>
        <v>70.633531181302487</v>
      </c>
      <c r="H96" s="132">
        <f>+[4]Grasas.!$H$16</f>
        <v>23.116428386608089</v>
      </c>
      <c r="I96" s="132">
        <f>+[4]Grasas.!$L$16</f>
        <v>28.253412472520992</v>
      </c>
      <c r="J96" s="132">
        <f>+[4]Grasas.!$J$16</f>
        <v>19.263690322173403</v>
      </c>
      <c r="K96" s="132">
        <v>299</v>
      </c>
      <c r="L96" s="132">
        <f>+[4]Carbohidratos!$F$17</f>
        <v>332.29865805749125</v>
      </c>
      <c r="M96" s="133">
        <v>25</v>
      </c>
      <c r="N96" s="134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</row>
    <row r="97" spans="1:32" s="92" customFormat="1">
      <c r="A97" s="125"/>
      <c r="B97" s="187" t="s">
        <v>241</v>
      </c>
      <c r="C97" s="187"/>
      <c r="D97" s="136"/>
      <c r="E97" s="137">
        <f>E91/E96*100</f>
        <v>100.64165226773518</v>
      </c>
      <c r="F97" s="137">
        <f t="shared" ref="F97:M97" si="22">F91/F96*100</f>
        <v>92.030026925833184</v>
      </c>
      <c r="G97" s="137">
        <f t="shared" si="22"/>
        <v>115.93245872227178</v>
      </c>
      <c r="H97" s="137">
        <f t="shared" si="22"/>
        <v>115.02419249057868</v>
      </c>
      <c r="I97" s="137">
        <f t="shared" si="22"/>
        <v>110.16714876663087</v>
      </c>
      <c r="J97" s="137">
        <f t="shared" si="22"/>
        <v>96.80253395990691</v>
      </c>
      <c r="K97" s="137">
        <f>K91/K96*100</f>
        <v>110.50830914313356</v>
      </c>
      <c r="L97" s="137">
        <f>L91/L96*100</f>
        <v>94.234632997709383</v>
      </c>
      <c r="M97" s="137">
        <f t="shared" si="22"/>
        <v>187.37063101753319</v>
      </c>
      <c r="N97" s="138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spans="1:32">
      <c r="A98" s="140"/>
      <c r="B98" s="141"/>
      <c r="C98" s="142"/>
      <c r="D98" s="143"/>
      <c r="E98" s="143"/>
      <c r="F98" s="143"/>
      <c r="G98" s="143"/>
    </row>
    <row r="99" spans="1:32" ht="28.5" customHeight="1">
      <c r="C99" s="144" t="s">
        <v>242</v>
      </c>
      <c r="D99" s="145" t="s">
        <v>243</v>
      </c>
      <c r="E99" s="145" t="s">
        <v>244</v>
      </c>
      <c r="F99" s="204" t="s">
        <v>245</v>
      </c>
      <c r="G99" s="204"/>
    </row>
    <row r="100" spans="1:32">
      <c r="C100" s="53" t="s">
        <v>144</v>
      </c>
      <c r="D100" s="146">
        <f>F91*4</f>
        <v>319.11082902729549</v>
      </c>
      <c r="E100" s="146">
        <f>D100/E91*100</f>
        <v>13.716491857815594</v>
      </c>
      <c r="F100" s="205" t="s">
        <v>246</v>
      </c>
      <c r="G100" s="205"/>
      <c r="H100" s="147"/>
    </row>
    <row r="101" spans="1:32">
      <c r="C101" s="53" t="s">
        <v>145</v>
      </c>
      <c r="D101" s="146">
        <f>G91*9</f>
        <v>736.98470442761834</v>
      </c>
      <c r="E101" s="146">
        <f>D101/E91*100</f>
        <v>31.678162500563044</v>
      </c>
      <c r="F101" s="205" t="s">
        <v>247</v>
      </c>
      <c r="G101" s="205"/>
    </row>
    <row r="102" spans="1:32">
      <c r="C102" s="53" t="s">
        <v>147</v>
      </c>
      <c r="D102" s="146">
        <f>L91*4</f>
        <v>1252.5616835071605</v>
      </c>
      <c r="E102" s="146">
        <f>D102/E91*100</f>
        <v>53.839451909568957</v>
      </c>
      <c r="F102" s="205" t="s">
        <v>248</v>
      </c>
      <c r="G102" s="205"/>
    </row>
    <row r="103" spans="1:32" s="91" customFormat="1">
      <c r="A103" s="158"/>
      <c r="B103" s="158"/>
      <c r="C103" s="158"/>
      <c r="D103" s="159">
        <f>SUM(D100:D102)</f>
        <v>2308.6572169620745</v>
      </c>
      <c r="E103" s="159">
        <f>SUM(E100:E102)</f>
        <v>99.234106267947595</v>
      </c>
      <c r="F103" s="201"/>
      <c r="G103" s="201"/>
    </row>
    <row r="104" spans="1:32">
      <c r="C104" s="148" t="s">
        <v>249</v>
      </c>
      <c r="D104" s="149">
        <f>L79*4</f>
        <v>182.8</v>
      </c>
      <c r="E104" s="149">
        <f>D104/E91*100</f>
        <v>7.8573789527970535</v>
      </c>
      <c r="F104" s="202" t="s">
        <v>250</v>
      </c>
      <c r="G104" s="202"/>
    </row>
    <row r="105" spans="1:32">
      <c r="C105" s="150" t="s">
        <v>251</v>
      </c>
      <c r="D105" s="151">
        <f>H91*9</f>
        <v>239.30536575922977</v>
      </c>
      <c r="E105" s="163">
        <f>D105/E91*100</f>
        <v>10.28617584358847</v>
      </c>
      <c r="F105" s="203" t="s">
        <v>250</v>
      </c>
      <c r="G105" s="203"/>
    </row>
  </sheetData>
  <mergeCells count="25">
    <mergeCell ref="A5:A19"/>
    <mergeCell ref="B19:C19"/>
    <mergeCell ref="A20:A30"/>
    <mergeCell ref="B30:C30"/>
    <mergeCell ref="B94:C94"/>
    <mergeCell ref="A31:A39"/>
    <mergeCell ref="A40:A63"/>
    <mergeCell ref="B63:C63"/>
    <mergeCell ref="A64:A72"/>
    <mergeCell ref="B72:C72"/>
    <mergeCell ref="A73:A90"/>
    <mergeCell ref="B90:C90"/>
    <mergeCell ref="B91:C91"/>
    <mergeCell ref="B92:C92"/>
    <mergeCell ref="B93:C93"/>
    <mergeCell ref="B95:C95"/>
    <mergeCell ref="B96:C96"/>
    <mergeCell ref="B97:C97"/>
    <mergeCell ref="F104:G104"/>
    <mergeCell ref="F105:G105"/>
    <mergeCell ref="F99:G99"/>
    <mergeCell ref="F100:G100"/>
    <mergeCell ref="F101:G101"/>
    <mergeCell ref="F102:G102"/>
    <mergeCell ref="F103:G103"/>
  </mergeCells>
  <conditionalFormatting sqref="E97:M97">
    <cfRule type="cellIs" dxfId="47" priority="22" operator="between">
      <formula>90</formula>
      <formula>110</formula>
    </cfRule>
    <cfRule type="cellIs" dxfId="46" priority="21" operator="lessThan">
      <formula>90</formula>
    </cfRule>
    <cfRule type="cellIs" dxfId="45" priority="20" operator="greaterThan">
      <formula>110</formula>
    </cfRule>
  </conditionalFormatting>
  <conditionalFormatting sqref="N93">
    <cfRule type="cellIs" dxfId="44" priority="16" operator="between">
      <formula>90</formula>
      <formula>110</formula>
    </cfRule>
    <cfRule type="cellIs" dxfId="43" priority="15" operator="greaterThan">
      <formula>110</formula>
    </cfRule>
    <cfRule type="cellIs" dxfId="42" priority="14" operator="lessThan">
      <formula>90</formula>
    </cfRule>
  </conditionalFormatting>
  <conditionalFormatting sqref="N95 P95 T95 X95:AA95 AC95:AF95">
    <cfRule type="cellIs" dxfId="41" priority="24" operator="between">
      <formula>90</formula>
      <formula>110</formula>
    </cfRule>
    <cfRule type="cellIs" dxfId="40" priority="23" operator="lessThan">
      <formula>90</formula>
    </cfRule>
  </conditionalFormatting>
  <conditionalFormatting sqref="P95">
    <cfRule type="cellIs" dxfId="39" priority="18" operator="greaterThan">
      <formula>110</formula>
    </cfRule>
  </conditionalFormatting>
  <conditionalFormatting sqref="P93:Q93">
    <cfRule type="cellIs" dxfId="38" priority="2" operator="greaterThan">
      <formula>110</formula>
    </cfRule>
    <cfRule type="cellIs" dxfId="37" priority="3" operator="lessThan">
      <formula>90</formula>
    </cfRule>
    <cfRule type="cellIs" dxfId="36" priority="4" operator="between">
      <formula>90</formula>
      <formula>110</formula>
    </cfRule>
  </conditionalFormatting>
  <conditionalFormatting sqref="Q91">
    <cfRule type="cellIs" dxfId="35" priority="1" operator="greaterThan">
      <formula>2000</formula>
    </cfRule>
  </conditionalFormatting>
  <conditionalFormatting sqref="T93">
    <cfRule type="cellIs" dxfId="34" priority="12" operator="greaterThan">
      <formula>110</formula>
    </cfRule>
    <cfRule type="cellIs" dxfId="33" priority="11" operator="lessThan">
      <formula>90</formula>
    </cfRule>
    <cfRule type="cellIs" dxfId="32" priority="13" operator="between">
      <formula>90</formula>
      <formula>110</formula>
    </cfRule>
  </conditionalFormatting>
  <conditionalFormatting sqref="T95">
    <cfRule type="cellIs" dxfId="31" priority="17" operator="greaterThan">
      <formula>110</formula>
    </cfRule>
  </conditionalFormatting>
  <conditionalFormatting sqref="X93:AA93">
    <cfRule type="cellIs" dxfId="30" priority="10" operator="between">
      <formula>90</formula>
      <formula>110</formula>
    </cfRule>
    <cfRule type="cellIs" dxfId="29" priority="9" operator="greaterThan">
      <formula>110</formula>
    </cfRule>
    <cfRule type="cellIs" dxfId="28" priority="8" operator="lessThan">
      <formula>90</formula>
    </cfRule>
  </conditionalFormatting>
  <conditionalFormatting sqref="X95:AA95 AC95:AF95">
    <cfRule type="cellIs" dxfId="27" priority="19" operator="greaterThan">
      <formula>110</formula>
    </cfRule>
  </conditionalFormatting>
  <conditionalFormatting sqref="AC93:AF93">
    <cfRule type="cellIs" dxfId="26" priority="7" operator="between">
      <formula>90</formula>
      <formula>110</formula>
    </cfRule>
    <cfRule type="cellIs" dxfId="25" priority="6" operator="greaterThan">
      <formula>110</formula>
    </cfRule>
    <cfRule type="cellIs" dxfId="24" priority="5" operator="lessThan">
      <formula>90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H105"/>
  <sheetViews>
    <sheetView zoomScaleNormal="100" workbookViewId="0">
      <pane xSplit="3" ySplit="4" topLeftCell="D5" activePane="bottomRight" state="frozen"/>
      <selection pane="bottomRight" activeCell="D6" sqref="D6"/>
      <selection pane="bottomLeft" activeCell="A5" sqref="A5"/>
      <selection pane="topRight" activeCell="D1" sqref="D1"/>
    </sheetView>
  </sheetViews>
  <sheetFormatPr defaultColWidth="11.42578125" defaultRowHeight="15"/>
  <cols>
    <col min="1" max="1" width="6.7109375" style="53" customWidth="1"/>
    <col min="2" max="2" width="6.85546875" style="53" customWidth="1"/>
    <col min="3" max="3" width="29.42578125" style="62" bestFit="1" customWidth="1"/>
    <col min="4" max="4" width="13.85546875" style="62" customWidth="1"/>
    <col min="5" max="5" width="11" style="62" customWidth="1"/>
    <col min="6" max="22" width="9.42578125" style="62" customWidth="1"/>
    <col min="23" max="23" width="10.28515625" style="62" customWidth="1"/>
    <col min="24" max="32" width="9.42578125" style="62" customWidth="1"/>
    <col min="33" max="16384" width="11.42578125" style="62"/>
  </cols>
  <sheetData>
    <row r="2" spans="1:34">
      <c r="B2" s="152" t="s">
        <v>263</v>
      </c>
    </row>
    <row r="4" spans="1:34" ht="92.1">
      <c r="B4" s="54" t="s">
        <v>0</v>
      </c>
      <c r="C4" s="55" t="s">
        <v>1</v>
      </c>
      <c r="D4" s="55" t="s">
        <v>188</v>
      </c>
      <c r="E4" s="56" t="s">
        <v>2</v>
      </c>
      <c r="F4" s="57" t="s">
        <v>3</v>
      </c>
      <c r="G4" s="57" t="s">
        <v>4</v>
      </c>
      <c r="H4" s="58" t="s">
        <v>5</v>
      </c>
      <c r="I4" s="58" t="s">
        <v>6</v>
      </c>
      <c r="J4" s="58" t="s">
        <v>7</v>
      </c>
      <c r="K4" s="56" t="s">
        <v>8</v>
      </c>
      <c r="L4" s="57" t="s">
        <v>9</v>
      </c>
      <c r="M4" s="59" t="s">
        <v>10</v>
      </c>
      <c r="N4" s="56" t="s">
        <v>11</v>
      </c>
      <c r="O4" s="60" t="s">
        <v>12</v>
      </c>
      <c r="P4" s="57" t="s">
        <v>13</v>
      </c>
      <c r="Q4" s="57" t="s">
        <v>14</v>
      </c>
      <c r="R4" s="60" t="s">
        <v>15</v>
      </c>
      <c r="S4" s="60" t="s">
        <v>16</v>
      </c>
      <c r="T4" s="58" t="s">
        <v>17</v>
      </c>
      <c r="U4" s="61" t="s">
        <v>18</v>
      </c>
      <c r="V4" s="61" t="s">
        <v>19</v>
      </c>
      <c r="W4" s="60" t="s">
        <v>20</v>
      </c>
      <c r="X4" s="56" t="s">
        <v>21</v>
      </c>
      <c r="Y4" s="58" t="s">
        <v>22</v>
      </c>
      <c r="Z4" s="58" t="s">
        <v>23</v>
      </c>
      <c r="AA4" s="57" t="s">
        <v>24</v>
      </c>
      <c r="AB4" s="61" t="s">
        <v>25</v>
      </c>
      <c r="AC4" s="58" t="s">
        <v>26</v>
      </c>
      <c r="AD4" s="56" t="s">
        <v>189</v>
      </c>
      <c r="AE4" s="58" t="s">
        <v>28</v>
      </c>
      <c r="AF4" s="56" t="s">
        <v>29</v>
      </c>
    </row>
    <row r="5" spans="1:34" ht="15" customHeight="1">
      <c r="A5" s="188" t="s">
        <v>30</v>
      </c>
      <c r="B5" s="63" t="s">
        <v>31</v>
      </c>
      <c r="C5" s="63" t="s">
        <v>32</v>
      </c>
      <c r="D5" s="63"/>
      <c r="E5" s="64"/>
      <c r="F5" s="65"/>
      <c r="G5" s="65"/>
      <c r="H5" s="66"/>
      <c r="I5" s="66"/>
      <c r="J5" s="66"/>
      <c r="K5" s="64"/>
      <c r="L5" s="65"/>
      <c r="M5" s="65"/>
      <c r="N5" s="64"/>
      <c r="O5" s="64"/>
      <c r="P5" s="65"/>
      <c r="Q5" s="64"/>
      <c r="R5" s="64"/>
      <c r="S5" s="64"/>
      <c r="T5" s="66"/>
      <c r="U5" s="66"/>
      <c r="V5" s="66"/>
      <c r="W5" s="64"/>
      <c r="X5" s="64"/>
      <c r="Y5" s="66"/>
      <c r="Z5" s="66"/>
      <c r="AA5" s="65"/>
      <c r="AB5" s="66"/>
      <c r="AC5" s="66"/>
      <c r="AD5" s="64"/>
      <c r="AE5" s="66"/>
      <c r="AF5" s="64"/>
    </row>
    <row r="6" spans="1:34" s="72" customFormat="1" ht="15.95">
      <c r="A6" s="189"/>
      <c r="B6" s="67" t="s">
        <v>31</v>
      </c>
      <c r="C6" s="68" t="s">
        <v>33</v>
      </c>
      <c r="D6" s="69">
        <v>70</v>
      </c>
      <c r="E6" s="70">
        <f>[1]Hoja1!D4*$D$6/100</f>
        <v>249.81599999999997</v>
      </c>
      <c r="F6" s="70">
        <f>[1]Hoja1!E4*$D$6/100</f>
        <v>4.9280000000000008</v>
      </c>
      <c r="G6" s="70">
        <f>[1]Hoja1!F4*$D$6/100</f>
        <v>0.67200000000000015</v>
      </c>
      <c r="H6" s="70">
        <f>[1]Hoja1!G4*$D$6/100</f>
        <v>0.15260000000000001</v>
      </c>
      <c r="I6" s="70">
        <f>[1]Hoja1!H4*$D$6/100</f>
        <v>0.22259999999999999</v>
      </c>
      <c r="J6" s="70">
        <f>[1]Hoja1!I4*$D$6/100</f>
        <v>0.2114</v>
      </c>
      <c r="K6" s="70">
        <f>[1]Hoja1!J4*$D$6/100</f>
        <v>0</v>
      </c>
      <c r="L6" s="70">
        <f>[1]Hoja1!K4*$D$6/100</f>
        <v>56.013999999999996</v>
      </c>
      <c r="M6" s="70">
        <f>[1]Hoja1!L4*$D$6/100</f>
        <v>1.3159999999999998</v>
      </c>
      <c r="N6" s="70">
        <f>[1]Hoja1!M4*$D$6/100</f>
        <v>18.059999999999999</v>
      </c>
      <c r="O6" s="70">
        <f>[1]Hoja1!N4*$D$6/100</f>
        <v>95.76</v>
      </c>
      <c r="P6" s="70">
        <f>[1]Hoja1!O4*$D$6/100</f>
        <v>2.0720000000000001</v>
      </c>
      <c r="Q6" s="70">
        <f>[1]Hoja1!P4*$D$6/100</f>
        <v>2.38</v>
      </c>
      <c r="R6" s="70">
        <f>[1]Hoja1!Q4*$D$6/100</f>
        <v>80.92</v>
      </c>
      <c r="S6" s="70">
        <f>[1]Hoja1!R4*$D$6/100</f>
        <v>35.840000000000003</v>
      </c>
      <c r="T6" s="70">
        <f>[1]Hoja1!S4*$D$6/100</f>
        <v>0.87639999999999996</v>
      </c>
      <c r="U6" s="70">
        <f>[1]Hoja1!T4*$D$6/100</f>
        <v>0.12040000000000001</v>
      </c>
      <c r="V6" s="70">
        <f>[1]Hoja1!U4*$D$6/100</f>
        <v>1.0415999999999999</v>
      </c>
      <c r="W6" s="70">
        <f>[1]Hoja1!V4*$D$6/100</f>
        <v>0</v>
      </c>
      <c r="X6" s="70">
        <f>[1]Hoja1!W4*$D$6/100</f>
        <v>0</v>
      </c>
      <c r="Y6" s="70">
        <f>[1]Hoja1!X4*$D$6/100</f>
        <v>0.31920000000000004</v>
      </c>
      <c r="Z6" s="70">
        <f>[1]Hoja1!Y4*$D$6/100</f>
        <v>3.78E-2</v>
      </c>
      <c r="AA6" s="70">
        <f>[1]Hoja1!Z4*$D$6/100</f>
        <v>2.8139999999999996</v>
      </c>
      <c r="AB6" s="70">
        <f>[1]Hoja1!AA4*$D$6/100</f>
        <v>0.80220000000000014</v>
      </c>
      <c r="AC6" s="70">
        <f>[1]Hoja1!AB4*$D$6/100</f>
        <v>0.16800000000000001</v>
      </c>
      <c r="AD6" s="70">
        <f>[1]Hoja1!AC4*$D$6/100</f>
        <v>159.46</v>
      </c>
      <c r="AE6" s="70">
        <f>[1]Hoja1!AD4*$D$6/100</f>
        <v>0</v>
      </c>
      <c r="AF6" s="70">
        <f>[1]Hoja1!AE4*$D$6/100</f>
        <v>0</v>
      </c>
      <c r="AG6" s="71"/>
      <c r="AH6" s="71"/>
    </row>
    <row r="7" spans="1:34" s="72" customFormat="1" ht="15.95">
      <c r="A7" s="189"/>
      <c r="B7" s="67" t="s">
        <v>34</v>
      </c>
      <c r="C7" s="68" t="s">
        <v>35</v>
      </c>
      <c r="D7" s="69">
        <v>5</v>
      </c>
      <c r="E7" s="70">
        <f>[1]Hoja1!D5*$D$7/100</f>
        <v>18.505909090909089</v>
      </c>
      <c r="F7" s="70">
        <f>[1]Hoja1!E5*$D$7/100</f>
        <v>0.62863636363636355</v>
      </c>
      <c r="G7" s="70">
        <f>[1]Hoja1!F5*$D$7/100</f>
        <v>0.16500000000000001</v>
      </c>
      <c r="H7" s="70">
        <f>[1]Hoja1!G5*$D$7/100</f>
        <v>3.3272727272727273E-2</v>
      </c>
      <c r="I7" s="70">
        <f>[1]Hoja1!H5*$D$7/100</f>
        <v>4.3181818181818182E-2</v>
      </c>
      <c r="J7" s="70">
        <f>[1]Hoja1!I5*$D$7/100</f>
        <v>6.9136363636363635E-2</v>
      </c>
      <c r="K7" s="70">
        <f>[1]Hoja1!J5*$D$7/100</f>
        <v>0</v>
      </c>
      <c r="L7" s="70">
        <f>[1]Hoja1!K5*$D$7/100</f>
        <v>3.5709090909090899</v>
      </c>
      <c r="M7" s="70">
        <f>[1]Hoja1!L5*$D$7/100</f>
        <v>0.56181818181818177</v>
      </c>
      <c r="N7" s="70">
        <f>[1]Hoja1!M5*$D$7/100</f>
        <v>2.1272727272727274</v>
      </c>
      <c r="O7" s="70">
        <f>[1]Hoja1!N5*$D$7/100</f>
        <v>17.731818181818181</v>
      </c>
      <c r="P7" s="70">
        <f>[1]Hoja1!O5*$D$7/100</f>
        <v>0.2231818181818182</v>
      </c>
      <c r="Q7" s="70">
        <f>[1]Hoja1!P5*$D$7/100</f>
        <v>0.32272727272727275</v>
      </c>
      <c r="R7" s="70">
        <f>[1]Hoja1!Q5*$D$7/100</f>
        <v>20.477272727272727</v>
      </c>
      <c r="S7" s="70">
        <f>[1]Hoja1!R5*$D$7/100</f>
        <v>6.35</v>
      </c>
      <c r="T7" s="70">
        <f>[1]Hoja1!S5*$D$7/100</f>
        <v>0.16013636363636366</v>
      </c>
      <c r="U7" s="70">
        <f>[1]Hoja1!T5*$D$7/100</f>
        <v>2.5777777777777785E-2</v>
      </c>
      <c r="V7" s="70">
        <f>[1]Hoja1!U5*$D$7/100</f>
        <v>0.93631818181818172</v>
      </c>
      <c r="W7" s="70">
        <f>[1]Hoja1!V5*$D$7/100</f>
        <v>0.80555555555555558</v>
      </c>
      <c r="X7" s="70">
        <f>[1]Hoja1!W5*$D$7/100</f>
        <v>6.363636363636363E-2</v>
      </c>
      <c r="Y7" s="70">
        <f>[1]Hoja1!X5*$D$7/100</f>
        <v>2.454545454545454E-2</v>
      </c>
      <c r="Z7" s="70">
        <f>[1]Hoja1!Y5*$D$7/100</f>
        <v>8.9090909090909099E-3</v>
      </c>
      <c r="AA7" s="70">
        <f>[1]Hoja1!Z5*$D$7/100</f>
        <v>0.16409090909090909</v>
      </c>
      <c r="AB7" s="70">
        <f>[1]Hoja1!AA5*$D$7/100</f>
        <v>4.5277777777777778E-2</v>
      </c>
      <c r="AC7" s="70">
        <f>[1]Hoja1!AB5*$D$7/100</f>
        <v>8.0555555555555554E-3</v>
      </c>
      <c r="AD7" s="70">
        <f>[1]Hoja1!AC5*$D$7/100</f>
        <v>1.990909090909091</v>
      </c>
      <c r="AE7" s="70">
        <f>[1]Hoja1!AD5*$D$7/100</f>
        <v>0</v>
      </c>
      <c r="AF7" s="70">
        <f>[1]Hoja1!AE5*$D$7/100</f>
        <v>0</v>
      </c>
      <c r="AG7" s="71"/>
      <c r="AH7" s="71"/>
    </row>
    <row r="8" spans="1:34" s="72" customFormat="1" ht="15.95">
      <c r="A8" s="189"/>
      <c r="B8" s="67" t="s">
        <v>36</v>
      </c>
      <c r="C8" s="68" t="s">
        <v>37</v>
      </c>
      <c r="D8" s="69">
        <v>30</v>
      </c>
      <c r="E8" s="70">
        <f>[1]Hoja1!D6*$D$8/100</f>
        <v>107.69076923076922</v>
      </c>
      <c r="F8" s="70">
        <f>[1]Hoja1!E6*$D$8/100</f>
        <v>2.8303846153846153</v>
      </c>
      <c r="G8" s="70">
        <f>[1]Hoja1!F6*$D$8/100</f>
        <v>0.61961538461538468</v>
      </c>
      <c r="H8" s="70">
        <f>[1]Hoja1!G6*$D$8/100</f>
        <v>8.4960000000000022E-2</v>
      </c>
      <c r="I8" s="70">
        <f>[1]Hoja1!H6*$D$8/100</f>
        <v>0.11399999999999999</v>
      </c>
      <c r="J8" s="70">
        <f>[1]Hoja1!I6*$D$8/100</f>
        <v>0.24179999999999999</v>
      </c>
      <c r="K8" s="70">
        <f>[1]Hoja1!J6*$D$8/100</f>
        <v>0</v>
      </c>
      <c r="L8" s="70">
        <f>[1]Hoja1!K6*$D$8/100</f>
        <v>22.667307692307691</v>
      </c>
      <c r="M8" s="70">
        <f>[1]Hoja1!L6*$D$8/100</f>
        <v>1.9800000000000006</v>
      </c>
      <c r="N8" s="70">
        <f>[1]Hoja1!M6*$D$8/100</f>
        <v>9.611538461538462</v>
      </c>
      <c r="O8" s="70">
        <f>[1]Hoja1!N6*$D$8/100</f>
        <v>61.880769230769232</v>
      </c>
      <c r="P8" s="70">
        <f>[1]Hoja1!O6*$D$8/100</f>
        <v>0.95769230769230773</v>
      </c>
      <c r="Q8" s="70">
        <f>[1]Hoja1!P6*$D$8/100</f>
        <v>1.7653846153846156</v>
      </c>
      <c r="R8" s="70">
        <f>[1]Hoja1!Q6*$D$8/100</f>
        <v>67.107692307692304</v>
      </c>
      <c r="S8" s="70">
        <f>[1]Hoja1!R6*$D$8/100</f>
        <v>20.469230769230766</v>
      </c>
      <c r="T8" s="70">
        <f>[1]Hoja1!S6*$D$8/100</f>
        <v>0.43511538461538474</v>
      </c>
      <c r="U8" s="70">
        <f>[1]Hoja1!T6*$D$8/100</f>
        <v>6.187500000000002E-2</v>
      </c>
      <c r="V8" s="70">
        <f>[1]Hoja1!U6*$D$8/100</f>
        <v>0.40512499999999996</v>
      </c>
      <c r="W8" s="70">
        <f>[1]Hoja1!V6*$D$8/100</f>
        <v>17.524999999999999</v>
      </c>
      <c r="X8" s="70">
        <f>[1]Hoja1!W6*$D$8/100</f>
        <v>1.68</v>
      </c>
      <c r="Y8" s="70">
        <f>[1]Hoja1!X6*$D$8/100</f>
        <v>0.12816</v>
      </c>
      <c r="Z8" s="70">
        <f>[1]Hoja1!Y6*$D$8/100</f>
        <v>5.7360000000000008E-2</v>
      </c>
      <c r="AA8" s="70">
        <f>[1]Hoja1!Z6*$D$8/100</f>
        <v>1.0680000000000001</v>
      </c>
      <c r="AB8" s="70">
        <f>[1]Hoja1!AA6*$D$8/100</f>
        <v>0.16550000000000001</v>
      </c>
      <c r="AC8" s="70">
        <f>[1]Hoja1!AB6*$D$8/100</f>
        <v>7.3249999999999996E-2</v>
      </c>
      <c r="AD8" s="70">
        <f>[1]Hoja1!AC6*$D$8/100</f>
        <v>32.052</v>
      </c>
      <c r="AE8" s="70">
        <f>[1]Hoja1!AD6*$D$8/100</f>
        <v>0</v>
      </c>
      <c r="AF8" s="70">
        <f>[1]Hoja1!AE6*$D$8/100</f>
        <v>0</v>
      </c>
      <c r="AG8" s="71"/>
      <c r="AH8" s="71"/>
    </row>
    <row r="9" spans="1:34" s="72" customFormat="1" ht="15.95">
      <c r="A9" s="189"/>
      <c r="B9" s="67" t="s">
        <v>38</v>
      </c>
      <c r="C9" s="68" t="s">
        <v>39</v>
      </c>
      <c r="D9" s="69">
        <v>15</v>
      </c>
      <c r="E9" s="70">
        <f>[1]Hoja1!D7*$D$9/100</f>
        <v>47.125909090909083</v>
      </c>
      <c r="F9" s="70">
        <f>[1]Hoja1!E7*$D$9/100</f>
        <v>1.1850000000000001</v>
      </c>
      <c r="G9" s="70">
        <f>[1]Hoja1!F7*$D$9/100</f>
        <v>0.46909090909090906</v>
      </c>
      <c r="H9" s="70">
        <f>[1]Hoja1!G7*$D$9/100</f>
        <v>4.8166666666666663E-2</v>
      </c>
      <c r="I9" s="70">
        <f>[1]Hoja1!H7*$D$9/100</f>
        <v>9.0166666666666673E-2</v>
      </c>
      <c r="J9" s="70">
        <f>[1]Hoja1!I7*$D$9/100</f>
        <v>0.15400000000000003</v>
      </c>
      <c r="K9" s="70">
        <f>[1]Hoja1!J7*$D$9/100</f>
        <v>0</v>
      </c>
      <c r="L9" s="70">
        <f>[1]Hoja1!K7*$D$9/100</f>
        <v>9.5399999999999991</v>
      </c>
      <c r="M9" s="70">
        <f>[1]Hoja1!L7*$D$9/100</f>
        <v>1.91</v>
      </c>
      <c r="N9" s="70">
        <f>[1]Hoja1!M7*$D$9/100</f>
        <v>1.3049999999999999</v>
      </c>
      <c r="O9" s="70">
        <f>[1]Hoja1!N7*$D$9/100</f>
        <v>22.02</v>
      </c>
      <c r="P9" s="70">
        <f>[1]Hoja1!O7*$D$9/100</f>
        <v>0.38250000000000001</v>
      </c>
      <c r="Q9" s="70">
        <f>[1]Hoja1!P7*$D$9/100</f>
        <v>4.3049999999999997</v>
      </c>
      <c r="R9" s="70">
        <f>[1]Hoja1!Q7*$D$9/100</f>
        <v>38.325000000000003</v>
      </c>
      <c r="S9" s="70">
        <f>[1]Hoja1!R7*$D$9/100</f>
        <v>16.05</v>
      </c>
      <c r="T9" s="70">
        <f>[1]Hoja1!S7*$D$9/100</f>
        <v>0.27283333333333337</v>
      </c>
      <c r="U9" s="70">
        <f>[1]Hoja1!T7*$D$9/100</f>
        <v>3.783333333333333E-2</v>
      </c>
      <c r="V9" s="70">
        <f>[1]Hoja1!U7*$D$9/100</f>
        <v>6.2500000000000014E-2</v>
      </c>
      <c r="W9" s="70">
        <f>[1]Hoja1!V7*$D$9/100</f>
        <v>18.75</v>
      </c>
      <c r="X9" s="70">
        <f>[1]Hoja1!W7*$D$9/100</f>
        <v>2.37</v>
      </c>
      <c r="Y9" s="70">
        <f>[1]Hoja1!X7*$D$9/100</f>
        <v>4.7250000000000007E-2</v>
      </c>
      <c r="Z9" s="70">
        <f>[1]Hoja1!Y7*$D$9/100</f>
        <v>1.5449999999999997E-2</v>
      </c>
      <c r="AA9" s="70">
        <f>[1]Hoja1!Z7*$D$9/100</f>
        <v>0.32400000000000001</v>
      </c>
      <c r="AB9" s="70">
        <f>[1]Hoja1!AA7*$D$9/100</f>
        <v>7.4333333333333321E-2</v>
      </c>
      <c r="AC9" s="70">
        <f>[1]Hoja1!AB7*$D$9/100</f>
        <v>7.4333333333333321E-2</v>
      </c>
      <c r="AD9" s="70">
        <f>[1]Hoja1!AC7*$D$9/100</f>
        <v>3.75</v>
      </c>
      <c r="AE9" s="70">
        <f>[1]Hoja1!AD7*$D$9/100</f>
        <v>0</v>
      </c>
      <c r="AF9" s="70">
        <f>[1]Hoja1!AE7*$D$9/100</f>
        <v>0.28499999999999998</v>
      </c>
      <c r="AG9" s="71"/>
      <c r="AH9" s="71"/>
    </row>
    <row r="10" spans="1:34" s="72" customFormat="1" ht="15.95">
      <c r="A10" s="189"/>
      <c r="B10" s="67" t="s">
        <v>40</v>
      </c>
      <c r="C10" s="73" t="s">
        <v>41</v>
      </c>
      <c r="D10" s="74">
        <v>2</v>
      </c>
      <c r="E10" s="70">
        <f>[1]Hoja1!D8*$D$10/100</f>
        <v>7.0519999999999996</v>
      </c>
      <c r="F10" s="70">
        <f>[1]Hoja1!E8*$D$10/100</f>
        <v>0.23499999999999999</v>
      </c>
      <c r="G10" s="70">
        <f>[1]Hoja1!F8*$D$10/100</f>
        <v>0.02</v>
      </c>
      <c r="H10" s="70">
        <f>[1]Hoja1!G8*$D$10/100</f>
        <v>4.5999999999999999E-3</v>
      </c>
      <c r="I10" s="70">
        <f>[1]Hoja1!H8*$D$10/100</f>
        <v>3.8E-3</v>
      </c>
      <c r="J10" s="70">
        <f>[1]Hoja1!I8*$D$10/100</f>
        <v>1.3000000000000001E-2</v>
      </c>
      <c r="K10" s="70">
        <f>[1]Hoja1!J8*$D$10/100</f>
        <v>0</v>
      </c>
      <c r="L10" s="70">
        <f>[1]Hoja1!K8*$D$10/100</f>
        <v>1.4830000000000001</v>
      </c>
      <c r="M10" s="70">
        <f>[1]Hoja1!L8*$D$10/100</f>
        <v>4.8000000000000001E-2</v>
      </c>
      <c r="N10" s="70">
        <f>[1]Hoja1!M8*$D$10/100</f>
        <v>0.43</v>
      </c>
      <c r="O10" s="70">
        <f>[1]Hoja1!N8*$D$10/100</f>
        <v>2.7</v>
      </c>
      <c r="P10" s="70">
        <f>[1]Hoja1!O8*$D$10/100</f>
        <v>7.6999999999999999E-2</v>
      </c>
      <c r="Q10" s="70">
        <f>[1]Hoja1!P8*$D$10/100</f>
        <v>0.14000000000000001</v>
      </c>
      <c r="R10" s="70">
        <f>[1]Hoja1!Q8*$D$10/100</f>
        <v>2.6150000000000002</v>
      </c>
      <c r="S10" s="70">
        <f>[1]Hoja1!R8*$D$10/100</f>
        <v>0.84</v>
      </c>
      <c r="T10" s="70">
        <f>[1]Hoja1!S8*$D$10/100</f>
        <v>2.1299999999999999E-2</v>
      </c>
      <c r="U10" s="70">
        <f>[1]Hoja1!T8*$D$10/100</f>
        <v>4.1999999999999997E-3</v>
      </c>
      <c r="V10" s="70">
        <f>[1]Hoja1!U8*$D$10/100</f>
        <v>1.1949999999999999E-2</v>
      </c>
      <c r="W10" s="70">
        <f>[1]Hoja1!V8*$D$10/100</f>
        <v>0</v>
      </c>
      <c r="X10" s="70">
        <f>[1]Hoja1!W8*$D$10/100</f>
        <v>0</v>
      </c>
      <c r="Y10" s="70">
        <f>[1]Hoja1!X8*$D$10/100</f>
        <v>1.2699999999999999E-2</v>
      </c>
      <c r="Z10" s="70">
        <f>[1]Hoja1!Y8*$D$10/100</f>
        <v>5.7500000000000008E-3</v>
      </c>
      <c r="AA10" s="70">
        <f>[1]Hoja1!Z8*$D$10/100</f>
        <v>9.1999999999999998E-2</v>
      </c>
      <c r="AB10" s="70">
        <f>[1]Hoja1!AA8*$D$10/100</f>
        <v>7.6E-3</v>
      </c>
      <c r="AC10" s="70">
        <f>[1]Hoja1!AB8*$D$10/100</f>
        <v>2.2000000000000001E-3</v>
      </c>
      <c r="AD10" s="70">
        <f>[1]Hoja1!AC8*$D$10/100</f>
        <v>7.165</v>
      </c>
      <c r="AE10" s="70">
        <f>[1]Hoja1!AD8*$D$10/100</f>
        <v>4.4999999999999999E-4</v>
      </c>
      <c r="AF10" s="70">
        <f>[1]Hoja1!AE8*$D$10/100</f>
        <v>0</v>
      </c>
      <c r="AG10" s="71"/>
      <c r="AH10" s="71"/>
    </row>
    <row r="11" spans="1:34" s="72" customFormat="1" ht="15.95">
      <c r="A11" s="189"/>
      <c r="B11" s="55"/>
      <c r="C11" s="75" t="s">
        <v>190</v>
      </c>
      <c r="D11" s="76">
        <f>SUM(D6:D10)</f>
        <v>122</v>
      </c>
      <c r="E11" s="77">
        <f>SUM(E6:E10)</f>
        <v>430.19058741258738</v>
      </c>
      <c r="F11" s="77">
        <f t="shared" ref="F11:AF11" si="0">SUM(F6:F10)</f>
        <v>9.8070209790209795</v>
      </c>
      <c r="G11" s="77">
        <f t="shared" si="0"/>
        <v>1.9457062937062939</v>
      </c>
      <c r="H11" s="77">
        <f t="shared" si="0"/>
        <v>0.32359939393939402</v>
      </c>
      <c r="I11" s="77">
        <f t="shared" si="0"/>
        <v>0.47374848484848486</v>
      </c>
      <c r="J11" s="77">
        <f t="shared" si="0"/>
        <v>0.68933636363636364</v>
      </c>
      <c r="K11" s="77">
        <f t="shared" si="0"/>
        <v>0</v>
      </c>
      <c r="L11" s="77">
        <f>SUM(L6:L10)</f>
        <v>93.275216783216791</v>
      </c>
      <c r="M11" s="77">
        <f t="shared" si="0"/>
        <v>5.815818181818182</v>
      </c>
      <c r="N11" s="77">
        <f t="shared" si="0"/>
        <v>31.533811188811189</v>
      </c>
      <c r="O11" s="77">
        <f t="shared" si="0"/>
        <v>200.09258741258742</v>
      </c>
      <c r="P11" s="77">
        <f t="shared" si="0"/>
        <v>3.7123741258741259</v>
      </c>
      <c r="Q11" s="77">
        <f t="shared" si="0"/>
        <v>8.9131118881118887</v>
      </c>
      <c r="R11" s="77">
        <f t="shared" si="0"/>
        <v>209.44496503496504</v>
      </c>
      <c r="S11" s="77">
        <f t="shared" si="0"/>
        <v>79.549230769230775</v>
      </c>
      <c r="T11" s="77">
        <f t="shared" si="0"/>
        <v>1.765785081585082</v>
      </c>
      <c r="U11" s="77">
        <f t="shared" si="0"/>
        <v>0.25008611111111112</v>
      </c>
      <c r="V11" s="77">
        <f t="shared" si="0"/>
        <v>2.4574931818181818</v>
      </c>
      <c r="W11" s="77">
        <f t="shared" si="0"/>
        <v>37.080555555555556</v>
      </c>
      <c r="X11" s="77">
        <f t="shared" si="0"/>
        <v>4.1136363636363633</v>
      </c>
      <c r="Y11" s="77">
        <f t="shared" si="0"/>
        <v>0.53185545454545458</v>
      </c>
      <c r="Z11" s="77">
        <f t="shared" si="0"/>
        <v>0.12526909090909091</v>
      </c>
      <c r="AA11" s="77">
        <f t="shared" si="0"/>
        <v>4.4620909090909082</v>
      </c>
      <c r="AB11" s="77">
        <f t="shared" si="0"/>
        <v>1.0949111111111114</v>
      </c>
      <c r="AC11" s="77">
        <f t="shared" si="0"/>
        <v>0.32583888888888884</v>
      </c>
      <c r="AD11" s="77">
        <f t="shared" si="0"/>
        <v>204.41790909090909</v>
      </c>
      <c r="AE11" s="77">
        <f t="shared" si="0"/>
        <v>4.4999999999999999E-4</v>
      </c>
      <c r="AF11" s="77">
        <f t="shared" si="0"/>
        <v>0.28499999999999998</v>
      </c>
    </row>
    <row r="12" spans="1:34" ht="15.95">
      <c r="A12" s="189"/>
      <c r="B12" s="78" t="s">
        <v>34</v>
      </c>
      <c r="C12" s="79" t="s">
        <v>191</v>
      </c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4" s="71" customFormat="1" ht="15.95">
      <c r="A13" s="189"/>
      <c r="B13" s="67" t="s">
        <v>44</v>
      </c>
      <c r="C13" s="71" t="s">
        <v>45</v>
      </c>
      <c r="D13" s="82">
        <v>90</v>
      </c>
      <c r="E13" s="83">
        <f>[1]Hoja1!D11*$D$13/100</f>
        <v>77.088461538461559</v>
      </c>
      <c r="F13" s="83">
        <f>[1]Hoja1!E11*$D$13/100</f>
        <v>1.1146153846153846</v>
      </c>
      <c r="G13" s="83">
        <f>[1]Hoja1!F11*$D$13/100</f>
        <v>0.10384615384615387</v>
      </c>
      <c r="H13" s="83">
        <f>[1]Hoja1!G11*$D$13/100</f>
        <v>3.5307692307692304E-2</v>
      </c>
      <c r="I13" s="83">
        <f>[1]Hoja1!H11*$D$13/100</f>
        <v>9.0000000000000011E-3</v>
      </c>
      <c r="J13" s="83">
        <f>[1]Hoja1!I11*$D$13/100</f>
        <v>7.8923076923076929E-2</v>
      </c>
      <c r="K13" s="83">
        <f>[1]Hoja1!J11*$D$13/100</f>
        <v>0</v>
      </c>
      <c r="L13" s="83">
        <f>[1]Hoja1!K11*$D$13/100</f>
        <v>17.923846153846153</v>
      </c>
      <c r="M13" s="83">
        <f>[1]Hoja1!L11*$D$13/100</f>
        <v>2.6238461538461539</v>
      </c>
      <c r="N13" s="83">
        <f>[1]Hoja1!M11*$D$13/100</f>
        <v>15.923076923076923</v>
      </c>
      <c r="O13" s="83">
        <f>[1]Hoja1!N11*$D$13/100</f>
        <v>52.061538461538468</v>
      </c>
      <c r="P13" s="83">
        <f>[1]Hoja1!O11*$D$13/100</f>
        <v>0.73384615384615381</v>
      </c>
      <c r="Q13" s="83">
        <f>[1]Hoja1!P11*$D$13/100</f>
        <v>11.7</v>
      </c>
      <c r="R13" s="83">
        <f>[1]Hoja1!Q11*$D$13/100</f>
        <v>322.82307692307694</v>
      </c>
      <c r="S13" s="83">
        <f>[1]Hoja1!R11*$D$13/100</f>
        <v>13.638461538461538</v>
      </c>
      <c r="T13" s="83">
        <f>[1]Hoja1!S11*$D$13/100</f>
        <v>0.24300000000000008</v>
      </c>
      <c r="U13" s="83">
        <f>[1]Hoja1!T11*$D$13/100</f>
        <v>0.13846153846153844</v>
      </c>
      <c r="V13" s="83">
        <f>[1]Hoja1!U11*$D$13/100</f>
        <v>0.26653846153846156</v>
      </c>
      <c r="W13" s="83">
        <f>[1]Hoja1!V11*$D$13/100</f>
        <v>37.384615384615387</v>
      </c>
      <c r="X13" s="83">
        <f>[1]Hoja1!W11*$D$13/100</f>
        <v>3.7384615384615385</v>
      </c>
      <c r="Y13" s="83">
        <f>[1]Hoja1!X11*$D$13/100</f>
        <v>5.4000000000000013E-2</v>
      </c>
      <c r="Z13" s="83">
        <f>[1]Hoja1!Y11*$D$13/100</f>
        <v>3.5307692307692304E-2</v>
      </c>
      <c r="AA13" s="83">
        <f>[1]Hoja1!Z11*$D$13/100</f>
        <v>1.4469230769230768</v>
      </c>
      <c r="AB13" s="83">
        <f>[1]Hoja1!AA11*$D$13/100</f>
        <v>0.34823076923076912</v>
      </c>
      <c r="AC13" s="83">
        <f>[1]Hoja1!AB11*$D$13/100</f>
        <v>0.20215384615384616</v>
      </c>
      <c r="AD13" s="83">
        <f>[1]Hoja1!AC11*$D$13/100</f>
        <v>13.015384615384617</v>
      </c>
      <c r="AE13" s="83">
        <f>[1]Hoja1!AD11*$D$13/100</f>
        <v>0</v>
      </c>
      <c r="AF13" s="83">
        <f>[1]Hoja1!AE11*$D$13/100</f>
        <v>21.738461538461539</v>
      </c>
    </row>
    <row r="14" spans="1:34" s="71" customFormat="1" ht="15.95">
      <c r="A14" s="189"/>
      <c r="B14" s="67" t="s">
        <v>46</v>
      </c>
      <c r="C14" s="71" t="s">
        <v>47</v>
      </c>
      <c r="D14" s="82">
        <v>115</v>
      </c>
      <c r="E14" s="83">
        <f>[1]Hoja1!D12*$D$14/100</f>
        <v>113.30374999999998</v>
      </c>
      <c r="F14" s="83">
        <f>[1]Hoja1!E12*$D$14/100</f>
        <v>2.5731250000000001</v>
      </c>
      <c r="G14" s="83">
        <f>[1]Hoja1!F12*$D$14/100</f>
        <v>0.330625</v>
      </c>
      <c r="H14" s="83">
        <f>[1]Hoja1!G12*$D$14/100</f>
        <v>3.9428571428571431E-2</v>
      </c>
      <c r="I14" s="83">
        <f>[1]Hoja1!H12*$D$14/100</f>
        <v>1.642857142857143E-3</v>
      </c>
      <c r="J14" s="83">
        <f>[1]Hoja1!I12*$D$14/100</f>
        <v>6.0785714285714276E-2</v>
      </c>
      <c r="K14" s="83">
        <f>[1]Hoja1!J12*$D$14/100</f>
        <v>0</v>
      </c>
      <c r="L14" s="83">
        <f>[1]Hoja1!K12*$D$14/100</f>
        <v>24.768125000000001</v>
      </c>
      <c r="M14" s="83">
        <f>[1]Hoja1!L12*$D$14/100</f>
        <v>2.4437500000000001</v>
      </c>
      <c r="N14" s="83">
        <f>[1]Hoja1!M12*$D$14/100</f>
        <v>26.018750000000001</v>
      </c>
      <c r="O14" s="83">
        <f>[1]Hoja1!N12*$D$14/100</f>
        <v>44.706249999999997</v>
      </c>
      <c r="P14" s="83">
        <f>[1]Hoja1!O12*$D$14/100</f>
        <v>1.17875</v>
      </c>
      <c r="Q14" s="83">
        <f>[1]Hoja1!P12*$D$14/100</f>
        <v>10.206250000000001</v>
      </c>
      <c r="R14" s="83">
        <f>[1]Hoja1!Q12*$D$14/100</f>
        <v>510.02499999999998</v>
      </c>
      <c r="S14" s="83">
        <f>[1]Hoja1!R12*$D$14/100</f>
        <v>23.287500000000001</v>
      </c>
      <c r="T14" s="83">
        <f>[1]Hoja1!S12*$D$14/100</f>
        <v>0.41543750000000002</v>
      </c>
      <c r="U14" s="83">
        <f>[1]Hoja1!T12*$D$14/100</f>
        <v>0.29900000000000004</v>
      </c>
      <c r="V14" s="83">
        <f>[1]Hoja1!U12*$D$14/100</f>
        <v>0.35157142857142859</v>
      </c>
      <c r="W14" s="83">
        <f>[1]Hoja1!V12*$D$14/100</f>
        <v>3302.1428571428573</v>
      </c>
      <c r="X14" s="83">
        <f>[1]Hoja1!W12*$D$14/100</f>
        <v>288.9375</v>
      </c>
      <c r="Y14" s="83">
        <f>[1]Hoja1!X12*$D$14/100</f>
        <v>0.10349999999999999</v>
      </c>
      <c r="Z14" s="83">
        <f>[1]Hoja1!Y12*$D$14/100</f>
        <v>7.3312500000000003E-2</v>
      </c>
      <c r="AA14" s="83">
        <f>[1]Hoja1!Z12*$D$14/100</f>
        <v>1.2075</v>
      </c>
      <c r="AB14" s="83">
        <f>[1]Hoja1!AA12*$D$14/100</f>
        <v>0.48135714285714282</v>
      </c>
      <c r="AC14" s="83">
        <f>[1]Hoja1!AB12*$D$14/100</f>
        <v>0.30228571428571427</v>
      </c>
      <c r="AD14" s="83">
        <f>[1]Hoja1!AC12*$D$14/100</f>
        <v>17.106249999999999</v>
      </c>
      <c r="AE14" s="83">
        <f>[1]Hoja1!AD12*$D$14/100</f>
        <v>0</v>
      </c>
      <c r="AF14" s="83">
        <f>[1]Hoja1!AE12*$D$14/100</f>
        <v>15.237500000000001</v>
      </c>
    </row>
    <row r="15" spans="1:34" s="71" customFormat="1" ht="15.95">
      <c r="A15" s="189"/>
      <c r="B15" s="67" t="s">
        <v>36</v>
      </c>
      <c r="C15" s="68" t="s">
        <v>48</v>
      </c>
      <c r="D15" s="69">
        <v>90</v>
      </c>
      <c r="E15" s="83">
        <f>[1]Hoja1!D15*$D$15/100</f>
        <v>123.21999999999998</v>
      </c>
      <c r="F15" s="83">
        <f>[1]Hoja1!E15*$D$15/100</f>
        <v>1.19</v>
      </c>
      <c r="G15" s="83">
        <f>[1]Hoja1!F15*$D$15/100</f>
        <v>0.17000000000000004</v>
      </c>
      <c r="H15" s="83">
        <f>[1]Hoja1!G15*$D$15/100</f>
        <v>0.126</v>
      </c>
      <c r="I15" s="83">
        <f>[1]Hoja1!H15*$D$15/100</f>
        <v>2.6999999999999996E-2</v>
      </c>
      <c r="J15" s="83">
        <f>[1]Hoja1!I15*$D$15/100</f>
        <v>6.3E-2</v>
      </c>
      <c r="K15" s="83">
        <f>[1]Hoja1!J15*$D$15/100</f>
        <v>0</v>
      </c>
      <c r="L15" s="83">
        <f>[1]Hoja1!K15*$D$15/100</f>
        <v>29.01</v>
      </c>
      <c r="M15" s="83">
        <f>[1]Hoja1!L15*$D$15/100</f>
        <v>2.0700000000000003</v>
      </c>
      <c r="N15" s="83">
        <f>[1]Hoja1!M15*$D$15/100</f>
        <v>5.6</v>
      </c>
      <c r="O15" s="83">
        <f>[1]Hoja1!N15*$D$15/100</f>
        <v>30.8</v>
      </c>
      <c r="P15" s="83">
        <f>[1]Hoja1!O15*$D$15/100</f>
        <v>0.43</v>
      </c>
      <c r="Q15" s="83">
        <f>[1]Hoja1!P15*$D$15/100</f>
        <v>6.2</v>
      </c>
      <c r="R15" s="83">
        <f>[1]Hoja1!Q15*$D$15/100</f>
        <v>449.1</v>
      </c>
      <c r="S15" s="83">
        <f>[1]Hoja1!R15*$D$15/100</f>
        <v>33.299999999999997</v>
      </c>
      <c r="T15" s="83">
        <f>[1]Hoja1!S15*$D$15/100</f>
        <v>0.11800000000000001</v>
      </c>
      <c r="U15" s="83">
        <f>[1]Hoja1!T15*$D$15/100</f>
        <v>7.2000000000000008E-2</v>
      </c>
      <c r="V15" s="83">
        <f>[1]Hoja1!U15*$D$15/100</f>
        <v>0.3239999999999999</v>
      </c>
      <c r="W15" s="83">
        <f>[1]Hoja1!V15*$D$15/100</f>
        <v>390.85714285714283</v>
      </c>
      <c r="X15" s="83">
        <f>[1]Hoja1!W15*$D$15/100</f>
        <v>41.7</v>
      </c>
      <c r="Y15" s="83">
        <f>[1]Hoja1!X15*$D$15/100</f>
        <v>5.2000000000000005E-2</v>
      </c>
      <c r="Z15" s="83">
        <f>[1]Hoja1!Y15*$D$15/100</f>
        <v>4.7E-2</v>
      </c>
      <c r="AA15" s="83">
        <f>[1]Hoja1!Z15*$D$15/100</f>
        <v>0.46999999999999992</v>
      </c>
      <c r="AB15" s="83">
        <f>[1]Hoja1!AA15*$D$15/100</f>
        <v>0.23400000000000001</v>
      </c>
      <c r="AC15" s="83">
        <f>[1]Hoja1!AB15*$D$15/100</f>
        <v>0.27</v>
      </c>
      <c r="AD15" s="83">
        <f>[1]Hoja1!AC15*$D$15/100</f>
        <v>19.8</v>
      </c>
      <c r="AE15" s="83">
        <f>[1]Hoja1!AD15*$D$15/100</f>
        <v>0</v>
      </c>
      <c r="AF15" s="83">
        <f>[1]Hoja1!AE15*$D$15/100</f>
        <v>15.2</v>
      </c>
    </row>
    <row r="16" spans="1:34" s="72" customFormat="1" ht="15.95">
      <c r="A16" s="189"/>
      <c r="B16" s="67" t="s">
        <v>51</v>
      </c>
      <c r="C16" s="68" t="s">
        <v>52</v>
      </c>
      <c r="D16" s="69">
        <v>0</v>
      </c>
      <c r="E16" s="70">
        <f>[1]Hoja1!D17*$D$16/100</f>
        <v>0</v>
      </c>
      <c r="F16" s="70">
        <f>[1]Hoja1!E17*$D$16/100</f>
        <v>0</v>
      </c>
      <c r="G16" s="70">
        <f>[1]Hoja1!F17*$D$16/100</f>
        <v>0</v>
      </c>
      <c r="H16" s="70">
        <f>[1]Hoja1!G17*$D$16/100</f>
        <v>0</v>
      </c>
      <c r="I16" s="70">
        <f>[1]Hoja1!H17*$D$16/100</f>
        <v>0</v>
      </c>
      <c r="J16" s="70">
        <f>[1]Hoja1!I17*$D$16/100</f>
        <v>0</v>
      </c>
      <c r="K16" s="70">
        <f>[1]Hoja1!J17*$D$16/100</f>
        <v>0</v>
      </c>
      <c r="L16" s="70">
        <f>[1]Hoja1!K17*$D$16/100</f>
        <v>0</v>
      </c>
      <c r="M16" s="70">
        <f>[1]Hoja1!L17*$D$16/100</f>
        <v>0</v>
      </c>
      <c r="N16" s="70">
        <f>[1]Hoja1!M17*$D$16/100</f>
        <v>0</v>
      </c>
      <c r="O16" s="70">
        <f>[1]Hoja1!N17*$D$16/100</f>
        <v>0</v>
      </c>
      <c r="P16" s="70">
        <f>[1]Hoja1!O17*$D$16/100</f>
        <v>0</v>
      </c>
      <c r="Q16" s="70">
        <f>[1]Hoja1!P17*$D$16/100</f>
        <v>0</v>
      </c>
      <c r="R16" s="70">
        <f>[1]Hoja1!Q17*$D$16/100</f>
        <v>0</v>
      </c>
      <c r="S16" s="70">
        <f>[1]Hoja1!R17*$D$16/100</f>
        <v>0</v>
      </c>
      <c r="T16" s="70">
        <f>[1]Hoja1!S17*$D$16/100</f>
        <v>0</v>
      </c>
      <c r="U16" s="70">
        <f>[1]Hoja1!T17*$D$16/100</f>
        <v>0</v>
      </c>
      <c r="V16" s="70">
        <f>[1]Hoja1!U17*$D$16/100</f>
        <v>0</v>
      </c>
      <c r="W16" s="70">
        <f>[1]Hoja1!V17*$D$16/100</f>
        <v>0</v>
      </c>
      <c r="X16" s="70">
        <f>[1]Hoja1!W17*$D$16/100</f>
        <v>0</v>
      </c>
      <c r="Y16" s="70">
        <f>[1]Hoja1!X17*$D$16/100</f>
        <v>0</v>
      </c>
      <c r="Z16" s="70">
        <f>[1]Hoja1!Y17*$D$16/100</f>
        <v>0</v>
      </c>
      <c r="AA16" s="70">
        <f>[1]Hoja1!Z17*$D$16/100</f>
        <v>0</v>
      </c>
      <c r="AB16" s="70">
        <f>[1]Hoja1!AA17*$D$16/100</f>
        <v>0</v>
      </c>
      <c r="AC16" s="70">
        <f>[1]Hoja1!AB17*$D$16/100</f>
        <v>0</v>
      </c>
      <c r="AD16" s="70">
        <f>[1]Hoja1!AC17*$D$16/100</f>
        <v>0</v>
      </c>
      <c r="AE16" s="70">
        <f>[1]Hoja1!AD17*$D$16/100</f>
        <v>0</v>
      </c>
      <c r="AF16" s="70">
        <f>[1]Hoja1!AE17*$D$16/100</f>
        <v>0</v>
      </c>
    </row>
    <row r="17" spans="1:33" s="72" customFormat="1" ht="15.95">
      <c r="A17" s="189"/>
      <c r="B17" s="67" t="s">
        <v>53</v>
      </c>
      <c r="C17" s="73" t="s">
        <v>54</v>
      </c>
      <c r="D17" s="74">
        <v>10</v>
      </c>
      <c r="E17" s="70">
        <f>[1]Hoja1!D18*$D$17/100</f>
        <v>36.28</v>
      </c>
      <c r="F17" s="70">
        <f>[1]Hoja1!E18*$D$17/100</f>
        <v>0.30499999999999999</v>
      </c>
      <c r="G17" s="70">
        <f>[1]Hoja1!F18*$D$17/100</f>
        <v>6.699999999999999E-2</v>
      </c>
      <c r="H17" s="70">
        <f>[1]Hoja1!G18*$D$17/100</f>
        <v>0</v>
      </c>
      <c r="I17" s="70">
        <f>[1]Hoja1!H18*$D$17/100</f>
        <v>0</v>
      </c>
      <c r="J17" s="70">
        <f>[1]Hoja1!I18*$D$17/100</f>
        <v>0</v>
      </c>
      <c r="K17" s="70">
        <f>[1]Hoja1!J18*$D$17/100</f>
        <v>0</v>
      </c>
      <c r="L17" s="70">
        <f>[1]Hoja1!K18*$D$17/100</f>
        <v>8.3679999999999968</v>
      </c>
      <c r="M17" s="70">
        <f>[1]Hoja1!L18*$D$17/100</f>
        <v>0.7</v>
      </c>
      <c r="N17" s="70">
        <f>[1]Hoja1!M18*$D$17/100</f>
        <v>5.3125</v>
      </c>
      <c r="O17" s="70">
        <f>[1]Hoja1!N18*$D$17/100</f>
        <v>11.414285714285713</v>
      </c>
      <c r="P17" s="70">
        <f>[1]Hoja1!O18*$D$17/100</f>
        <v>0.19875000000000001</v>
      </c>
      <c r="Q17" s="70">
        <f>[1]Hoja1!P18*$D$17/100</f>
        <v>2.416666666666667</v>
      </c>
      <c r="R17" s="70">
        <f>[1]Hoja1!Q18*$D$17/100</f>
        <v>53.16</v>
      </c>
      <c r="S17" s="70">
        <f>[1]Hoja1!R18*$D$17/100</f>
        <v>6.5857142857142863</v>
      </c>
      <c r="T17" s="70">
        <f>[1]Hoja1!S18*$D$17/100</f>
        <v>5.833333333333332E-2</v>
      </c>
      <c r="U17" s="70">
        <f>[1]Hoja1!T18*$D$17/100</f>
        <v>0</v>
      </c>
      <c r="V17" s="70">
        <f>[1]Hoja1!U18*$D$17/100</f>
        <v>0</v>
      </c>
      <c r="W17" s="70">
        <f>[1]Hoja1!V18*$D$17/100</f>
        <v>0</v>
      </c>
      <c r="X17" s="70">
        <f>[1]Hoja1!W18*$D$17/100</f>
        <v>19</v>
      </c>
      <c r="Y17" s="70">
        <f>[1]Hoja1!X18*$D$17/100</f>
        <v>1.0571428571428574E-2</v>
      </c>
      <c r="Z17" s="70">
        <f>[1]Hoja1!Y18*$D$17/100</f>
        <v>2.1428571428571429E-2</v>
      </c>
      <c r="AA17" s="70">
        <f>[1]Hoja1!Z18*$D$17/100</f>
        <v>0.25</v>
      </c>
      <c r="AB17" s="70">
        <f>[1]Hoja1!AA18*$D$17/100</f>
        <v>0</v>
      </c>
      <c r="AC17" s="70">
        <f>[1]Hoja1!AB18*$D$17/100</f>
        <v>0</v>
      </c>
      <c r="AD17" s="70">
        <f>[1]Hoja1!AC18*$D$17/100</f>
        <v>4.3</v>
      </c>
      <c r="AE17" s="70">
        <f>[1]Hoja1!AD18*$D$17/100</f>
        <v>0</v>
      </c>
      <c r="AF17" s="70">
        <f>[1]Hoja1!AE18*$D$17/100</f>
        <v>0.22857142857142854</v>
      </c>
    </row>
    <row r="18" spans="1:33" s="72" customFormat="1" ht="15.95">
      <c r="A18" s="189"/>
      <c r="B18" s="55"/>
      <c r="C18" s="75" t="s">
        <v>190</v>
      </c>
      <c r="D18" s="76">
        <f>SUM(D13:D17)</f>
        <v>305</v>
      </c>
      <c r="E18" s="76">
        <f t="shared" ref="E18:AF18" si="1">SUM(E13:E17)</f>
        <v>349.89221153846154</v>
      </c>
      <c r="F18" s="76">
        <f t="shared" si="1"/>
        <v>5.1827403846153839</v>
      </c>
      <c r="G18" s="76">
        <f t="shared" si="1"/>
        <v>0.67147115384615386</v>
      </c>
      <c r="H18" s="76">
        <f t="shared" si="1"/>
        <v>0.20073626373626374</v>
      </c>
      <c r="I18" s="76">
        <f t="shared" si="1"/>
        <v>3.7642857142857145E-2</v>
      </c>
      <c r="J18" s="76">
        <f t="shared" si="1"/>
        <v>0.20270879120879121</v>
      </c>
      <c r="K18" s="76">
        <f t="shared" si="1"/>
        <v>0</v>
      </c>
      <c r="L18" s="160">
        <f>SUM(L13:L17)</f>
        <v>80.069971153846154</v>
      </c>
      <c r="M18" s="76">
        <f t="shared" si="1"/>
        <v>7.837596153846154</v>
      </c>
      <c r="N18" s="76">
        <f t="shared" si="1"/>
        <v>52.854326923076925</v>
      </c>
      <c r="O18" s="76">
        <f t="shared" si="1"/>
        <v>138.98207417582418</v>
      </c>
      <c r="P18" s="76">
        <f t="shared" si="1"/>
        <v>2.5413461538461539</v>
      </c>
      <c r="Q18" s="76">
        <f t="shared" si="1"/>
        <v>30.522916666666667</v>
      </c>
      <c r="R18" s="76">
        <f t="shared" si="1"/>
        <v>1335.1080769230769</v>
      </c>
      <c r="S18" s="76">
        <f t="shared" si="1"/>
        <v>76.811675824175822</v>
      </c>
      <c r="T18" s="76">
        <f t="shared" si="1"/>
        <v>0.83477083333333346</v>
      </c>
      <c r="U18" s="76">
        <f t="shared" si="1"/>
        <v>0.50946153846153841</v>
      </c>
      <c r="V18" s="76">
        <f t="shared" si="1"/>
        <v>0.9421098901098901</v>
      </c>
      <c r="W18" s="76">
        <f t="shared" si="1"/>
        <v>3730.3846153846152</v>
      </c>
      <c r="X18" s="76">
        <f t="shared" si="1"/>
        <v>353.37596153846152</v>
      </c>
      <c r="Y18" s="76">
        <f t="shared" si="1"/>
        <v>0.22007142857142858</v>
      </c>
      <c r="Z18" s="76">
        <f t="shared" si="1"/>
        <v>0.17704876373626374</v>
      </c>
      <c r="AA18" s="76">
        <f t="shared" si="1"/>
        <v>3.3744230769230765</v>
      </c>
      <c r="AB18" s="76">
        <f t="shared" si="1"/>
        <v>1.0635879120879119</v>
      </c>
      <c r="AC18" s="76">
        <f t="shared" si="1"/>
        <v>0.77443956043956041</v>
      </c>
      <c r="AD18" s="76">
        <f t="shared" si="1"/>
        <v>54.221634615384616</v>
      </c>
      <c r="AE18" s="76">
        <f t="shared" si="1"/>
        <v>0</v>
      </c>
      <c r="AF18" s="76">
        <f t="shared" si="1"/>
        <v>52.404532967032964</v>
      </c>
    </row>
    <row r="19" spans="1:33" s="72" customFormat="1">
      <c r="A19" s="190"/>
      <c r="B19" s="191" t="s">
        <v>192</v>
      </c>
      <c r="C19" s="191"/>
      <c r="D19" s="77">
        <f t="shared" ref="D19:AE19" si="2">D11+D18</f>
        <v>427</v>
      </c>
      <c r="E19" s="77">
        <f t="shared" si="2"/>
        <v>780.08279895104897</v>
      </c>
      <c r="F19" s="77">
        <f t="shared" si="2"/>
        <v>14.989761363636363</v>
      </c>
      <c r="G19" s="77">
        <f t="shared" si="2"/>
        <v>2.6171774475524479</v>
      </c>
      <c r="H19" s="77">
        <f t="shared" si="2"/>
        <v>0.52433565767565771</v>
      </c>
      <c r="I19" s="77">
        <f t="shared" si="2"/>
        <v>0.51139134199134206</v>
      </c>
      <c r="J19" s="77">
        <f t="shared" si="2"/>
        <v>0.8920451548451549</v>
      </c>
      <c r="K19" s="77">
        <f t="shared" si="2"/>
        <v>0</v>
      </c>
      <c r="L19" s="77">
        <f>L11+L18</f>
        <v>173.34518793706295</v>
      </c>
      <c r="M19" s="77">
        <f t="shared" si="2"/>
        <v>13.653414335664337</v>
      </c>
      <c r="N19" s="77">
        <f t="shared" si="2"/>
        <v>84.388138111888111</v>
      </c>
      <c r="O19" s="77">
        <f t="shared" si="2"/>
        <v>339.07466158841157</v>
      </c>
      <c r="P19" s="77">
        <f t="shared" si="2"/>
        <v>6.2537202797202802</v>
      </c>
      <c r="Q19" s="77">
        <f t="shared" si="2"/>
        <v>39.436028554778559</v>
      </c>
      <c r="R19" s="77">
        <f t="shared" si="2"/>
        <v>1544.5530419580418</v>
      </c>
      <c r="S19" s="77">
        <f t="shared" si="2"/>
        <v>156.36090659340658</v>
      </c>
      <c r="T19" s="77">
        <f t="shared" si="2"/>
        <v>2.6005559149184156</v>
      </c>
      <c r="U19" s="77">
        <f t="shared" si="2"/>
        <v>0.75954764957264953</v>
      </c>
      <c r="V19" s="77">
        <f t="shared" si="2"/>
        <v>3.3996030719280719</v>
      </c>
      <c r="W19" s="77">
        <f t="shared" si="2"/>
        <v>3767.465170940171</v>
      </c>
      <c r="X19" s="77">
        <f t="shared" si="2"/>
        <v>357.4895979020979</v>
      </c>
      <c r="Y19" s="77">
        <f t="shared" si="2"/>
        <v>0.75192688311688316</v>
      </c>
      <c r="Z19" s="77">
        <f t="shared" si="2"/>
        <v>0.30231785464535466</v>
      </c>
      <c r="AA19" s="77">
        <f t="shared" si="2"/>
        <v>7.8365139860139852</v>
      </c>
      <c r="AB19" s="77">
        <f t="shared" si="2"/>
        <v>2.1584990231990231</v>
      </c>
      <c r="AC19" s="77">
        <f t="shared" si="2"/>
        <v>1.1002784493284492</v>
      </c>
      <c r="AD19" s="77">
        <f t="shared" si="2"/>
        <v>258.63954370629369</v>
      </c>
      <c r="AE19" s="77">
        <f t="shared" si="2"/>
        <v>4.4999999999999999E-4</v>
      </c>
      <c r="AF19" s="77">
        <f>AF11+AF18</f>
        <v>52.68953296703296</v>
      </c>
    </row>
    <row r="20" spans="1:33" ht="15" customHeight="1">
      <c r="A20" s="188" t="s">
        <v>55</v>
      </c>
      <c r="B20" s="78" t="s">
        <v>56</v>
      </c>
      <c r="C20" s="84" t="s">
        <v>57</v>
      </c>
      <c r="D20" s="85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3" s="71" customFormat="1" ht="17.100000000000001">
      <c r="A21" s="189"/>
      <c r="B21" s="67" t="s">
        <v>56</v>
      </c>
      <c r="C21" s="29" t="s">
        <v>58</v>
      </c>
      <c r="D21" s="69">
        <v>80</v>
      </c>
      <c r="E21" s="70">
        <f>[1]Hoja1!D21*$D$21/100</f>
        <v>48.437333333333335</v>
      </c>
      <c r="F21" s="70">
        <f>[1]Hoja1!E21*$D$21/100</f>
        <v>0.7360000000000001</v>
      </c>
      <c r="G21" s="70">
        <f>[1]Hoja1!F21*$D$21/100</f>
        <v>0.21866666666666668</v>
      </c>
      <c r="H21" s="70">
        <f>[1]Hoja1!G21*$D$21/100</f>
        <v>6.4615384615384616E-2</v>
      </c>
      <c r="I21" s="70">
        <f>[1]Hoja1!H21*$D$21/100</f>
        <v>5.9692307692307704E-2</v>
      </c>
      <c r="J21" s="70">
        <f>[1]Hoja1!I21*$D$21/100</f>
        <v>8.8000000000000009E-2</v>
      </c>
      <c r="K21" s="70">
        <f>[1]Hoja1!J21*$D$21/100</f>
        <v>0</v>
      </c>
      <c r="L21" s="70">
        <f>[1]Hoja1!K21*$D$21/100</f>
        <v>10.762666666666668</v>
      </c>
      <c r="M21" s="70">
        <f>[1]Hoja1!L21*$D$21/100</f>
        <v>2.1653333333333329</v>
      </c>
      <c r="N21" s="70">
        <f>[1]Hoja1!M21*$D$21/100</f>
        <v>10.826666666666668</v>
      </c>
      <c r="O21" s="70">
        <f>[1]Hoja1!N21*$D$21/100</f>
        <v>21.333333333333336</v>
      </c>
      <c r="P21" s="70">
        <f>[1]Hoja1!O21*$D$21/100</f>
        <v>0.54933333333333334</v>
      </c>
      <c r="Q21" s="70">
        <f>[1]Hoja1!P21*$D$21/100</f>
        <v>9.1733333333333338</v>
      </c>
      <c r="R21" s="70">
        <f>[1]Hoja1!Q21*$D$21/100</f>
        <v>184.21333333333337</v>
      </c>
      <c r="S21" s="70">
        <f>[1]Hoja1!R21*$D$21/100</f>
        <v>11.84</v>
      </c>
      <c r="T21" s="70">
        <f>[1]Hoja1!S21*$D$21/100</f>
        <v>9.5428571428571446E-2</v>
      </c>
      <c r="U21" s="70">
        <f>[1]Hoja1!T21*$D$21/100</f>
        <v>5.5999999999999994E-2</v>
      </c>
      <c r="V21" s="70">
        <f>[1]Hoja1!U21*$D$21/100</f>
        <v>5.1076923076923089E-2</v>
      </c>
      <c r="W21" s="70">
        <f>[1]Hoja1!V21*$D$21/100</f>
        <v>1195.0153846153846</v>
      </c>
      <c r="X21" s="70">
        <f>[1]Hoja1!W21*$D$21/100</f>
        <v>120.05333333333333</v>
      </c>
      <c r="Y21" s="70">
        <f>[1]Hoja1!X21*$D$21/100</f>
        <v>3.8400000000000011E-2</v>
      </c>
      <c r="Z21" s="70">
        <f>[1]Hoja1!Y21*$D$21/100</f>
        <v>4.8000000000000008E-2</v>
      </c>
      <c r="AA21" s="70">
        <f>[1]Hoja1!Z21*$D$21/100</f>
        <v>0.69226666666666659</v>
      </c>
      <c r="AB21" s="70">
        <f>[1]Hoja1!AA21*$D$21/100</f>
        <v>0.15753846153846154</v>
      </c>
      <c r="AC21" s="70">
        <f>[1]Hoja1!AB21*$D$21/100</f>
        <v>9.2307692307692299E-2</v>
      </c>
      <c r="AD21" s="70">
        <f>[1]Hoja1!AC21*$D$21/100</f>
        <v>12.342857142857142</v>
      </c>
      <c r="AE21" s="70">
        <f>[1]Hoja1!AD21*$D$21/100</f>
        <v>0</v>
      </c>
      <c r="AF21" s="70">
        <f>[1]Hoja1!AE21*$D$21/100</f>
        <v>30.506666666666664</v>
      </c>
    </row>
    <row r="22" spans="1:33" s="71" customFormat="1" ht="17.100000000000001">
      <c r="A22" s="189"/>
      <c r="B22" s="67" t="s">
        <v>61</v>
      </c>
      <c r="C22" s="29" t="s">
        <v>59</v>
      </c>
      <c r="D22" s="69">
        <v>80</v>
      </c>
      <c r="E22" s="70">
        <f>[1]Hoja1!D22*$D$22/100</f>
        <v>59.262719999999987</v>
      </c>
      <c r="F22" s="70">
        <f>[1]Hoja1!E22*$D$22/100</f>
        <v>0.86325333333333343</v>
      </c>
      <c r="G22" s="70">
        <f>[1]Hoja1!F22*$D$22/100</f>
        <v>0.65173333333333372</v>
      </c>
      <c r="H22" s="70">
        <f>[1]Hoja1!G22*$D$22/100</f>
        <v>4.5793103448275835E-2</v>
      </c>
      <c r="I22" s="70">
        <f>[1]Hoja1!H22*$D$22/100</f>
        <v>0.16151724137931014</v>
      </c>
      <c r="J22" s="70">
        <f>[1]Hoja1!I22*$D$22/100</f>
        <v>9.4206896551724095E-2</v>
      </c>
      <c r="K22" s="70">
        <f>[1]Hoja1!J22*$D$22/100</f>
        <v>0</v>
      </c>
      <c r="L22" s="70">
        <f>[1]Hoja1!K22*$D$22/100</f>
        <v>12.346026666666667</v>
      </c>
      <c r="M22" s="70">
        <f>[1]Hoja1!L22*$D$22/100</f>
        <v>2.0707246376811583</v>
      </c>
      <c r="N22" s="70">
        <f>[1]Hoja1!M22*$D$22/100</f>
        <v>19.296219178082193</v>
      </c>
      <c r="O22" s="70">
        <f>[1]Hoja1!N22*$D$22/100</f>
        <v>21.54677777777778</v>
      </c>
      <c r="P22" s="70">
        <f>[1]Hoja1!O22*$D$22/100</f>
        <v>0.58498630136986296</v>
      </c>
      <c r="Q22" s="70">
        <f>[1]Hoja1!P22*$D$22/100</f>
        <v>3.4067058823529406</v>
      </c>
      <c r="R22" s="70">
        <f>[1]Hoja1!Q22*$D$22/100</f>
        <v>169.2527536231884</v>
      </c>
      <c r="S22" s="70">
        <f>[1]Hoja1!R22*$D$22/100</f>
        <v>13.411882352941177</v>
      </c>
      <c r="T22" s="70">
        <f>[1]Hoja1!S22*$D$22/100</f>
        <v>0.13247058823529409</v>
      </c>
      <c r="U22" s="70">
        <f>[1]Hoja1!T22*$D$22/100</f>
        <v>6.0275862068965499E-2</v>
      </c>
      <c r="V22" s="70">
        <f>[1]Hoja1!U22*$D$22/100</f>
        <v>0.16427586206896552</v>
      </c>
      <c r="W22" s="70">
        <f>[1]Hoja1!V22*$D$22/100</f>
        <v>75.489655172413791</v>
      </c>
      <c r="X22" s="70">
        <f>[1]Hoja1!W22*$D$22/100</f>
        <v>7.9682285714285719</v>
      </c>
      <c r="Y22" s="70">
        <f>[1]Hoja1!X22*$D$22/100</f>
        <v>3.7999999999999992E-2</v>
      </c>
      <c r="Z22" s="70">
        <f>[1]Hoja1!Y22*$D$22/100</f>
        <v>4.0555555555555539E-2</v>
      </c>
      <c r="AA22" s="70">
        <f>[1]Hoja1!Z22*$D$22/100</f>
        <v>0.47777777777777786</v>
      </c>
      <c r="AB22" s="70">
        <f>[1]Hoja1!AA22*$D$22/100</f>
        <v>0.25710344827586201</v>
      </c>
      <c r="AC22" s="70">
        <f>[1]Hoja1!AB22*$D$22/100</f>
        <v>7.9999999999999946E-2</v>
      </c>
      <c r="AD22" s="70">
        <f>[1]Hoja1!AC22*$D$22/100</f>
        <v>9.7409523809523826</v>
      </c>
      <c r="AE22" s="70">
        <f>[1]Hoja1!AD22*$D$22/100</f>
        <v>0</v>
      </c>
      <c r="AF22" s="70">
        <f>[1]Hoja1!AE22*$D$22/100</f>
        <v>22.116493150684931</v>
      </c>
    </row>
    <row r="23" spans="1:33" s="71" customFormat="1" ht="15.95">
      <c r="A23" s="189"/>
      <c r="B23" s="86" t="s">
        <v>194</v>
      </c>
      <c r="C23" s="87" t="s">
        <v>60</v>
      </c>
      <c r="D23" s="74">
        <v>30</v>
      </c>
      <c r="E23" s="70">
        <f>[1]Hoja1!D23*$D$23/100</f>
        <v>73.297499999999999</v>
      </c>
      <c r="F23" s="70">
        <f>[1]Hoja1!E23*$D$23/100</f>
        <v>0.63749999999999996</v>
      </c>
      <c r="G23" s="70">
        <f>[1]Hoja1!F23*$D$23/100</f>
        <v>6.0374999999999996</v>
      </c>
      <c r="H23" s="70">
        <f>[1]Hoja1!G23*$D$23/100</f>
        <v>0.73199999999999998</v>
      </c>
      <c r="I23" s="70">
        <f>[1]Hoja1!H23*$D$23/100</f>
        <v>2.8829999999999996</v>
      </c>
      <c r="J23" s="70">
        <f>[1]Hoja1!I23*$D$23/100</f>
        <v>0.58799999999999997</v>
      </c>
      <c r="K23" s="70">
        <f>[1]Hoja1!J23*$D$23/100</f>
        <v>0</v>
      </c>
      <c r="L23" s="70">
        <f>[1]Hoja1!K23*$D$23/100</f>
        <v>3.2625000000000002</v>
      </c>
      <c r="M23" s="70">
        <f>[1]Hoja1!L23*$D$23/100</f>
        <v>2.0550000000000002</v>
      </c>
      <c r="N23" s="70">
        <f>[1]Hoja1!M23*$D$23/100</f>
        <v>2.7</v>
      </c>
      <c r="O23" s="70">
        <f>[1]Hoja1!N23*$D$23/100</f>
        <v>12.975</v>
      </c>
      <c r="P23" s="70">
        <f>[1]Hoja1!O23*$D$23/100</f>
        <v>0.24</v>
      </c>
      <c r="Q23" s="70">
        <f>[1]Hoja1!P23*$D$23/100</f>
        <v>2.5499999999999998</v>
      </c>
      <c r="R23" s="70">
        <f>[1]Hoja1!Q23*$D$23/100</f>
        <v>116.77500000000001</v>
      </c>
      <c r="S23" s="70">
        <f>[1]Hoja1!R23*$D$23/100</f>
        <v>8.625</v>
      </c>
      <c r="T23" s="70">
        <f>[1]Hoja1!S23*$D$23/100</f>
        <v>0.18149999999999999</v>
      </c>
      <c r="U23" s="70">
        <f>[1]Hoja1!T23*$D$23/100</f>
        <v>7.8000000000000014E-2</v>
      </c>
      <c r="V23" s="70">
        <f>[1]Hoja1!U23*$D$23/100</f>
        <v>6.9000000000000006E-2</v>
      </c>
      <c r="W23" s="70">
        <f>[1]Hoja1!V23*$D$23/100</f>
        <v>183.6</v>
      </c>
      <c r="X23" s="70">
        <f>[1]Hoja1!W23*$D$23/100</f>
        <v>5.3250000000000002</v>
      </c>
      <c r="Y23" s="70">
        <f>[1]Hoja1!X23*$D$23/100</f>
        <v>2.1749999999999999E-2</v>
      </c>
      <c r="Z23" s="70">
        <f>[1]Hoja1!Y23*$D$23/100</f>
        <v>0.03</v>
      </c>
      <c r="AA23" s="70">
        <f>[1]Hoja1!Z23*$D$23/100</f>
        <v>0.40500000000000003</v>
      </c>
      <c r="AB23" s="70">
        <f>[1]Hoja1!AA23*$D$23/100</f>
        <v>0.29099999999999998</v>
      </c>
      <c r="AC23" s="70">
        <f>[1]Hoja1!AB23*$D$23/100</f>
        <v>8.4000000000000005E-2</v>
      </c>
      <c r="AD23" s="70">
        <f>[1]Hoja1!AC23*$D$23/100</f>
        <v>19.350000000000001</v>
      </c>
      <c r="AE23" s="70">
        <f>[1]Hoja1!AD23*$D$23/100</f>
        <v>0</v>
      </c>
      <c r="AF23" s="70">
        <f>[1]Hoja1!AE23*$D$23/100</f>
        <v>1.95</v>
      </c>
      <c r="AG23" s="88"/>
    </row>
    <row r="24" spans="1:33" s="72" customFormat="1" ht="15.95">
      <c r="A24" s="189"/>
      <c r="B24" s="55"/>
      <c r="C24" s="75" t="s">
        <v>190</v>
      </c>
      <c r="D24" s="77">
        <f>SUM(D21:D23)</f>
        <v>190</v>
      </c>
      <c r="E24" s="77">
        <f t="shared" ref="E24:AF24" si="3">SUM(E21:E23)</f>
        <v>180.99755333333331</v>
      </c>
      <c r="F24" s="77">
        <f t="shared" si="3"/>
        <v>2.2367533333333336</v>
      </c>
      <c r="G24" s="77">
        <f t="shared" si="3"/>
        <v>6.9078999999999997</v>
      </c>
      <c r="H24" s="77">
        <f t="shared" si="3"/>
        <v>0.84240848806366042</v>
      </c>
      <c r="I24" s="77">
        <f t="shared" si="3"/>
        <v>3.1042095490716175</v>
      </c>
      <c r="J24" s="77">
        <f t="shared" si="3"/>
        <v>0.77020689655172414</v>
      </c>
      <c r="K24" s="77">
        <f t="shared" si="3"/>
        <v>0</v>
      </c>
      <c r="L24" s="77">
        <f t="shared" si="3"/>
        <v>26.371193333333334</v>
      </c>
      <c r="M24" s="77">
        <f t="shared" si="3"/>
        <v>6.2910579710144905</v>
      </c>
      <c r="N24" s="77">
        <f t="shared" si="3"/>
        <v>32.822885844748861</v>
      </c>
      <c r="O24" s="77">
        <f t="shared" si="3"/>
        <v>55.855111111111121</v>
      </c>
      <c r="P24" s="77">
        <f t="shared" si="3"/>
        <v>1.3743196347031963</v>
      </c>
      <c r="Q24" s="77">
        <f t="shared" si="3"/>
        <v>15.130039215686274</v>
      </c>
      <c r="R24" s="77">
        <f t="shared" si="3"/>
        <v>470.24108695652171</v>
      </c>
      <c r="S24" s="77">
        <f t="shared" si="3"/>
        <v>33.87688235294118</v>
      </c>
      <c r="T24" s="77">
        <f t="shared" si="3"/>
        <v>0.40939915966386553</v>
      </c>
      <c r="U24" s="77">
        <f t="shared" si="3"/>
        <v>0.19427586206896552</v>
      </c>
      <c r="V24" s="77">
        <f t="shared" si="3"/>
        <v>0.28435278514588863</v>
      </c>
      <c r="W24" s="77">
        <f t="shared" si="3"/>
        <v>1454.1050397877984</v>
      </c>
      <c r="X24" s="77">
        <f t="shared" si="3"/>
        <v>133.3465619047619</v>
      </c>
      <c r="Y24" s="77">
        <f t="shared" si="3"/>
        <v>9.8149999999999987E-2</v>
      </c>
      <c r="Z24" s="77">
        <f t="shared" si="3"/>
        <v>0.11855555555555555</v>
      </c>
      <c r="AA24" s="77">
        <f t="shared" si="3"/>
        <v>1.5750444444444445</v>
      </c>
      <c r="AB24" s="77">
        <f t="shared" si="3"/>
        <v>0.70564190981432362</v>
      </c>
      <c r="AC24" s="77">
        <f t="shared" si="3"/>
        <v>0.25630769230769224</v>
      </c>
      <c r="AD24" s="77">
        <f t="shared" si="3"/>
        <v>41.433809523809529</v>
      </c>
      <c r="AE24" s="77">
        <f t="shared" si="3"/>
        <v>0</v>
      </c>
      <c r="AF24" s="77">
        <f t="shared" si="3"/>
        <v>54.573159817351595</v>
      </c>
    </row>
    <row r="25" spans="1:33">
      <c r="A25" s="189"/>
      <c r="B25" s="78" t="s">
        <v>61</v>
      </c>
      <c r="C25" s="84" t="s">
        <v>62</v>
      </c>
      <c r="D25" s="85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</row>
    <row r="26" spans="1:33" s="71" customFormat="1" ht="33.950000000000003">
      <c r="A26" s="189"/>
      <c r="B26" s="67" t="s">
        <v>63</v>
      </c>
      <c r="C26" s="29" t="s">
        <v>64</v>
      </c>
      <c r="D26" s="69">
        <v>80</v>
      </c>
      <c r="E26" s="70">
        <f>[1]Hoja1!D25*$D$26/100</f>
        <v>42.666666666666679</v>
      </c>
      <c r="F26" s="70">
        <f>[1]Hoja1!E25*$D$26/100</f>
        <v>1.7546666666666666</v>
      </c>
      <c r="G26" s="70">
        <f>[1]Hoja1!F25*$D$26/100</f>
        <v>0.42133333333333339</v>
      </c>
      <c r="H26" s="70">
        <f>[1]Hoja1!G25*$D$26/100</f>
        <v>5.8909090909090904E-2</v>
      </c>
      <c r="I26" s="70">
        <f>[1]Hoja1!H25*$D$26/100</f>
        <v>4.9454545454545452E-2</v>
      </c>
      <c r="J26" s="70">
        <f>[1]Hoja1!I25*$D$26/100</f>
        <v>0.16145454545454549</v>
      </c>
      <c r="K26" s="70">
        <f>[1]Hoja1!J25*$D$26/100</f>
        <v>0</v>
      </c>
      <c r="L26" s="70">
        <f>[1]Hoja1!K25*$D$26/100</f>
        <v>7.7866666666666662</v>
      </c>
      <c r="M26" s="70">
        <f>[1]Hoja1!L25*$D$26/100</f>
        <v>2.0853333333333328</v>
      </c>
      <c r="N26" s="70">
        <f>[1]Hoja1!M25*$D$26/100</f>
        <v>36.586666666666673</v>
      </c>
      <c r="O26" s="70">
        <f>[1]Hoja1!N25*$D$26/100</f>
        <v>44.8</v>
      </c>
      <c r="P26" s="70">
        <f>[1]Hoja1!O25*$D$26/100</f>
        <v>1.0826666666666667</v>
      </c>
      <c r="Q26" s="70">
        <f>[1]Hoja1!P25*$D$26/100</f>
        <v>121.33333333333331</v>
      </c>
      <c r="R26" s="70">
        <f>[1]Hoja1!Q25*$D$26/100</f>
        <v>384.26666666666665</v>
      </c>
      <c r="S26" s="70">
        <f>[1]Hoja1!R25*$D$26/100</f>
        <v>20.746666666666666</v>
      </c>
      <c r="T26" s="70">
        <f>[1]Hoja1!S25*$D$26/100</f>
        <v>0.26079999999999998</v>
      </c>
      <c r="U26" s="70">
        <f>[1]Hoja1!T25*$D$26/100</f>
        <v>0.14618181818181816</v>
      </c>
      <c r="V26" s="70">
        <f>[1]Hoja1!U25*$D$26/100</f>
        <v>0.32145454545454544</v>
      </c>
      <c r="W26" s="70">
        <f>[1]Hoja1!V25*$D$26/100</f>
        <v>3483.7818181818184</v>
      </c>
      <c r="X26" s="70">
        <f>[1]Hoja1!W25*$D$26/100</f>
        <v>339.89333333333337</v>
      </c>
      <c r="Y26" s="70">
        <f>[1]Hoja1!X25*$D$26/100</f>
        <v>8.106666666666669E-2</v>
      </c>
      <c r="Z26" s="70">
        <f>[1]Hoja1!Y25*$D$26/100</f>
        <v>0.08</v>
      </c>
      <c r="AA26" s="70">
        <f>[1]Hoja1!Z25*$D$26/100</f>
        <v>1.0133333333333332</v>
      </c>
      <c r="AB26" s="70">
        <f>[1]Hoja1!AA25*$D$26/100</f>
        <v>0.33600000000000002</v>
      </c>
      <c r="AC26" s="70">
        <f>[1]Hoja1!AB25*$D$26/100</f>
        <v>0.12509090909090909</v>
      </c>
      <c r="AD26" s="70">
        <f>[1]Hoja1!AC25*$D$26/100</f>
        <v>34.4</v>
      </c>
      <c r="AE26" s="70">
        <f>[1]Hoja1!AD25*$D$26/100</f>
        <v>0</v>
      </c>
      <c r="AF26" s="70">
        <f>[1]Hoja1!AE25*$D$26/100</f>
        <v>50.72</v>
      </c>
    </row>
    <row r="27" spans="1:33" s="71" customFormat="1" ht="17.100000000000001">
      <c r="A27" s="189"/>
      <c r="B27" s="67" t="s">
        <v>65</v>
      </c>
      <c r="C27" s="29" t="s">
        <v>66</v>
      </c>
      <c r="D27" s="69">
        <v>25</v>
      </c>
      <c r="E27" s="70">
        <f>[1]Hoja1!D26*$D$27/100</f>
        <v>9.1305555555555546</v>
      </c>
      <c r="F27" s="70">
        <f>[1]Hoja1!E26*$D$27/100</f>
        <v>0.6333333333333333</v>
      </c>
      <c r="G27" s="70">
        <f>[1]Hoja1!F26*$D$27/100</f>
        <v>0.1</v>
      </c>
      <c r="H27" s="70">
        <f>[1]Hoja1!G26*$D$27/100</f>
        <v>1.2142857142857143E-2</v>
      </c>
      <c r="I27" s="70">
        <f>[1]Hoja1!H26*$D$27/100</f>
        <v>5.3571428571428572E-3</v>
      </c>
      <c r="J27" s="70">
        <f>[1]Hoja1!I26*$D$27/100</f>
        <v>3.3214285714285717E-2</v>
      </c>
      <c r="K27" s="70">
        <f>[1]Hoja1!J26*$D$27/100</f>
        <v>0</v>
      </c>
      <c r="L27" s="70">
        <f>[1]Hoja1!K26*$D$27/100</f>
        <v>1.3638888888888885</v>
      </c>
      <c r="M27" s="70">
        <f>[1]Hoja1!L26*$D$27/100</f>
        <v>0.61388888888888893</v>
      </c>
      <c r="N27" s="70">
        <f>[1]Hoja1!M26*$D$27/100</f>
        <v>19.694444444444443</v>
      </c>
      <c r="O27" s="70">
        <f>[1]Hoja1!N26*$D$27/100</f>
        <v>12.083333333333336</v>
      </c>
      <c r="P27" s="70">
        <f>[1]Hoja1!O26*$D$27/100</f>
        <v>0.45833333333333326</v>
      </c>
      <c r="Q27" s="70">
        <f>[1]Hoja1!P26*$D$27/100</f>
        <v>15.21875</v>
      </c>
      <c r="R27" s="70">
        <f>[1]Hoja1!Q26*$D$27/100</f>
        <v>90.59375</v>
      </c>
      <c r="S27" s="70">
        <f>[1]Hoja1!R26*$D$27/100</f>
        <v>9.5</v>
      </c>
      <c r="T27" s="70">
        <f>[1]Hoja1!S26*$D$27/100</f>
        <v>0.11218750000000002</v>
      </c>
      <c r="U27" s="70">
        <f>[1]Hoja1!T26*$D$27/100</f>
        <v>2.3928571428571428E-2</v>
      </c>
      <c r="V27" s="70">
        <f>[1]Hoja1!U26*$D$27/100</f>
        <v>9.3214285714285708E-2</v>
      </c>
      <c r="W27" s="70">
        <f>[1]Hoja1!V26*$D$27/100</f>
        <v>760.89285714285711</v>
      </c>
      <c r="X27" s="70">
        <f>[1]Hoja1!W26*$D$27/100</f>
        <v>72.666666666666671</v>
      </c>
      <c r="Y27" s="70">
        <f>[1]Hoja1!X26*$D$27/100</f>
        <v>2.2222222222222223E-2</v>
      </c>
      <c r="Z27" s="70">
        <f>[1]Hoja1!Y26*$D$27/100</f>
        <v>2.6944444444444441E-2</v>
      </c>
      <c r="AA27" s="70">
        <f>[1]Hoja1!Z26*$D$27/100</f>
        <v>0.2</v>
      </c>
      <c r="AB27" s="70">
        <f>[1]Hoja1!AA26*$D$27/100</f>
        <v>5.7857142857142864E-2</v>
      </c>
      <c r="AC27" s="70">
        <f>[1]Hoja1!AB26*$D$27/100</f>
        <v>4.178571428571428E-2</v>
      </c>
      <c r="AD27" s="70">
        <f>[1]Hoja1!AC26*$D$27/100</f>
        <v>26.625</v>
      </c>
      <c r="AE27" s="70">
        <f>[1]Hoja1!AD26*$D$27/100</f>
        <v>0</v>
      </c>
      <c r="AF27" s="70">
        <f>[1]Hoja1!AE26*$D$27/100</f>
        <v>17.083333333333332</v>
      </c>
    </row>
    <row r="28" spans="1:33" s="71" customFormat="1" ht="15.95">
      <c r="A28" s="189"/>
      <c r="B28" s="86" t="s">
        <v>67</v>
      </c>
      <c r="C28" s="87" t="s">
        <v>68</v>
      </c>
      <c r="D28" s="74">
        <v>80</v>
      </c>
      <c r="E28" s="70">
        <f>[1]Hoja1!D27*$D$28/100</f>
        <v>39.701666666666668</v>
      </c>
      <c r="F28" s="70">
        <f>[1]Hoja1!E27*$D$28/100</f>
        <v>1.9633333333333338</v>
      </c>
      <c r="G28" s="70">
        <f>[1]Hoja1!F27*$D$28/100</f>
        <v>0.24833333333333324</v>
      </c>
      <c r="H28" s="70">
        <f>[1]Hoja1!G27*$D$28/100</f>
        <v>4.0864864864864875E-2</v>
      </c>
      <c r="I28" s="70">
        <f>[1]Hoja1!H27*$D$28/100</f>
        <v>2.4648648648648654E-2</v>
      </c>
      <c r="J28" s="70">
        <f>[1]Hoja1!I27*$D$28/100</f>
        <v>0.11308108108108109</v>
      </c>
      <c r="K28" s="70">
        <f>[1]Hoja1!J27*$D$28/100</f>
        <v>0</v>
      </c>
      <c r="L28" s="70">
        <f>[1]Hoja1!K27*$D$28/100</f>
        <v>7.2533333333333312</v>
      </c>
      <c r="M28" s="70">
        <f>[1]Hoja1!L27*$D$28/100</f>
        <v>2.0177777777777774</v>
      </c>
      <c r="N28" s="70">
        <f>[1]Hoja1!M27*$D$28/100</f>
        <v>30.1</v>
      </c>
      <c r="O28" s="70">
        <f>[1]Hoja1!N27*$D$28/100</f>
        <v>50</v>
      </c>
      <c r="P28" s="70">
        <f>[1]Hoja1!O27*$D$28/100</f>
        <v>0.84</v>
      </c>
      <c r="Q28" s="70">
        <f>[1]Hoja1!P27*$D$28/100</f>
        <v>15.928888888888888</v>
      </c>
      <c r="R28" s="70">
        <f>[1]Hoja1!Q27*$D$28/100</f>
        <v>240.58666666666667</v>
      </c>
      <c r="S28" s="70">
        <f>[1]Hoja1!R27*$D$28/100</f>
        <v>19.52</v>
      </c>
      <c r="T28" s="70">
        <f>[1]Hoja1!S27*$D$28/100</f>
        <v>0.4695111111111111</v>
      </c>
      <c r="U28" s="70">
        <f>[1]Hoja1!T27*$D$28/100</f>
        <v>0.19870270270270268</v>
      </c>
      <c r="V28" s="70">
        <f>[1]Hoja1!U27*$D$28/100</f>
        <v>0.17708108108108114</v>
      </c>
      <c r="W28" s="70">
        <f>[1]Hoja1!V27*$D$28/100</f>
        <v>135.09189189189189</v>
      </c>
      <c r="X28" s="70">
        <f>[1]Hoja1!W27*$D$28/100</f>
        <v>30.468085106382979</v>
      </c>
      <c r="Y28" s="70">
        <f>[1]Hoja1!X27*$D$28/100</f>
        <v>7.4999999999999997E-2</v>
      </c>
      <c r="Z28" s="70">
        <f>[1]Hoja1!Y27*$D$28/100</f>
        <v>9.6166666666666636E-2</v>
      </c>
      <c r="AA28" s="70">
        <f>[1]Hoja1!Z27*$D$28/100</f>
        <v>1.0183333333333331</v>
      </c>
      <c r="AB28" s="70">
        <f>[1]Hoja1!AA27*$D$28/100</f>
        <v>0.781837837837838</v>
      </c>
      <c r="AC28" s="70">
        <f>[1]Hoja1!AB27*$D$28/100</f>
        <v>0.11199999999999999</v>
      </c>
      <c r="AD28" s="70">
        <f>[1]Hoja1!AC27*$D$28/100</f>
        <v>34.915555555555557</v>
      </c>
      <c r="AE28" s="70">
        <f>[1]Hoja1!AD27*$D$28/100</f>
        <v>8.3333333333333328E-4</v>
      </c>
      <c r="AF28" s="70">
        <f>[1]Hoja1!AE27*$D$28/100</f>
        <v>21.816666666666666</v>
      </c>
      <c r="AG28" s="88"/>
    </row>
    <row r="29" spans="1:33" s="72" customFormat="1" ht="15.95">
      <c r="A29" s="189"/>
      <c r="B29" s="55"/>
      <c r="C29" s="75" t="s">
        <v>190</v>
      </c>
      <c r="D29" s="77">
        <f>SUM(D26:D28)</f>
        <v>185</v>
      </c>
      <c r="E29" s="77">
        <f t="shared" ref="E29:AF29" si="4">SUM(E26:E28)</f>
        <v>91.498888888888899</v>
      </c>
      <c r="F29" s="77">
        <f t="shared" si="4"/>
        <v>4.3513333333333337</v>
      </c>
      <c r="G29" s="77">
        <f t="shared" si="4"/>
        <v>0.76966666666666672</v>
      </c>
      <c r="H29" s="77">
        <f t="shared" si="4"/>
        <v>0.11191681291681292</v>
      </c>
      <c r="I29" s="77">
        <f t="shared" si="4"/>
        <v>7.9460336960336969E-2</v>
      </c>
      <c r="J29" s="77">
        <f t="shared" si="4"/>
        <v>0.30774991224991233</v>
      </c>
      <c r="K29" s="77">
        <f t="shared" si="4"/>
        <v>0</v>
      </c>
      <c r="L29" s="77">
        <f t="shared" si="4"/>
        <v>16.403888888888886</v>
      </c>
      <c r="M29" s="77">
        <f t="shared" si="4"/>
        <v>4.7169999999999987</v>
      </c>
      <c r="N29" s="77">
        <f t="shared" si="4"/>
        <v>86.381111111111125</v>
      </c>
      <c r="O29" s="77">
        <f t="shared" si="4"/>
        <v>106.88333333333333</v>
      </c>
      <c r="P29" s="77">
        <f t="shared" si="4"/>
        <v>2.3809999999999998</v>
      </c>
      <c r="Q29" s="77">
        <f t="shared" si="4"/>
        <v>152.48097222222219</v>
      </c>
      <c r="R29" s="77">
        <f t="shared" si="4"/>
        <v>715.44708333333335</v>
      </c>
      <c r="S29" s="77">
        <f t="shared" si="4"/>
        <v>49.766666666666666</v>
      </c>
      <c r="T29" s="77">
        <f t="shared" si="4"/>
        <v>0.84249861111111113</v>
      </c>
      <c r="U29" s="77">
        <f t="shared" si="4"/>
        <v>0.36881309231309228</v>
      </c>
      <c r="V29" s="77">
        <f t="shared" si="4"/>
        <v>0.59174991224991225</v>
      </c>
      <c r="W29" s="77">
        <f t="shared" si="4"/>
        <v>4379.7665672165667</v>
      </c>
      <c r="X29" s="77">
        <f t="shared" si="4"/>
        <v>443.02808510638306</v>
      </c>
      <c r="Y29" s="77">
        <f t="shared" si="4"/>
        <v>0.17828888888888891</v>
      </c>
      <c r="Z29" s="77">
        <f t="shared" si="4"/>
        <v>0.20311111111111108</v>
      </c>
      <c r="AA29" s="77">
        <f t="shared" si="4"/>
        <v>2.2316666666666665</v>
      </c>
      <c r="AB29" s="77">
        <f t="shared" si="4"/>
        <v>1.1756949806949808</v>
      </c>
      <c r="AC29" s="77">
        <f t="shared" si="4"/>
        <v>0.27887662337662333</v>
      </c>
      <c r="AD29" s="77">
        <f t="shared" si="4"/>
        <v>95.940555555555562</v>
      </c>
      <c r="AE29" s="77">
        <f t="shared" si="4"/>
        <v>8.3333333333333328E-4</v>
      </c>
      <c r="AF29" s="77">
        <f t="shared" si="4"/>
        <v>89.61999999999999</v>
      </c>
    </row>
    <row r="30" spans="1:33" s="72" customFormat="1">
      <c r="A30" s="189"/>
      <c r="B30" s="197" t="s">
        <v>192</v>
      </c>
      <c r="C30" s="197"/>
      <c r="D30" s="157">
        <f t="shared" ref="D30:AE30" si="5">D24+D29</f>
        <v>375</v>
      </c>
      <c r="E30" s="157">
        <f t="shared" si="5"/>
        <v>272.49644222222219</v>
      </c>
      <c r="F30" s="157">
        <f t="shared" si="5"/>
        <v>6.5880866666666673</v>
      </c>
      <c r="G30" s="157">
        <f t="shared" si="5"/>
        <v>7.6775666666666664</v>
      </c>
      <c r="H30" s="157">
        <f t="shared" si="5"/>
        <v>0.9543253009804733</v>
      </c>
      <c r="I30" s="157">
        <f t="shared" si="5"/>
        <v>3.1836698860319546</v>
      </c>
      <c r="J30" s="157">
        <f t="shared" si="5"/>
        <v>1.0779568088016365</v>
      </c>
      <c r="K30" s="157">
        <f t="shared" si="5"/>
        <v>0</v>
      </c>
      <c r="L30" s="157">
        <f t="shared" si="5"/>
        <v>42.775082222222224</v>
      </c>
      <c r="M30" s="157">
        <f t="shared" si="5"/>
        <v>11.008057971014489</v>
      </c>
      <c r="N30" s="157">
        <f t="shared" si="5"/>
        <v>119.20399695585999</v>
      </c>
      <c r="O30" s="157">
        <f t="shared" si="5"/>
        <v>162.73844444444444</v>
      </c>
      <c r="P30" s="157">
        <f t="shared" si="5"/>
        <v>3.7553196347031959</v>
      </c>
      <c r="Q30" s="157">
        <f t="shared" si="5"/>
        <v>167.61101143790847</v>
      </c>
      <c r="R30" s="157">
        <f t="shared" si="5"/>
        <v>1185.688170289855</v>
      </c>
      <c r="S30" s="157">
        <f t="shared" si="5"/>
        <v>83.643549019607846</v>
      </c>
      <c r="T30" s="157">
        <f t="shared" si="5"/>
        <v>1.2518977707749768</v>
      </c>
      <c r="U30" s="157">
        <f t="shared" si="5"/>
        <v>0.56308895438205786</v>
      </c>
      <c r="V30" s="157">
        <f t="shared" si="5"/>
        <v>0.87610269739580082</v>
      </c>
      <c r="W30" s="157">
        <f t="shared" si="5"/>
        <v>5833.8716070043647</v>
      </c>
      <c r="X30" s="157">
        <f t="shared" si="5"/>
        <v>576.37464701114493</v>
      </c>
      <c r="Y30" s="157">
        <f t="shared" si="5"/>
        <v>0.2764388888888889</v>
      </c>
      <c r="Z30" s="157">
        <f t="shared" si="5"/>
        <v>0.32166666666666666</v>
      </c>
      <c r="AA30" s="157">
        <f t="shared" si="5"/>
        <v>3.8067111111111109</v>
      </c>
      <c r="AB30" s="157">
        <f t="shared" si="5"/>
        <v>1.8813368905093044</v>
      </c>
      <c r="AC30" s="157">
        <f t="shared" si="5"/>
        <v>0.53518431568431557</v>
      </c>
      <c r="AD30" s="157">
        <f t="shared" si="5"/>
        <v>137.37436507936508</v>
      </c>
      <c r="AE30" s="157">
        <f t="shared" si="5"/>
        <v>8.3333333333333328E-4</v>
      </c>
      <c r="AF30" s="157">
        <f>AF24+AF29</f>
        <v>144.19315981735159</v>
      </c>
    </row>
    <row r="31" spans="1:33">
      <c r="A31" s="192" t="s">
        <v>69</v>
      </c>
      <c r="B31" s="78">
        <v>3</v>
      </c>
      <c r="C31" s="84" t="s">
        <v>196</v>
      </c>
      <c r="D31" s="85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</row>
    <row r="32" spans="1:33" s="72" customFormat="1" ht="15.95">
      <c r="A32" s="192"/>
      <c r="B32" s="67" t="s">
        <v>197</v>
      </c>
      <c r="C32" s="68" t="s">
        <v>72</v>
      </c>
      <c r="D32" s="69">
        <v>110</v>
      </c>
      <c r="E32" s="70">
        <f>[1]Hoja1!D29*$D$32/100</f>
        <v>98.204333333333324</v>
      </c>
      <c r="F32" s="70">
        <f>[1]Hoja1!E29*$D$32/100</f>
        <v>4.7666666666666666</v>
      </c>
      <c r="G32" s="70">
        <f>[1]Hoja1!F29*$D$32/100</f>
        <v>6.3030000000000008</v>
      </c>
      <c r="H32" s="70">
        <f>[1]Hoja1!G29*$D$32/100</f>
        <v>4.1359999999999992</v>
      </c>
      <c r="I32" s="70">
        <f>[1]Hoja1!H29*$D$32/100</f>
        <v>1.6426666666666665</v>
      </c>
      <c r="J32" s="70">
        <f>[1]Hoja1!I29*$D$32/100</f>
        <v>0.21266666666666667</v>
      </c>
      <c r="K32" s="70">
        <f>[1]Hoja1!J29*$D$32/100</f>
        <v>22</v>
      </c>
      <c r="L32" s="70">
        <f>[1]Hoja1!K29*$D$32/100</f>
        <v>5.6026666666666669</v>
      </c>
      <c r="M32" s="70">
        <f>[1]Hoja1!L29*$D$32/100</f>
        <v>0</v>
      </c>
      <c r="N32" s="70">
        <f>[1]Hoja1!M29*$D$32/100</f>
        <v>176.36666666666667</v>
      </c>
      <c r="O32" s="70">
        <f>[1]Hoja1!N29*$D$32/100</f>
        <v>134.93333333333334</v>
      </c>
      <c r="P32" s="70">
        <f>[1]Hoja1!O29*$D$32/100</f>
        <v>0.11733333333333335</v>
      </c>
      <c r="Q32" s="70">
        <f>[1]Hoja1!P29*$D$32/100</f>
        <v>53.166666666666671</v>
      </c>
      <c r="R32" s="70">
        <f>[1]Hoja1!Q29*$D$32/100</f>
        <v>171.23333333333332</v>
      </c>
      <c r="S32" s="70">
        <f>[1]Hoja1!R29*$D$32/100</f>
        <v>22.733333333333334</v>
      </c>
      <c r="T32" s="70">
        <f>[1]Hoja1!S29*$D$32/100</f>
        <v>0.41800000000000004</v>
      </c>
      <c r="U32" s="70">
        <f>[1]Hoja1!T29*$D$32/100</f>
        <v>4.0333333333333332E-2</v>
      </c>
      <c r="V32" s="70">
        <f>[1]Hoja1!U29*$D$32/100</f>
        <v>1.4666666666666668E-2</v>
      </c>
      <c r="W32" s="70">
        <f>[1]Hoja1!V29*$D$32/100</f>
        <v>165.36666666666667</v>
      </c>
      <c r="X32" s="70">
        <f>[1]Hoja1!W29*$D$32/100</f>
        <v>26.766666666666666</v>
      </c>
      <c r="Y32" s="70">
        <f>[1]Hoja1!X29*$D$32/100</f>
        <v>5.8666666666666673E-2</v>
      </c>
      <c r="Z32" s="70">
        <f>[1]Hoja1!Y29*$D$32/100</f>
        <v>0.24199999999999999</v>
      </c>
      <c r="AA32" s="70">
        <f>[1]Hoja1!Z29*$D$32/100</f>
        <v>0.21633333333333332</v>
      </c>
      <c r="AB32" s="70">
        <f>[1]Hoja1!AA29*$D$32/100</f>
        <v>0.33366666666666661</v>
      </c>
      <c r="AC32" s="70">
        <f>[1]Hoja1!AB29*$D$32/100</f>
        <v>4.4000000000000004E-2</v>
      </c>
      <c r="AD32" s="70">
        <f>[1]Hoja1!AC29*$D$32/100</f>
        <v>6.6</v>
      </c>
      <c r="AE32" s="70">
        <f>[1]Hoja1!AD29*$D$32/100</f>
        <v>0.52433333333333321</v>
      </c>
      <c r="AF32" s="70">
        <f>[1]Hoja1!AE29*$D$32/100</f>
        <v>2.6766666666666663</v>
      </c>
    </row>
    <row r="33" spans="1:33" s="72" customFormat="1" ht="15.95">
      <c r="A33" s="192"/>
      <c r="B33" s="67" t="s">
        <v>198</v>
      </c>
      <c r="C33" s="68" t="s">
        <v>74</v>
      </c>
      <c r="D33" s="69">
        <v>0</v>
      </c>
      <c r="E33" s="70">
        <f>[1]Hoja1!D30*$D$33/100</f>
        <v>0</v>
      </c>
      <c r="F33" s="70">
        <f>[1]Hoja1!E30*$D$33/100</f>
        <v>0</v>
      </c>
      <c r="G33" s="70">
        <f>[1]Hoja1!F30*$D$33/100</f>
        <v>0</v>
      </c>
      <c r="H33" s="70">
        <f>[1]Hoja1!G30*$D$33/100</f>
        <v>0</v>
      </c>
      <c r="I33" s="70">
        <f>[1]Hoja1!H30*$D$33/100</f>
        <v>0</v>
      </c>
      <c r="J33" s="70">
        <f>[1]Hoja1!I30*$D$33/100</f>
        <v>0</v>
      </c>
      <c r="K33" s="70">
        <f>[1]Hoja1!J30*$D$33/100</f>
        <v>0</v>
      </c>
      <c r="L33" s="70">
        <f>[1]Hoja1!K30*$D$33/100</f>
        <v>0</v>
      </c>
      <c r="M33" s="70">
        <f>[1]Hoja1!L30*$D$33/100</f>
        <v>0</v>
      </c>
      <c r="N33" s="70">
        <f>[1]Hoja1!M30*$D$33/100</f>
        <v>0</v>
      </c>
      <c r="O33" s="70">
        <f>[1]Hoja1!N30*$D$33/100</f>
        <v>0</v>
      </c>
      <c r="P33" s="70">
        <f>[1]Hoja1!O30*$D$33/100</f>
        <v>0</v>
      </c>
      <c r="Q33" s="70">
        <f>[1]Hoja1!P30*$D$33/100</f>
        <v>0</v>
      </c>
      <c r="R33" s="70">
        <f>[1]Hoja1!Q30*$D$33/100</f>
        <v>0</v>
      </c>
      <c r="S33" s="70">
        <f>[1]Hoja1!R30*$D$33/100</f>
        <v>0</v>
      </c>
      <c r="T33" s="70">
        <f>[1]Hoja1!S30*$D$33/100</f>
        <v>0</v>
      </c>
      <c r="U33" s="70">
        <f>[1]Hoja1!T30*$D$33/100</f>
        <v>0</v>
      </c>
      <c r="V33" s="70">
        <f>[1]Hoja1!U30*$D$33/100</f>
        <v>0</v>
      </c>
      <c r="W33" s="70">
        <f>[1]Hoja1!V30*$D$33/100</f>
        <v>0</v>
      </c>
      <c r="X33" s="70">
        <f>[1]Hoja1!W30*$D$33/100</f>
        <v>0</v>
      </c>
      <c r="Y33" s="70">
        <f>[1]Hoja1!X30*$D$33/100</f>
        <v>0</v>
      </c>
      <c r="Z33" s="70">
        <f>[1]Hoja1!Y30*$D$33/100</f>
        <v>0</v>
      </c>
      <c r="AA33" s="70">
        <f>[1]Hoja1!Z30*$D$33/100</f>
        <v>0</v>
      </c>
      <c r="AB33" s="70">
        <f>[1]Hoja1!AA30*$D$33/100</f>
        <v>0</v>
      </c>
      <c r="AC33" s="70">
        <f>[1]Hoja1!AB30*$D$33/100</f>
        <v>0</v>
      </c>
      <c r="AD33" s="70">
        <f>[1]Hoja1!AC30*$D$33/100</f>
        <v>0</v>
      </c>
      <c r="AE33" s="70">
        <f>[1]Hoja1!AD30*$D$33/100</f>
        <v>0</v>
      </c>
      <c r="AF33" s="70">
        <f>[1]Hoja1!AE30*$D$33/100</f>
        <v>0</v>
      </c>
      <c r="AG33" s="70"/>
    </row>
    <row r="34" spans="1:33" s="72" customFormat="1" ht="32.1">
      <c r="A34" s="192"/>
      <c r="B34" s="67" t="s">
        <v>199</v>
      </c>
      <c r="C34" s="68" t="s">
        <v>76</v>
      </c>
      <c r="D34" s="69">
        <v>0</v>
      </c>
      <c r="E34" s="70">
        <f>[1]Hoja1!D31*$D$34/100</f>
        <v>0</v>
      </c>
      <c r="F34" s="70">
        <f>[1]Hoja1!E31*$D$34/100</f>
        <v>0</v>
      </c>
      <c r="G34" s="70">
        <f>[1]Hoja1!F31*$D$34/100</f>
        <v>0</v>
      </c>
      <c r="H34" s="70">
        <f>[1]Hoja1!G31*$D$34/100</f>
        <v>0</v>
      </c>
      <c r="I34" s="70">
        <f>[1]Hoja1!H31*$D$34/100</f>
        <v>0</v>
      </c>
      <c r="J34" s="70">
        <f>[1]Hoja1!I31*$D$34/100</f>
        <v>0</v>
      </c>
      <c r="K34" s="70">
        <f>[1]Hoja1!J31*$D$34/100</f>
        <v>0</v>
      </c>
      <c r="L34" s="70">
        <f>[1]Hoja1!K31*$D$34/100</f>
        <v>0</v>
      </c>
      <c r="M34" s="70">
        <f>[1]Hoja1!L31*$D$34/100</f>
        <v>0</v>
      </c>
      <c r="N34" s="70">
        <f>[1]Hoja1!M31*$D$34/100</f>
        <v>0</v>
      </c>
      <c r="O34" s="70">
        <f>[1]Hoja1!N31*$D$34/100</f>
        <v>0</v>
      </c>
      <c r="P34" s="70">
        <f>[1]Hoja1!O31*$D$34/100</f>
        <v>0</v>
      </c>
      <c r="Q34" s="70">
        <f>[1]Hoja1!P31*$D$34/100</f>
        <v>0</v>
      </c>
      <c r="R34" s="70">
        <f>[1]Hoja1!Q31*$D$34/100</f>
        <v>0</v>
      </c>
      <c r="S34" s="70">
        <f>[1]Hoja1!R31*$D$34/100</f>
        <v>0</v>
      </c>
      <c r="T34" s="70">
        <f>[1]Hoja1!S31*$D$34/100</f>
        <v>0</v>
      </c>
      <c r="U34" s="70">
        <f>[1]Hoja1!T31*$D$34/100</f>
        <v>0</v>
      </c>
      <c r="V34" s="70">
        <f>[1]Hoja1!U31*$D$34/100</f>
        <v>0</v>
      </c>
      <c r="W34" s="70">
        <f>[1]Hoja1!V31*$D$34/100</f>
        <v>0</v>
      </c>
      <c r="X34" s="70">
        <f>[1]Hoja1!W31*$D$34/100</f>
        <v>0</v>
      </c>
      <c r="Y34" s="70">
        <f>[1]Hoja1!X31*$D$34/100</f>
        <v>0</v>
      </c>
      <c r="Z34" s="70">
        <f>[1]Hoja1!Y31*$D$34/100</f>
        <v>0</v>
      </c>
      <c r="AA34" s="70">
        <f>[1]Hoja1!Z31*$D$34/100</f>
        <v>0</v>
      </c>
      <c r="AB34" s="70">
        <f>[1]Hoja1!AA31*$D$34/100</f>
        <v>0</v>
      </c>
      <c r="AC34" s="70">
        <f>[1]Hoja1!AB31*$D$34/100</f>
        <v>0</v>
      </c>
      <c r="AD34" s="70">
        <f>[1]Hoja1!AC31*$D$34/100</f>
        <v>0</v>
      </c>
      <c r="AE34" s="70">
        <f>[1]Hoja1!AD31*$D$34/100</f>
        <v>0</v>
      </c>
      <c r="AF34" s="70">
        <f>[1]Hoja1!AE31*$D$34/100</f>
        <v>0</v>
      </c>
    </row>
    <row r="35" spans="1:33" s="72" customFormat="1" ht="32.1">
      <c r="A35" s="192"/>
      <c r="B35" s="67" t="s">
        <v>200</v>
      </c>
      <c r="C35" s="68" t="s">
        <v>78</v>
      </c>
      <c r="D35" s="69">
        <v>0</v>
      </c>
      <c r="E35" s="70">
        <f>[1]Hoja1!D32*$D$35/100</f>
        <v>0</v>
      </c>
      <c r="F35" s="70">
        <f>[1]Hoja1!E32*$D$35/100</f>
        <v>0</v>
      </c>
      <c r="G35" s="70">
        <f>[1]Hoja1!F32*$D$35/100</f>
        <v>0</v>
      </c>
      <c r="H35" s="70">
        <f>[1]Hoja1!G32*$D$35/100</f>
        <v>0</v>
      </c>
      <c r="I35" s="70">
        <f>[1]Hoja1!H32*$D$35/100</f>
        <v>0</v>
      </c>
      <c r="J35" s="70">
        <f>[1]Hoja1!I32*$D$35/100</f>
        <v>0</v>
      </c>
      <c r="K35" s="70">
        <f>[1]Hoja1!J32*$D$35/100</f>
        <v>0</v>
      </c>
      <c r="L35" s="70">
        <f>[1]Hoja1!K32*$D$35/100</f>
        <v>0</v>
      </c>
      <c r="M35" s="70">
        <f>[1]Hoja1!L32*$D$35/100</f>
        <v>0</v>
      </c>
      <c r="N35" s="70">
        <f>[1]Hoja1!M32*$D$35/100</f>
        <v>0</v>
      </c>
      <c r="O35" s="70">
        <f>[1]Hoja1!N32*$D$35/100</f>
        <v>0</v>
      </c>
      <c r="P35" s="70">
        <f>[1]Hoja1!O32*$D$35/100</f>
        <v>0</v>
      </c>
      <c r="Q35" s="70">
        <f>[1]Hoja1!P32*$D$35/100</f>
        <v>0</v>
      </c>
      <c r="R35" s="70">
        <f>[1]Hoja1!Q32*$D$35/100</f>
        <v>0</v>
      </c>
      <c r="S35" s="70">
        <f>[1]Hoja1!R32*$D$35/100</f>
        <v>0</v>
      </c>
      <c r="T35" s="70">
        <f>[1]Hoja1!S32*$D$35/100</f>
        <v>0</v>
      </c>
      <c r="U35" s="70">
        <f>[1]Hoja1!T32*$D$35/100</f>
        <v>0</v>
      </c>
      <c r="V35" s="70">
        <f>[1]Hoja1!U32*$D$35/100</f>
        <v>0</v>
      </c>
      <c r="W35" s="70">
        <f>[1]Hoja1!V32*$D$35/100</f>
        <v>0</v>
      </c>
      <c r="X35" s="70">
        <f>[1]Hoja1!W32*$D$35/100</f>
        <v>0</v>
      </c>
      <c r="Y35" s="70">
        <f>[1]Hoja1!X32*$D$35/100</f>
        <v>0</v>
      </c>
      <c r="Z35" s="70">
        <f>[1]Hoja1!Y32*$D$35/100</f>
        <v>0</v>
      </c>
      <c r="AA35" s="70">
        <f>[1]Hoja1!Z32*$D$35/100</f>
        <v>0</v>
      </c>
      <c r="AB35" s="70">
        <f>[1]Hoja1!AA32*$D$35/100</f>
        <v>0</v>
      </c>
      <c r="AC35" s="70">
        <f>[1]Hoja1!AB32*$D$35/100</f>
        <v>0</v>
      </c>
      <c r="AD35" s="70">
        <f>[1]Hoja1!AC32*$D$35/100</f>
        <v>0</v>
      </c>
      <c r="AE35" s="70">
        <f>[1]Hoja1!AD32*$D$35/100</f>
        <v>0</v>
      </c>
      <c r="AF35" s="70">
        <f>[1]Hoja1!AE32*$D$35/100</f>
        <v>0</v>
      </c>
    </row>
    <row r="36" spans="1:33" s="72" customFormat="1" ht="32.1">
      <c r="A36" s="192"/>
      <c r="B36" s="67" t="s">
        <v>201</v>
      </c>
      <c r="C36" s="68" t="s">
        <v>80</v>
      </c>
      <c r="D36" s="69">
        <v>0</v>
      </c>
      <c r="E36" s="70">
        <f>[1]Hoja1!D33*$D$36/100</f>
        <v>0</v>
      </c>
      <c r="F36" s="70">
        <f>[1]Hoja1!E33*$D$36/100</f>
        <v>0</v>
      </c>
      <c r="G36" s="70">
        <f>[1]Hoja1!F33*$D$36/100</f>
        <v>0</v>
      </c>
      <c r="H36" s="70">
        <f>[1]Hoja1!G33*$D$36/100</f>
        <v>0</v>
      </c>
      <c r="I36" s="70">
        <f>[1]Hoja1!H33*$D$36/100</f>
        <v>0</v>
      </c>
      <c r="J36" s="70">
        <f>[1]Hoja1!I33*$D$36/100</f>
        <v>0</v>
      </c>
      <c r="K36" s="70">
        <f>[1]Hoja1!J33*$D$36/100</f>
        <v>0</v>
      </c>
      <c r="L36" s="70">
        <f>[1]Hoja1!K33*$D$36/100</f>
        <v>0</v>
      </c>
      <c r="M36" s="70">
        <f>[1]Hoja1!L33*$D$36/100</f>
        <v>0</v>
      </c>
      <c r="N36" s="70">
        <f>[1]Hoja1!M33*$D$36/100</f>
        <v>0</v>
      </c>
      <c r="O36" s="70">
        <f>[1]Hoja1!N33*$D$36/100</f>
        <v>0</v>
      </c>
      <c r="P36" s="70">
        <f>[1]Hoja1!O33*$D$36/100</f>
        <v>0</v>
      </c>
      <c r="Q36" s="70">
        <f>[1]Hoja1!P33*$D$36/100</f>
        <v>0</v>
      </c>
      <c r="R36" s="70">
        <f>[1]Hoja1!Q33*$D$36/100</f>
        <v>0</v>
      </c>
      <c r="S36" s="70">
        <f>[1]Hoja1!R33*$D$36/100</f>
        <v>0</v>
      </c>
      <c r="T36" s="70">
        <f>[1]Hoja1!S33*$D$36/100</f>
        <v>0</v>
      </c>
      <c r="U36" s="70">
        <f>[1]Hoja1!T33*$D$36/100</f>
        <v>0</v>
      </c>
      <c r="V36" s="70">
        <f>[1]Hoja1!U33*$D$36/100</f>
        <v>0</v>
      </c>
      <c r="W36" s="70">
        <f>[1]Hoja1!V33*$D$36/100</f>
        <v>0</v>
      </c>
      <c r="X36" s="70">
        <f>[1]Hoja1!W33*$D$36/100</f>
        <v>0</v>
      </c>
      <c r="Y36" s="70">
        <f>[1]Hoja1!X33*$D$36/100</f>
        <v>0</v>
      </c>
      <c r="Z36" s="70">
        <f>[1]Hoja1!Y33*$D$36/100</f>
        <v>0</v>
      </c>
      <c r="AA36" s="70">
        <f>[1]Hoja1!Z33*$D$36/100</f>
        <v>0</v>
      </c>
      <c r="AB36" s="70">
        <f>[1]Hoja1!AA33*$D$36/100</f>
        <v>0</v>
      </c>
      <c r="AC36" s="70">
        <f>[1]Hoja1!AB33*$D$36/100</f>
        <v>0</v>
      </c>
      <c r="AD36" s="70">
        <f>[1]Hoja1!AC33*$D$36/100</f>
        <v>0</v>
      </c>
      <c r="AE36" s="70">
        <f>[1]Hoja1!AD33*$D$36/100</f>
        <v>0</v>
      </c>
      <c r="AF36" s="70">
        <f>[1]Hoja1!AE33*$D$36/100</f>
        <v>0</v>
      </c>
    </row>
    <row r="37" spans="1:33" s="72" customFormat="1" ht="15.95">
      <c r="A37" s="192"/>
      <c r="B37" s="67" t="s">
        <v>202</v>
      </c>
      <c r="C37" s="68" t="s">
        <v>203</v>
      </c>
      <c r="D37" s="69">
        <v>35</v>
      </c>
      <c r="E37" s="70">
        <f>[1]Hoja1!D34*$D$37/100</f>
        <v>26.197500000000002</v>
      </c>
      <c r="F37" s="70">
        <f>[1]Hoja1!E34*$D$37/100</f>
        <v>1.33</v>
      </c>
      <c r="G37" s="70">
        <f>[1]Hoja1!F34*$D$37/100</f>
        <v>0.71750000000000003</v>
      </c>
      <c r="H37" s="70">
        <f>[1]Hoja1!G34*$D$37/100</f>
        <v>0.63875000000000004</v>
      </c>
      <c r="I37" s="70">
        <f>[1]Hoja1!H34*$D$37/100</f>
        <v>0.27124999999999999</v>
      </c>
      <c r="J37" s="70">
        <f>[1]Hoja1!I34*$D$37/100</f>
        <v>9.8000000000000004E-2</v>
      </c>
      <c r="K37" s="70">
        <f>[1]Hoja1!J34*$D$37/100</f>
        <v>3.9375</v>
      </c>
      <c r="L37" s="70">
        <f>[1]Hoja1!K34*$D$37/100</f>
        <v>3.605</v>
      </c>
      <c r="M37" s="70">
        <f>[1]Hoja1!L34*$D$37/100</f>
        <v>0</v>
      </c>
      <c r="N37" s="70">
        <f>[1]Hoja1!M34*$D$37/100</f>
        <v>45.587499999999999</v>
      </c>
      <c r="O37" s="70">
        <f>[1]Hoja1!N34*$D$37/100</f>
        <v>31.412500000000001</v>
      </c>
      <c r="P37" s="70">
        <f>[1]Hoja1!O34*$D$37/100</f>
        <v>5.2499999999999998E-2</v>
      </c>
      <c r="Q37" s="70">
        <f>[1]Hoja1!P34*$D$37/100</f>
        <v>18.2</v>
      </c>
      <c r="R37" s="70">
        <f>[1]Hoja1!Q34*$D$37/100</f>
        <v>61.162500000000001</v>
      </c>
      <c r="S37" s="70">
        <f>[1]Hoja1!R34*$D$37/100</f>
        <v>4.6375000000000002</v>
      </c>
      <c r="T37" s="70">
        <f>[1]Hoja1!S34*$D$37/100</f>
        <v>0.23274999999999998</v>
      </c>
      <c r="U37" s="70">
        <f>[1]Hoja1!T34*$D$37/100</f>
        <v>3.5000000000000005E-3</v>
      </c>
      <c r="V37" s="70">
        <f>[1]Hoja1!U34*$D$37/100</f>
        <v>0</v>
      </c>
      <c r="W37" s="70">
        <f>[1]Hoja1!V34*$D$37/100</f>
        <v>16.537500000000001</v>
      </c>
      <c r="X37" s="70">
        <f>[1]Hoja1!W34*$D$37/100</f>
        <v>4.0250000000000004</v>
      </c>
      <c r="Y37" s="70">
        <f>[1]Hoja1!X34*$D$37/100</f>
        <v>1.225E-2</v>
      </c>
      <c r="Z37" s="70">
        <f>[1]Hoja1!Y34*$D$37/100</f>
        <v>6.3E-2</v>
      </c>
      <c r="AA37" s="70">
        <f>[1]Hoja1!Z34*$D$37/100</f>
        <v>3.5000000000000003E-2</v>
      </c>
      <c r="AB37" s="70">
        <f>[1]Hoja1!AA34*$D$37/100</f>
        <v>0.15400000000000003</v>
      </c>
      <c r="AC37" s="70">
        <f>[1]Hoja1!AB34*$D$37/100</f>
        <v>1.225E-2</v>
      </c>
      <c r="AD37" s="70">
        <f>[1]Hoja1!AC34*$D$37/100</f>
        <v>2.8</v>
      </c>
      <c r="AE37" s="70">
        <f>[1]Hoja1!AD34*$D$37/100</f>
        <v>0.14612499999999998</v>
      </c>
      <c r="AF37" s="70">
        <f>[1]Hoja1!AE34*$D$37/100</f>
        <v>0.52500000000000002</v>
      </c>
    </row>
    <row r="38" spans="1:33" s="72" customFormat="1" ht="15.95">
      <c r="A38" s="192"/>
      <c r="B38" s="67" t="s">
        <v>204</v>
      </c>
      <c r="C38" s="68" t="s">
        <v>84</v>
      </c>
      <c r="D38" s="69">
        <v>40</v>
      </c>
      <c r="E38" s="70">
        <f>[1]Hoja1!D35*$D$38/100</f>
        <v>103.37090909090909</v>
      </c>
      <c r="F38" s="70">
        <f>[1]Hoja1!E35*$D$38/100</f>
        <v>8.2981818181818188</v>
      </c>
      <c r="G38" s="70">
        <f>[1]Hoja1!F35*$D$38/100</f>
        <v>7.1745454545454548</v>
      </c>
      <c r="H38" s="70">
        <f>[1]Hoja1!G35*$D$38/100</f>
        <v>5.5615999999999994</v>
      </c>
      <c r="I38" s="70">
        <f>[1]Hoja1!H35*$D$38/100</f>
        <v>2.2472000000000003</v>
      </c>
      <c r="J38" s="70">
        <f>[1]Hoja1!I35*$D$38/100</f>
        <v>0.2432</v>
      </c>
      <c r="K38" s="70">
        <f>[1]Hoja1!J35*$D$38/100</f>
        <v>24.96</v>
      </c>
      <c r="L38" s="70">
        <f>[1]Hoja1!K35*$D$38/100</f>
        <v>1.4036363636363638</v>
      </c>
      <c r="M38" s="70">
        <f>[1]Hoja1!L35*$D$38/100</f>
        <v>0</v>
      </c>
      <c r="N38" s="70">
        <f>[1]Hoja1!M35*$D$38/100</f>
        <v>204.16</v>
      </c>
      <c r="O38" s="70">
        <f>[1]Hoja1!N35*$D$38/100</f>
        <v>152.24</v>
      </c>
      <c r="P38" s="70">
        <f>[1]Hoja1!O35*$D$38/100</f>
        <v>0.54399999999999993</v>
      </c>
      <c r="Q38" s="70">
        <f>[1]Hoja1!P35*$D$38/100</f>
        <v>182.84</v>
      </c>
      <c r="R38" s="70">
        <f>[1]Hoja1!Q35*$D$38/100</f>
        <v>34.04</v>
      </c>
      <c r="S38" s="70">
        <f>[1]Hoja1!R35*$D$38/100</f>
        <v>9.44</v>
      </c>
      <c r="T38" s="70">
        <f>[1]Hoja1!S35*$D$38/100</f>
        <v>0.49</v>
      </c>
      <c r="U38" s="70">
        <f>[1]Hoja1!T35*$D$38/100</f>
        <v>0.14666666666666667</v>
      </c>
      <c r="V38" s="70">
        <f>[1]Hoja1!U35*$D$38/100</f>
        <v>2.9333333333333336E-2</v>
      </c>
      <c r="W38" s="70">
        <f>[1]Hoja1!V35*$D$38/100</f>
        <v>333.37777777777779</v>
      </c>
      <c r="X38" s="70">
        <f>[1]Hoja1!W35*$D$38/100</f>
        <v>103.24</v>
      </c>
      <c r="Y38" s="70">
        <f>[1]Hoja1!X35*$D$38/100</f>
        <v>2.0799999999999999E-2</v>
      </c>
      <c r="Z38" s="70">
        <f>[1]Hoja1!Y35*$D$38/100</f>
        <v>0.23519999999999999</v>
      </c>
      <c r="AA38" s="70">
        <f>[1]Hoja1!Z35*$D$38/100</f>
        <v>0.26400000000000001</v>
      </c>
      <c r="AB38" s="70">
        <f>[1]Hoja1!AA35*$D$38/100</f>
        <v>0.11288888888888887</v>
      </c>
      <c r="AC38" s="70">
        <f>[1]Hoja1!AB35*$D$38/100</f>
        <v>3.9555555555555559E-2</v>
      </c>
      <c r="AD38" s="70">
        <f>[1]Hoja1!AC35*$D$38/100</f>
        <v>2.8</v>
      </c>
      <c r="AE38" s="70">
        <f>[1]Hoja1!AD35*$D$38/100</f>
        <v>0.15240000000000001</v>
      </c>
      <c r="AF38" s="70">
        <f>[1]Hoja1!AE35*$D$38/100</f>
        <v>0</v>
      </c>
    </row>
    <row r="39" spans="1:33" s="72" customFormat="1" ht="15.95">
      <c r="A39" s="192"/>
      <c r="B39" s="55"/>
      <c r="C39" s="75" t="s">
        <v>190</v>
      </c>
      <c r="D39" s="77">
        <f>SUM(D32:D38)</f>
        <v>185</v>
      </c>
      <c r="E39" s="77">
        <f t="shared" ref="E39:AE39" si="6">SUM(E32:E38)</f>
        <v>227.77274242424244</v>
      </c>
      <c r="F39" s="77">
        <f t="shared" si="6"/>
        <v>14.394848484848485</v>
      </c>
      <c r="G39" s="77">
        <f t="shared" si="6"/>
        <v>14.195045454545456</v>
      </c>
      <c r="H39" s="77">
        <f t="shared" si="6"/>
        <v>10.336349999999999</v>
      </c>
      <c r="I39" s="77">
        <f t="shared" si="6"/>
        <v>4.1611166666666666</v>
      </c>
      <c r="J39" s="77">
        <f t="shared" si="6"/>
        <v>0.55386666666666662</v>
      </c>
      <c r="K39" s="77">
        <f t="shared" si="6"/>
        <v>50.897500000000001</v>
      </c>
      <c r="L39" s="77">
        <f t="shared" si="6"/>
        <v>10.611303030303031</v>
      </c>
      <c r="M39" s="77">
        <f t="shared" si="6"/>
        <v>0</v>
      </c>
      <c r="N39" s="77">
        <f t="shared" si="6"/>
        <v>426.11416666666668</v>
      </c>
      <c r="O39" s="77">
        <f t="shared" si="6"/>
        <v>318.58583333333331</v>
      </c>
      <c r="P39" s="77">
        <f t="shared" si="6"/>
        <v>0.71383333333333332</v>
      </c>
      <c r="Q39" s="77">
        <f t="shared" si="6"/>
        <v>254.20666666666668</v>
      </c>
      <c r="R39" s="77">
        <f t="shared" si="6"/>
        <v>266.43583333333333</v>
      </c>
      <c r="S39" s="77">
        <f t="shared" si="6"/>
        <v>36.810833333333335</v>
      </c>
      <c r="T39" s="77">
        <f t="shared" si="6"/>
        <v>1.1407500000000002</v>
      </c>
      <c r="U39" s="77">
        <f t="shared" si="6"/>
        <v>0.1905</v>
      </c>
      <c r="V39" s="77">
        <f t="shared" si="6"/>
        <v>4.4000000000000004E-2</v>
      </c>
      <c r="W39" s="77">
        <f t="shared" si="6"/>
        <v>515.28194444444443</v>
      </c>
      <c r="X39" s="77">
        <f t="shared" si="6"/>
        <v>134.03166666666667</v>
      </c>
      <c r="Y39" s="77">
        <f t="shared" si="6"/>
        <v>9.1716666666666669E-2</v>
      </c>
      <c r="Z39" s="77">
        <f t="shared" si="6"/>
        <v>0.54020000000000001</v>
      </c>
      <c r="AA39" s="77">
        <f t="shared" si="6"/>
        <v>0.51533333333333331</v>
      </c>
      <c r="AB39" s="77">
        <f t="shared" si="6"/>
        <v>0.60055555555555551</v>
      </c>
      <c r="AC39" s="77">
        <f t="shared" si="6"/>
        <v>9.580555555555556E-2</v>
      </c>
      <c r="AD39" s="77">
        <f t="shared" si="6"/>
        <v>12.2</v>
      </c>
      <c r="AE39" s="77">
        <f t="shared" si="6"/>
        <v>0.82285833333333314</v>
      </c>
      <c r="AF39" s="77">
        <f>SUM(AF32:AF38)</f>
        <v>3.2016666666666662</v>
      </c>
    </row>
    <row r="40" spans="1:33" ht="15" customHeight="1">
      <c r="A40" s="199" t="s">
        <v>85</v>
      </c>
      <c r="B40" s="78" t="s">
        <v>205</v>
      </c>
      <c r="C40" s="84" t="s">
        <v>86</v>
      </c>
      <c r="D40" s="85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</row>
    <row r="41" spans="1:33" s="72" customFormat="1" ht="15.95">
      <c r="A41" s="192"/>
      <c r="B41" s="67" t="s">
        <v>206</v>
      </c>
      <c r="C41" s="68" t="s">
        <v>88</v>
      </c>
      <c r="D41" s="69">
        <v>12</v>
      </c>
      <c r="E41" s="70">
        <f>[1]Hoja1!D38*$D$41/100</f>
        <v>29.46</v>
      </c>
      <c r="F41" s="70">
        <f>[1]Hoja1!E38*$D$41/100</f>
        <v>2.1771428571428575</v>
      </c>
      <c r="G41" s="70">
        <f>[1]Hoja1!F38*$D$41/100</f>
        <v>2.305714285714286</v>
      </c>
      <c r="H41" s="70">
        <f>[1]Hoja1!G38*$D$41/100</f>
        <v>0.9459428571428572</v>
      </c>
      <c r="I41" s="70">
        <f>[1]Hoja1!H38*$D$41/100</f>
        <v>1.0133142857142858</v>
      </c>
      <c r="J41" s="70">
        <f>[1]Hoja1!I38*$D$41/100</f>
        <v>8.4685714285714281E-2</v>
      </c>
      <c r="K41" s="70">
        <f>[1]Hoja1!J38*$D$41/100</f>
        <v>7.7485714285714291</v>
      </c>
      <c r="L41" s="70">
        <f>[1]Hoja1!K38*$D$41/100</f>
        <v>0</v>
      </c>
      <c r="M41" s="70">
        <f>[1]Hoja1!L38*$D$41/100</f>
        <v>0</v>
      </c>
      <c r="N41" s="70">
        <f>[1]Hoja1!M38*$D$41/100</f>
        <v>0.84</v>
      </c>
      <c r="O41" s="70">
        <f>[1]Hoja1!N38*$D$41/100</f>
        <v>22.165714285714284</v>
      </c>
      <c r="P41" s="70">
        <f>[1]Hoja1!O38*$D$41/100</f>
        <v>0.27600000000000002</v>
      </c>
      <c r="Q41" s="70">
        <f>[1]Hoja1!P38*$D$41/100</f>
        <v>6.668571428571429</v>
      </c>
      <c r="R41" s="70">
        <f>[1]Hoja1!Q38*$D$41/100</f>
        <v>33.908571428571427</v>
      </c>
      <c r="S41" s="70">
        <f>[1]Hoja1!R38*$D$41/100</f>
        <v>2.245714285714286</v>
      </c>
      <c r="T41" s="70">
        <f>[1]Hoja1!S38*$D$41/100</f>
        <v>0.42599999999999999</v>
      </c>
      <c r="U41" s="70">
        <f>[1]Hoja1!T38*$D$41/100</f>
        <v>8.5714285714285719E-3</v>
      </c>
      <c r="V41" s="70">
        <f>[1]Hoja1!U38*$D$41/100</f>
        <v>1.1999999999999999E-3</v>
      </c>
      <c r="W41" s="70">
        <f>[1]Hoja1!V38*$D$41/100</f>
        <v>0</v>
      </c>
      <c r="X41" s="70">
        <f>[1]Hoja1!W38*$D$41/100</f>
        <v>0</v>
      </c>
      <c r="Y41" s="70">
        <f>[1]Hoja1!X38*$D$41/100</f>
        <v>9.5999999999999992E-3</v>
      </c>
      <c r="Z41" s="70">
        <f>[1]Hoja1!Y38*$D$41/100</f>
        <v>2.0057142857142853E-2</v>
      </c>
      <c r="AA41" s="70">
        <f>[1]Hoja1!Z38*$D$41/100</f>
        <v>0.43885714285714295</v>
      </c>
      <c r="AB41" s="70">
        <f>[1]Hoja1!AA38*$D$41/100</f>
        <v>3.7542857142857142E-2</v>
      </c>
      <c r="AC41" s="70">
        <f>[1]Hoja1!AB38*$D$41/100</f>
        <v>4.4914285714285712E-2</v>
      </c>
      <c r="AD41" s="70">
        <f>[1]Hoja1!AC38*$D$41/100</f>
        <v>0.72</v>
      </c>
      <c r="AE41" s="70">
        <f>[1]Hoja1!AD38*$D$41/100</f>
        <v>0.34285714285714286</v>
      </c>
      <c r="AF41" s="70">
        <f>[1]Hoja1!AE38*$D$41/100</f>
        <v>0</v>
      </c>
    </row>
    <row r="42" spans="1:33" s="72" customFormat="1" ht="15.95">
      <c r="A42" s="192"/>
      <c r="B42" s="67" t="s">
        <v>207</v>
      </c>
      <c r="C42" s="68" t="s">
        <v>90</v>
      </c>
      <c r="D42" s="69">
        <v>25</v>
      </c>
      <c r="E42" s="70">
        <f>[1]Hoja1!D39*$D$42/100</f>
        <v>48.805769230769229</v>
      </c>
      <c r="F42" s="70">
        <f>[1]Hoja1!E39*$D$42/100</f>
        <v>4.7980769230769216</v>
      </c>
      <c r="G42" s="70">
        <f>[1]Hoja1!F39*$D$42/100</f>
        <v>3.2903846153846148</v>
      </c>
      <c r="H42" s="70">
        <f>[1]Hoja1!G39*$D$42/100</f>
        <v>1.1642307692307694</v>
      </c>
      <c r="I42" s="70">
        <f>[1]Hoja1!H39*$D$42/100</f>
        <v>1.4632692307692312</v>
      </c>
      <c r="J42" s="70">
        <f>[1]Hoja1!I39*$D$42/100</f>
        <v>0.33807692307692305</v>
      </c>
      <c r="K42" s="70">
        <f>[1]Hoja1!J39*$D$42/100</f>
        <v>16.365384615384617</v>
      </c>
      <c r="L42" s="70">
        <f>[1]Hoja1!K39*$D$42/100</f>
        <v>0</v>
      </c>
      <c r="M42" s="70">
        <f>[1]Hoja1!L39*$D$42/100</f>
        <v>0</v>
      </c>
      <c r="N42" s="70">
        <f>[1]Hoja1!M39*$D$42/100</f>
        <v>3.9038461538461537</v>
      </c>
      <c r="O42" s="70">
        <f>[1]Hoja1!N39*$D$42/100</f>
        <v>50.980769230769241</v>
      </c>
      <c r="P42" s="70">
        <f>[1]Hoja1!O39*$D$42/100</f>
        <v>0.22692307692307698</v>
      </c>
      <c r="Q42" s="70">
        <f>[1]Hoja1!P39*$D$42/100</f>
        <v>14.94230769230769</v>
      </c>
      <c r="R42" s="70">
        <f>[1]Hoja1!Q39*$D$42/100</f>
        <v>84.346153846153854</v>
      </c>
      <c r="S42" s="70">
        <f>[1]Hoja1!R39*$D$42/100</f>
        <v>5.2884615384615383</v>
      </c>
      <c r="T42" s="70">
        <f>[1]Hoja1!S39*$D$42/100</f>
        <v>0.54692307692307685</v>
      </c>
      <c r="U42" s="70">
        <f>[1]Hoja1!T39*$D$42/100</f>
        <v>1.8076923076923074E-2</v>
      </c>
      <c r="V42" s="70">
        <f>[1]Hoja1!U39*$D$42/100</f>
        <v>2.4999999999999996E-3</v>
      </c>
      <c r="W42" s="70">
        <f>[1]Hoja1!V39*$D$42/100</f>
        <v>1.7307692307692308</v>
      </c>
      <c r="X42" s="70">
        <f>[1]Hoja1!W39*$D$42/100</f>
        <v>0.51923076923076927</v>
      </c>
      <c r="Y42" s="70">
        <f>[1]Hoja1!X39*$D$42/100</f>
        <v>0.21480769230769234</v>
      </c>
      <c r="Z42" s="70">
        <f>[1]Hoja1!Y39*$D$42/100</f>
        <v>6.6346153846153846E-2</v>
      </c>
      <c r="AA42" s="70">
        <f>[1]Hoja1!Z39*$D$42/100</f>
        <v>1.1403846153846153</v>
      </c>
      <c r="AB42" s="70">
        <f>[1]Hoja1!AA39*$D$42/100</f>
        <v>0.17826923076923076</v>
      </c>
      <c r="AC42" s="70">
        <f>[1]Hoja1!AB39*$D$42/100</f>
        <v>0.10115384615384615</v>
      </c>
      <c r="AD42" s="70">
        <f>[1]Hoja1!AC39*$D$42/100</f>
        <v>1.0769230769230769</v>
      </c>
      <c r="AE42" s="70">
        <f>[1]Hoja1!AD39*$D$42/100</f>
        <v>0.1748076923076923</v>
      </c>
      <c r="AF42" s="70">
        <f>[1]Hoja1!AE39*$D$42/100</f>
        <v>0.19230769230769235</v>
      </c>
    </row>
    <row r="43" spans="1:33" s="72" customFormat="1" ht="15.95">
      <c r="A43" s="192"/>
      <c r="B43" s="67" t="s">
        <v>208</v>
      </c>
      <c r="C43" s="68" t="s">
        <v>92</v>
      </c>
      <c r="D43" s="69">
        <v>8</v>
      </c>
      <c r="E43" s="70">
        <f>[1]Hoja1!D40*$D$43/100</f>
        <v>10.347999999999999</v>
      </c>
      <c r="F43" s="70">
        <f>[1]Hoja1!E40*$D$43/100</f>
        <v>1.57</v>
      </c>
      <c r="G43" s="70">
        <f>[1]Hoja1!F40*$D$43/100</f>
        <v>0.45199999999999996</v>
      </c>
      <c r="H43" s="70">
        <f>[1]Hoja1!G40*$D$43/100</f>
        <v>0.17059999999999997</v>
      </c>
      <c r="I43" s="70">
        <f>[1]Hoja1!H40*$D$43/100</f>
        <v>0.16339999999999999</v>
      </c>
      <c r="J43" s="70">
        <f>[1]Hoja1!I40*$D$43/100</f>
        <v>3.6200000000000003E-2</v>
      </c>
      <c r="K43" s="70">
        <f>[1]Hoja1!J40*$D$43/100</f>
        <v>6.6</v>
      </c>
      <c r="L43" s="70">
        <f>[1]Hoja1!K40*$D$43/100</f>
        <v>0</v>
      </c>
      <c r="M43" s="70">
        <f>[1]Hoja1!L40*$D$43/100</f>
        <v>0</v>
      </c>
      <c r="N43" s="70">
        <f>[1]Hoja1!M40*$D$43/100</f>
        <v>1.1399999999999999</v>
      </c>
      <c r="O43" s="70">
        <f>[1]Hoja1!N40*$D$43/100</f>
        <v>15.84</v>
      </c>
      <c r="P43" s="70">
        <f>[1]Hoja1!O40*$D$43/100</f>
        <v>7.0000000000000007E-2</v>
      </c>
      <c r="Q43" s="70">
        <f>[1]Hoja1!P40*$D$43/100</f>
        <v>7.04</v>
      </c>
      <c r="R43" s="70">
        <f>[1]Hoja1!Q40*$D$43/100</f>
        <v>24.78</v>
      </c>
      <c r="S43" s="70">
        <f>[1]Hoja1!R40*$D$43/100</f>
        <v>1.88</v>
      </c>
      <c r="T43" s="70">
        <f>[1]Hoja1!S40*$D$43/100</f>
        <v>0.26</v>
      </c>
      <c r="U43" s="70">
        <f>[1]Hoja1!T40*$D$43/100</f>
        <v>8.6E-3</v>
      </c>
      <c r="V43" s="70">
        <f>[1]Hoja1!U40*$D$43/100</f>
        <v>2.3999999999999998E-3</v>
      </c>
      <c r="W43" s="70">
        <f>[1]Hoja1!V40*$D$43/100</f>
        <v>0</v>
      </c>
      <c r="X43" s="70">
        <f>[1]Hoja1!W40*$D$43/100</f>
        <v>0</v>
      </c>
      <c r="Y43" s="70">
        <f>[1]Hoja1!X40*$D$43/100</f>
        <v>6.000000000000001E-3</v>
      </c>
      <c r="Z43" s="70">
        <f>[1]Hoja1!Y40*$D$43/100</f>
        <v>2.0400000000000001E-2</v>
      </c>
      <c r="AA43" s="70">
        <f>[1]Hoja1!Z40*$D$43/100</f>
        <v>0.58200000000000007</v>
      </c>
      <c r="AB43" s="70">
        <f>[1]Hoja1!AA40*$D$43/100</f>
        <v>0.1</v>
      </c>
      <c r="AC43" s="70">
        <f>[1]Hoja1!AB40*$D$43/100</f>
        <v>3.4000000000000002E-2</v>
      </c>
      <c r="AD43" s="70">
        <f>[1]Hoja1!AC40*$D$43/100</f>
        <v>1.02</v>
      </c>
      <c r="AE43" s="70">
        <f>[1]Hoja1!AD40*$D$43/100</f>
        <v>0.10780000000000001</v>
      </c>
      <c r="AF43" s="70">
        <f>[1]Hoja1!AE40*$D$43/100</f>
        <v>0</v>
      </c>
    </row>
    <row r="44" spans="1:33" s="72" customFormat="1" ht="15.95">
      <c r="A44" s="192"/>
      <c r="B44" s="67" t="s">
        <v>209</v>
      </c>
      <c r="C44" s="68" t="s">
        <v>94</v>
      </c>
      <c r="D44" s="69">
        <v>3</v>
      </c>
      <c r="E44" s="70">
        <f>[1]Hoja1!D41*$D$44/100</f>
        <v>6.8807999999999989</v>
      </c>
      <c r="F44" s="70">
        <f>[1]Hoja1!E41*$D$44/100</f>
        <v>0.53759999999999986</v>
      </c>
      <c r="G44" s="70">
        <f>[1]Hoja1!F41*$D$44/100</f>
        <v>0.52560000000000007</v>
      </c>
      <c r="H44" s="70">
        <f>[1]Hoja1!G41*$D$44/100</f>
        <v>0.22344</v>
      </c>
      <c r="I44" s="70">
        <f>[1]Hoja1!H41*$D$44/100</f>
        <v>0.21486000000000005</v>
      </c>
      <c r="J44" s="70">
        <f>[1]Hoja1!I41*$D$44/100</f>
        <v>4.2359999999999988E-2</v>
      </c>
      <c r="K44" s="70">
        <f>[1]Hoja1!J41*$D$44/100</f>
        <v>2.0879999999999996</v>
      </c>
      <c r="L44" s="70">
        <f>[1]Hoja1!K41*$D$44/100</f>
        <v>0</v>
      </c>
      <c r="M44" s="70">
        <f>[1]Hoja1!L41*$D$44/100</f>
        <v>0</v>
      </c>
      <c r="N44" s="70">
        <f>[1]Hoja1!M41*$D$44/100</f>
        <v>0.34799999999999998</v>
      </c>
      <c r="O44" s="70">
        <f>[1]Hoja1!N41*$D$44/100</f>
        <v>5.0220000000000002</v>
      </c>
      <c r="P44" s="70">
        <f>[1]Hoja1!O41*$D$44/100</f>
        <v>4.9200000000000001E-2</v>
      </c>
      <c r="Q44" s="70">
        <f>[1]Hoja1!P41*$D$44/100</f>
        <v>1.8480000000000001</v>
      </c>
      <c r="R44" s="70">
        <f>[1]Hoja1!Q41*$D$44/100</f>
        <v>7.2840000000000007</v>
      </c>
      <c r="S44" s="70">
        <f>[1]Hoja1!R41*$D$44/100</f>
        <v>0.68400000000000005</v>
      </c>
      <c r="T44" s="70">
        <f>[1]Hoja1!S41*$D$44/100</f>
        <v>0.10332000000000001</v>
      </c>
      <c r="U44" s="70">
        <f>[1]Hoja1!T41*$D$44/100</f>
        <v>3.1800000000000005E-3</v>
      </c>
      <c r="V44" s="70">
        <f>[1]Hoja1!U41*$D$44/100</f>
        <v>5.9999999999999995E-4</v>
      </c>
      <c r="W44" s="70">
        <f>[1]Hoja1!V41*$D$44/100</f>
        <v>0</v>
      </c>
      <c r="X44" s="70">
        <f>[1]Hoja1!W41*$D$44/100</f>
        <v>0</v>
      </c>
      <c r="Y44" s="70">
        <f>[1]Hoja1!X41*$D$44/100</f>
        <v>3.5999999999999999E-3</v>
      </c>
      <c r="Z44" s="70">
        <f>[1]Hoja1!Y41*$D$44/100</f>
        <v>6.4200000000000012E-3</v>
      </c>
      <c r="AA44" s="70">
        <f>[1]Hoja1!Z41*$D$44/100</f>
        <v>0.18240000000000001</v>
      </c>
      <c r="AB44" s="70">
        <f>[1]Hoja1!AA41*$D$44/100</f>
        <v>1.9980000000000001E-2</v>
      </c>
      <c r="AC44" s="70">
        <f>[1]Hoja1!AB41*$D$44/100</f>
        <v>4.2600000000000008E-3</v>
      </c>
      <c r="AD44" s="70">
        <f>[1]Hoja1!AC41*$D$44/100</f>
        <v>0.56999999999999995</v>
      </c>
      <c r="AE44" s="70">
        <f>[1]Hoja1!AD41*$D$44/100</f>
        <v>7.1879999999999999E-2</v>
      </c>
      <c r="AF44" s="70">
        <f>[1]Hoja1!AE41*$D$44/100</f>
        <v>0</v>
      </c>
    </row>
    <row r="45" spans="1:33" s="72" customFormat="1" ht="15.95">
      <c r="A45" s="192"/>
      <c r="B45" s="55"/>
      <c r="C45" s="75" t="s">
        <v>190</v>
      </c>
      <c r="D45" s="77">
        <f>SUM(D41:D44)</f>
        <v>48</v>
      </c>
      <c r="E45" s="77">
        <f t="shared" ref="E45:AF45" si="7">SUM(E41:E44)</f>
        <v>95.494569230769216</v>
      </c>
      <c r="F45" s="77">
        <f t="shared" si="7"/>
        <v>9.0828197802197792</v>
      </c>
      <c r="G45" s="77">
        <f t="shared" si="7"/>
        <v>6.5736989010989006</v>
      </c>
      <c r="H45" s="77">
        <f t="shared" si="7"/>
        <v>2.5042136263736263</v>
      </c>
      <c r="I45" s="77">
        <f t="shared" si="7"/>
        <v>2.8548435164835171</v>
      </c>
      <c r="J45" s="77">
        <f t="shared" si="7"/>
        <v>0.50132263736263727</v>
      </c>
      <c r="K45" s="77">
        <f t="shared" si="7"/>
        <v>32.801956043956046</v>
      </c>
      <c r="L45" s="77">
        <f t="shared" si="7"/>
        <v>0</v>
      </c>
      <c r="M45" s="77">
        <f t="shared" si="7"/>
        <v>0</v>
      </c>
      <c r="N45" s="77">
        <f t="shared" si="7"/>
        <v>6.2318461538461536</v>
      </c>
      <c r="O45" s="77">
        <f t="shared" si="7"/>
        <v>94.008483516483537</v>
      </c>
      <c r="P45" s="77">
        <f t="shared" si="7"/>
        <v>0.62212307692307711</v>
      </c>
      <c r="Q45" s="77">
        <f t="shared" si="7"/>
        <v>30.498879120879117</v>
      </c>
      <c r="R45" s="77">
        <f t="shared" si="7"/>
        <v>150.31872527472527</v>
      </c>
      <c r="S45" s="77">
        <f t="shared" si="7"/>
        <v>10.098175824175824</v>
      </c>
      <c r="T45" s="77">
        <f t="shared" si="7"/>
        <v>1.3362430769230769</v>
      </c>
      <c r="U45" s="77">
        <f t="shared" si="7"/>
        <v>3.842835164835165E-2</v>
      </c>
      <c r="V45" s="77">
        <f t="shared" si="7"/>
        <v>6.6999999999999994E-3</v>
      </c>
      <c r="W45" s="77">
        <f t="shared" si="7"/>
        <v>1.7307692307692308</v>
      </c>
      <c r="X45" s="77">
        <f t="shared" si="7"/>
        <v>0.51923076923076927</v>
      </c>
      <c r="Y45" s="77">
        <f t="shared" si="7"/>
        <v>0.23400769230769233</v>
      </c>
      <c r="Z45" s="77">
        <f t="shared" si="7"/>
        <v>0.1132232967032967</v>
      </c>
      <c r="AA45" s="77">
        <f t="shared" si="7"/>
        <v>2.3436417582417586</v>
      </c>
      <c r="AB45" s="77">
        <f t="shared" si="7"/>
        <v>0.33579208791208792</v>
      </c>
      <c r="AC45" s="77">
        <f t="shared" si="7"/>
        <v>0.18432813186813188</v>
      </c>
      <c r="AD45" s="77">
        <f t="shared" si="7"/>
        <v>3.3869230769230767</v>
      </c>
      <c r="AE45" s="77">
        <f t="shared" si="7"/>
        <v>0.69734483516483525</v>
      </c>
      <c r="AF45" s="77">
        <f t="shared" si="7"/>
        <v>0.19230769230769235</v>
      </c>
    </row>
    <row r="46" spans="1:33">
      <c r="A46" s="192"/>
      <c r="B46" s="78" t="s">
        <v>210</v>
      </c>
      <c r="C46" s="84" t="s">
        <v>95</v>
      </c>
      <c r="D46" s="85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</row>
    <row r="47" spans="1:33" s="72" customFormat="1" ht="15.95">
      <c r="A47" s="192"/>
      <c r="B47" s="67" t="s">
        <v>211</v>
      </c>
      <c r="C47" s="68" t="s">
        <v>97</v>
      </c>
      <c r="D47" s="62">
        <v>10</v>
      </c>
      <c r="E47" s="89">
        <f>[1]Hoja1!D44*$D$47/100</f>
        <v>19.602</v>
      </c>
      <c r="F47" s="89">
        <f>[1]Hoja1!E44*$D$47/100</f>
        <v>1.8420000000000001</v>
      </c>
      <c r="G47" s="89">
        <f>[1]Hoja1!F44*$D$47/100</f>
        <v>1.3593333333333331</v>
      </c>
      <c r="H47" s="89">
        <f>[1]Hoja1!G44*$D$47/100</f>
        <v>0.36226666666666668</v>
      </c>
      <c r="I47" s="89">
        <f>[1]Hoja1!H44*$D$47/100</f>
        <v>0.51619999999999999</v>
      </c>
      <c r="J47" s="89">
        <f>[1]Hoja1!I44*$D$47/100</f>
        <v>0.28193333333333331</v>
      </c>
      <c r="K47" s="89">
        <f>[1]Hoja1!J44*$D$47/100</f>
        <v>7.9866666666666664</v>
      </c>
      <c r="L47" s="89">
        <f>[1]Hoja1!K44*$D$47/100</f>
        <v>0</v>
      </c>
      <c r="M47" s="89">
        <f>[1]Hoja1!L44*$D$47/100</f>
        <v>0</v>
      </c>
      <c r="N47" s="89">
        <f>[1]Hoja1!M44*$D$47/100</f>
        <v>1.2533333333333332</v>
      </c>
      <c r="O47" s="89">
        <f>[1]Hoja1!N44*$D$47/100</f>
        <v>15.186666666666667</v>
      </c>
      <c r="P47" s="89">
        <f>[1]Hoja1!O44*$D$47/100</f>
        <v>0.10400000000000001</v>
      </c>
      <c r="Q47" s="89">
        <f>[1]Hoja1!P44*$D$47/100</f>
        <v>7.3333333333333321</v>
      </c>
      <c r="R47" s="89">
        <f>[1]Hoja1!Q44*$D$47/100</f>
        <v>19.2</v>
      </c>
      <c r="S47" s="89">
        <f>[1]Hoja1!R44*$D$47/100</f>
        <v>2.06</v>
      </c>
      <c r="T47" s="89">
        <f>[1]Hoja1!S44*$D$47/100</f>
        <v>0.14786666666666665</v>
      </c>
      <c r="U47" s="89">
        <f>[1]Hoja1!T44*$D$47/100</f>
        <v>5.4000000000000003E-3</v>
      </c>
      <c r="V47" s="89">
        <f>[1]Hoja1!U44*$D$47/100</f>
        <v>2.0666666666666667E-3</v>
      </c>
      <c r="W47" s="89">
        <f>[1]Hoja1!V44*$D$47/100</f>
        <v>11.76</v>
      </c>
      <c r="X47" s="89">
        <f>[1]Hoja1!W44*$D$47/100</f>
        <v>3.4733333333333336</v>
      </c>
      <c r="Y47" s="89">
        <f>[1]Hoja1!X44*$D$47/100</f>
        <v>6.3333333333333366E-3</v>
      </c>
      <c r="Z47" s="89">
        <f>[1]Hoja1!Y44*$D$47/100</f>
        <v>1.3866666666666669E-2</v>
      </c>
      <c r="AA47" s="89">
        <f>[1]Hoja1!Z44*$D$47/100</f>
        <v>0.66</v>
      </c>
      <c r="AB47" s="89">
        <f>[1]Hoja1!AA44*$D$47/100</f>
        <v>9.746666666666666E-2</v>
      </c>
      <c r="AC47" s="89">
        <f>[1]Hoja1!AB44*$D$47/100</f>
        <v>3.0333333333333334E-2</v>
      </c>
      <c r="AD47" s="89">
        <f>[1]Hoja1!AC44*$D$47/100</f>
        <v>0.67333333333333334</v>
      </c>
      <c r="AE47" s="89">
        <f>[1]Hoja1!AD44*$D$47/100</f>
        <v>3.2133333333333326E-2</v>
      </c>
      <c r="AF47" s="89">
        <f>[1]Hoja1!AE44*$D$47/100</f>
        <v>0.18</v>
      </c>
    </row>
    <row r="48" spans="1:33" s="72" customFormat="1" ht="15.95">
      <c r="A48" s="192"/>
      <c r="B48" s="67" t="s">
        <v>212</v>
      </c>
      <c r="C48" s="68" t="s">
        <v>99</v>
      </c>
      <c r="D48" s="62">
        <v>3</v>
      </c>
      <c r="E48" s="89">
        <f>[1]Hoja1!D45*$D$48/100</f>
        <v>6.8150000000000004</v>
      </c>
      <c r="F48" s="89">
        <f>[1]Hoja1!E45*$D$48/100</f>
        <v>0.54949999999999999</v>
      </c>
      <c r="G48" s="89">
        <f>[1]Hoja1!F45*$D$48/100</f>
        <v>0.51300000000000001</v>
      </c>
      <c r="H48" s="89">
        <f>[1]Hoja1!G45*$D$48/100</f>
        <v>0.16405</v>
      </c>
      <c r="I48" s="89">
        <f>[1]Hoja1!H45*$D$48/100</f>
        <v>0.22655</v>
      </c>
      <c r="J48" s="89">
        <f>[1]Hoja1!I45*$D$48/100</f>
        <v>7.3200000000000001E-2</v>
      </c>
      <c r="K48" s="89">
        <f>[1]Hoja1!J45*$D$48/100</f>
        <v>2.3149999999999999</v>
      </c>
      <c r="L48" s="89">
        <f>[1]Hoja1!K45*$D$48/100</f>
        <v>0</v>
      </c>
      <c r="M48" s="89">
        <f>[1]Hoja1!L45*$D$48/100</f>
        <v>0</v>
      </c>
      <c r="N48" s="89">
        <f>[1]Hoja1!M45*$D$48/100</f>
        <v>0.36499999999999999</v>
      </c>
      <c r="O48" s="89">
        <f>[1]Hoja1!N45*$D$48/100</f>
        <v>7.35</v>
      </c>
      <c r="P48" s="89">
        <f>[1]Hoja1!O45*$D$48/100</f>
        <v>9.1999999999999998E-2</v>
      </c>
      <c r="Q48" s="89">
        <f>[1]Hoja1!P45*$D$48/100</f>
        <v>2.0049999999999999</v>
      </c>
      <c r="R48" s="89">
        <f>[1]Hoja1!Q45*$D$48/100</f>
        <v>8.3049999999999997</v>
      </c>
      <c r="S48" s="89">
        <f>[1]Hoja1!R45*$D$48/100</f>
        <v>0.62</v>
      </c>
      <c r="T48" s="89">
        <f>[1]Hoja1!S45*$D$48/100</f>
        <v>6.2199999999999998E-2</v>
      </c>
      <c r="U48" s="89">
        <f>[1]Hoja1!T45*$D$48/100</f>
        <v>1.085E-2</v>
      </c>
      <c r="V48" s="89">
        <f>[1]Hoja1!U45*$D$48/100</f>
        <v>5.9999999999999995E-4</v>
      </c>
      <c r="W48" s="89">
        <f>[1]Hoja1!V45*$D$48/100</f>
        <v>3.21</v>
      </c>
      <c r="X48" s="89">
        <f>[1]Hoja1!W45*$D$48/100</f>
        <v>0.97</v>
      </c>
      <c r="Y48" s="89">
        <f>[1]Hoja1!X45*$D$48/100</f>
        <v>6.5000000000000006E-3</v>
      </c>
      <c r="Z48" s="89">
        <f>[1]Hoja1!Y45*$D$48/100</f>
        <v>9.2000000000000016E-3</v>
      </c>
      <c r="AA48" s="89">
        <f>[1]Hoja1!Z45*$D$48/100</f>
        <v>0.16400000000000003</v>
      </c>
      <c r="AB48" s="89">
        <f>[1]Hoja1!AA45*$D$48/100</f>
        <v>3.6849999999999994E-2</v>
      </c>
      <c r="AC48" s="89">
        <f>[1]Hoja1!AB45*$D$48/100</f>
        <v>1.345E-2</v>
      </c>
      <c r="AD48" s="89">
        <f>[1]Hoja1!AC45*$D$48/100</f>
        <v>0.44</v>
      </c>
      <c r="AE48" s="89">
        <f>[1]Hoja1!AD45*$D$48/100</f>
        <v>1.1899999999999999E-2</v>
      </c>
      <c r="AF48" s="89">
        <f>[1]Hoja1!AE45*$D$48/100</f>
        <v>0.16500000000000001</v>
      </c>
    </row>
    <row r="49" spans="1:32" s="72" customFormat="1" ht="15.95">
      <c r="A49" s="192"/>
      <c r="B49" s="67" t="s">
        <v>213</v>
      </c>
      <c r="C49" s="68" t="s">
        <v>101</v>
      </c>
      <c r="D49" s="62">
        <v>0</v>
      </c>
      <c r="E49" s="89">
        <f>[1]Hoja1!D46*$D$49/100</f>
        <v>0</v>
      </c>
      <c r="F49" s="89">
        <f>[1]Hoja1!E46*$D$49/100</f>
        <v>0</v>
      </c>
      <c r="G49" s="89">
        <f>[1]Hoja1!F46*$D$49/100</f>
        <v>0</v>
      </c>
      <c r="H49" s="89">
        <f>[1]Hoja1!G46*$D$49/100</f>
        <v>0</v>
      </c>
      <c r="I49" s="89">
        <f>[1]Hoja1!H46*$D$49/100</f>
        <v>0</v>
      </c>
      <c r="J49" s="89">
        <f>[1]Hoja1!I46*$D$49/100</f>
        <v>0</v>
      </c>
      <c r="K49" s="89">
        <f>[1]Hoja1!J46*$D$49/100</f>
        <v>0</v>
      </c>
      <c r="L49" s="89">
        <f>[1]Hoja1!K46*$D$49/100</f>
        <v>0</v>
      </c>
      <c r="M49" s="89">
        <f>[1]Hoja1!L46*$D$49/100</f>
        <v>0</v>
      </c>
      <c r="N49" s="89">
        <f>[1]Hoja1!M46*$D$49/100</f>
        <v>0</v>
      </c>
      <c r="O49" s="89">
        <f>[1]Hoja1!N46*$D$49/100</f>
        <v>0</v>
      </c>
      <c r="P49" s="89">
        <f>[1]Hoja1!O46*$D$49/100</f>
        <v>0</v>
      </c>
      <c r="Q49" s="89">
        <f>[1]Hoja1!P46*$D$49/100</f>
        <v>0</v>
      </c>
      <c r="R49" s="89">
        <f>[1]Hoja1!Q46*$D$49/100</f>
        <v>0</v>
      </c>
      <c r="S49" s="89">
        <f>[1]Hoja1!R46*$D$49/100</f>
        <v>0</v>
      </c>
      <c r="T49" s="89">
        <f>[1]Hoja1!S46*$D$49/100</f>
        <v>0</v>
      </c>
      <c r="U49" s="89">
        <f>[1]Hoja1!T46*$D$49/100</f>
        <v>0</v>
      </c>
      <c r="V49" s="89">
        <f>[1]Hoja1!U46*$D$49/100</f>
        <v>0</v>
      </c>
      <c r="W49" s="89">
        <f>[1]Hoja1!V46*$D$49/100</f>
        <v>0</v>
      </c>
      <c r="X49" s="89">
        <f>[1]Hoja1!W46*$D$49/100</f>
        <v>0</v>
      </c>
      <c r="Y49" s="89">
        <f>[1]Hoja1!X46*$D$49/100</f>
        <v>0</v>
      </c>
      <c r="Z49" s="89">
        <f>[1]Hoja1!Y46*$D$49/100</f>
        <v>0</v>
      </c>
      <c r="AA49" s="89">
        <f>[1]Hoja1!Z46*$D$49/100</f>
        <v>0</v>
      </c>
      <c r="AB49" s="89">
        <f>[1]Hoja1!AA46*$D$49/100</f>
        <v>0</v>
      </c>
      <c r="AC49" s="89">
        <f>[1]Hoja1!AB46*$D$49/100</f>
        <v>0</v>
      </c>
      <c r="AD49" s="89">
        <f>[1]Hoja1!AC46*$D$49/100</f>
        <v>0</v>
      </c>
      <c r="AE49" s="89">
        <f>[1]Hoja1!AD46*$D$49/100</f>
        <v>0</v>
      </c>
      <c r="AF49" s="89">
        <f>[1]Hoja1!AE46*$D$49/100</f>
        <v>0</v>
      </c>
    </row>
    <row r="50" spans="1:32" s="72" customFormat="1" ht="15.95">
      <c r="A50" s="192"/>
      <c r="B50" s="55"/>
      <c r="C50" s="75" t="s">
        <v>190</v>
      </c>
      <c r="D50" s="77">
        <f>SUM(D47:D49)</f>
        <v>13</v>
      </c>
      <c r="E50" s="77">
        <f t="shared" ref="E50:AF50" si="8">SUM(E47:E49)</f>
        <v>26.417000000000002</v>
      </c>
      <c r="F50" s="77">
        <f t="shared" si="8"/>
        <v>2.3915000000000002</v>
      </c>
      <c r="G50" s="77">
        <f t="shared" si="8"/>
        <v>1.8723333333333332</v>
      </c>
      <c r="H50" s="77">
        <f t="shared" si="8"/>
        <v>0.52631666666666665</v>
      </c>
      <c r="I50" s="77">
        <f t="shared" si="8"/>
        <v>0.74275000000000002</v>
      </c>
      <c r="J50" s="77">
        <f t="shared" si="8"/>
        <v>0.3551333333333333</v>
      </c>
      <c r="K50" s="77">
        <f t="shared" si="8"/>
        <v>10.301666666666666</v>
      </c>
      <c r="L50" s="77">
        <f t="shared" si="8"/>
        <v>0</v>
      </c>
      <c r="M50" s="77">
        <f t="shared" si="8"/>
        <v>0</v>
      </c>
      <c r="N50" s="77">
        <f t="shared" si="8"/>
        <v>1.6183333333333332</v>
      </c>
      <c r="O50" s="77">
        <f t="shared" si="8"/>
        <v>22.536666666666669</v>
      </c>
      <c r="P50" s="77">
        <f t="shared" si="8"/>
        <v>0.19600000000000001</v>
      </c>
      <c r="Q50" s="77">
        <f t="shared" si="8"/>
        <v>9.3383333333333312</v>
      </c>
      <c r="R50" s="77">
        <f t="shared" si="8"/>
        <v>27.504999999999999</v>
      </c>
      <c r="S50" s="77">
        <f t="shared" si="8"/>
        <v>2.68</v>
      </c>
      <c r="T50" s="77">
        <f t="shared" si="8"/>
        <v>0.21006666666666665</v>
      </c>
      <c r="U50" s="77">
        <f t="shared" si="8"/>
        <v>1.6250000000000001E-2</v>
      </c>
      <c r="V50" s="77">
        <f t="shared" si="8"/>
        <v>2.6666666666666666E-3</v>
      </c>
      <c r="W50" s="77">
        <f t="shared" si="8"/>
        <v>14.969999999999999</v>
      </c>
      <c r="X50" s="77">
        <f t="shared" si="8"/>
        <v>4.4433333333333334</v>
      </c>
      <c r="Y50" s="77">
        <f t="shared" si="8"/>
        <v>1.2833333333333337E-2</v>
      </c>
      <c r="Z50" s="77">
        <f t="shared" si="8"/>
        <v>2.3066666666666673E-2</v>
      </c>
      <c r="AA50" s="77">
        <f t="shared" si="8"/>
        <v>0.82400000000000007</v>
      </c>
      <c r="AB50" s="77">
        <f t="shared" si="8"/>
        <v>0.13431666666666664</v>
      </c>
      <c r="AC50" s="77">
        <f t="shared" si="8"/>
        <v>4.3783333333333334E-2</v>
      </c>
      <c r="AD50" s="77">
        <f t="shared" si="8"/>
        <v>1.1133333333333333</v>
      </c>
      <c r="AE50" s="77">
        <f t="shared" si="8"/>
        <v>4.4033333333333327E-2</v>
      </c>
      <c r="AF50" s="77">
        <f t="shared" si="8"/>
        <v>0.34499999999999997</v>
      </c>
    </row>
    <row r="51" spans="1:32">
      <c r="A51" s="192"/>
      <c r="B51" s="78"/>
      <c r="C51" s="84" t="s">
        <v>102</v>
      </c>
      <c r="D51" s="85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</row>
    <row r="52" spans="1:32" s="71" customFormat="1" ht="15.95">
      <c r="A52" s="192"/>
      <c r="B52" s="67" t="s">
        <v>214</v>
      </c>
      <c r="C52" s="68" t="s">
        <v>104</v>
      </c>
      <c r="D52" s="69">
        <v>20</v>
      </c>
      <c r="E52" s="89">
        <f>[1]Hoja1!D49*$D$52/100</f>
        <v>26.603666666666662</v>
      </c>
      <c r="F52" s="89">
        <f>[1]Hoja1!E49*$D$52/100</f>
        <v>4.3941333333333326</v>
      </c>
      <c r="G52" s="89">
        <f>[1]Hoja1!F49*$D$52/100</f>
        <v>0.99686666666666668</v>
      </c>
      <c r="H52" s="89">
        <f>[1]Hoja1!G49*$D$52/100</f>
        <v>0.19771428571428573</v>
      </c>
      <c r="I52" s="89">
        <f>[1]Hoja1!H49*$D$52/100</f>
        <v>0.40900000000000003</v>
      </c>
      <c r="J52" s="89">
        <f>[1]Hoja1!I49*$D$52/100</f>
        <v>0.20464285714285713</v>
      </c>
      <c r="K52" s="89">
        <f>[1]Hoja1!J49*$D$52/100</f>
        <v>12.333333333333332</v>
      </c>
      <c r="L52" s="89">
        <f>[1]Hoja1!K49*$D$52/100</f>
        <v>1.2666666666666666E-2</v>
      </c>
      <c r="M52" s="89">
        <f>[1]Hoja1!L49*$D$52/100</f>
        <v>0</v>
      </c>
      <c r="N52" s="89">
        <f>[1]Hoja1!M49*$D$52/100</f>
        <v>6.7266666666666666</v>
      </c>
      <c r="O52" s="89">
        <f>[1]Hoja1!N49*$D$52/100</f>
        <v>51.28</v>
      </c>
      <c r="P52" s="89">
        <f>[1]Hoja1!O49*$D$52/100</f>
        <v>0.21646666666666672</v>
      </c>
      <c r="Q52" s="89">
        <f>[1]Hoja1!P49*$D$52/100</f>
        <v>11.7</v>
      </c>
      <c r="R52" s="89">
        <f>[1]Hoja1!Q49*$D$52/100</f>
        <v>76.80714285714285</v>
      </c>
      <c r="S52" s="89">
        <f>[1]Hoja1!R49*$D$52/100</f>
        <v>6.953846153846154</v>
      </c>
      <c r="T52" s="89">
        <f>[1]Hoja1!S49*$D$52/100</f>
        <v>0.14678571428571424</v>
      </c>
      <c r="U52" s="89">
        <f>[1]Hoja1!T49*$D$52/100</f>
        <v>1.4476190476190478E-2</v>
      </c>
      <c r="V52" s="89">
        <f>[1]Hoja1!U49*$D$52/100</f>
        <v>1.5714285714285715E-2</v>
      </c>
      <c r="W52" s="89">
        <f>[1]Hoja1!V49*$D$52/100</f>
        <v>65.428571428571431</v>
      </c>
      <c r="X52" s="89">
        <f>[1]Hoja1!W49*$D$52/100</f>
        <v>16.096296296296295</v>
      </c>
      <c r="Y52" s="89">
        <f>[1]Hoja1!X49*$D$52/100</f>
        <v>1.9428571428571427E-2</v>
      </c>
      <c r="Z52" s="89">
        <f>[1]Hoja1!Y49*$D$52/100</f>
        <v>2.6482758620689651E-2</v>
      </c>
      <c r="AA52" s="89">
        <f>[1]Hoja1!Z49*$D$52/100</f>
        <v>0.92000000000000015</v>
      </c>
      <c r="AB52" s="89">
        <f>[1]Hoja1!AA49*$D$52/100</f>
        <v>0.1439047619047619</v>
      </c>
      <c r="AC52" s="89">
        <f>[1]Hoja1!AB49*$D$52/100</f>
        <v>6.6000000000000003E-2</v>
      </c>
      <c r="AD52" s="89">
        <f>[1]Hoja1!AC49*$D$52/100</f>
        <v>2.2666666666666671</v>
      </c>
      <c r="AE52" s="89">
        <f>[1]Hoja1!AD49*$D$52/100</f>
        <v>0.7350000000000001</v>
      </c>
      <c r="AF52" s="89">
        <f>[1]Hoja1!AE49*$D$52/100</f>
        <v>0.12592592592592594</v>
      </c>
    </row>
    <row r="53" spans="1:32" s="71" customFormat="1" ht="15.95">
      <c r="A53" s="192"/>
      <c r="B53" s="67" t="s">
        <v>215</v>
      </c>
      <c r="C53" s="68" t="s">
        <v>106</v>
      </c>
      <c r="D53" s="69">
        <v>0</v>
      </c>
      <c r="E53" s="89">
        <f>[1]Hoja1!D50*$D$53/100</f>
        <v>0</v>
      </c>
      <c r="F53" s="89">
        <f>[1]Hoja1!E50*$D$53/100</f>
        <v>0</v>
      </c>
      <c r="G53" s="89">
        <f>[1]Hoja1!F50*$D$53/100</f>
        <v>0</v>
      </c>
      <c r="H53" s="89">
        <f>[1]Hoja1!G50*$D$53/100</f>
        <v>0</v>
      </c>
      <c r="I53" s="89">
        <f>[1]Hoja1!H50*$D$53/100</f>
        <v>0</v>
      </c>
      <c r="J53" s="89">
        <f>[1]Hoja1!I50*$D$53/100</f>
        <v>0</v>
      </c>
      <c r="K53" s="89">
        <f>[1]Hoja1!J50*$D$53/100</f>
        <v>0</v>
      </c>
      <c r="L53" s="89">
        <f>[1]Hoja1!K50*$D$53/100</f>
        <v>0</v>
      </c>
      <c r="M53" s="89">
        <f>[1]Hoja1!L50*$D$53/100</f>
        <v>0</v>
      </c>
      <c r="N53" s="89">
        <f>[1]Hoja1!M50*$D$53/100</f>
        <v>0</v>
      </c>
      <c r="O53" s="89">
        <f>[1]Hoja1!N50*$D$53/100</f>
        <v>0</v>
      </c>
      <c r="P53" s="89">
        <f>[1]Hoja1!O50*$D$53/100</f>
        <v>0</v>
      </c>
      <c r="Q53" s="89">
        <f>[1]Hoja1!P50*$D$53/100</f>
        <v>0</v>
      </c>
      <c r="R53" s="89">
        <f>[1]Hoja1!Q50*$D$53/100</f>
        <v>0</v>
      </c>
      <c r="S53" s="89">
        <f>[1]Hoja1!R50*$D$53/100</f>
        <v>0</v>
      </c>
      <c r="T53" s="89">
        <f>[1]Hoja1!S50*$D$53/100</f>
        <v>0</v>
      </c>
      <c r="U53" s="89">
        <f>[1]Hoja1!T50*$D$53/100</f>
        <v>0</v>
      </c>
      <c r="V53" s="89">
        <f>[1]Hoja1!U50*$D$53/100</f>
        <v>0</v>
      </c>
      <c r="W53" s="89">
        <f>[1]Hoja1!V50*$D$53/100</f>
        <v>0</v>
      </c>
      <c r="X53" s="89">
        <f>[1]Hoja1!W50*$D$53/100</f>
        <v>0</v>
      </c>
      <c r="Y53" s="89">
        <f>[1]Hoja1!X50*$D$53/100</f>
        <v>0</v>
      </c>
      <c r="Z53" s="89">
        <f>[1]Hoja1!Y50*$D$53/100</f>
        <v>0</v>
      </c>
      <c r="AA53" s="89">
        <f>[1]Hoja1!Z50*$D$53/100</f>
        <v>0</v>
      </c>
      <c r="AB53" s="89">
        <f>[1]Hoja1!AA50*$D$53/100</f>
        <v>0</v>
      </c>
      <c r="AC53" s="89">
        <f>[1]Hoja1!AB50*$D$53/100</f>
        <v>0</v>
      </c>
      <c r="AD53" s="89">
        <f>[1]Hoja1!AC50*$D$53/100</f>
        <v>0</v>
      </c>
      <c r="AE53" s="89">
        <f>[1]Hoja1!AD50*$D$53/100</f>
        <v>0</v>
      </c>
      <c r="AF53" s="89">
        <f>[1]Hoja1!AE50*$D$53/100</f>
        <v>0</v>
      </c>
    </row>
    <row r="54" spans="1:32" s="72" customFormat="1" ht="15.95">
      <c r="A54" s="192"/>
      <c r="B54" s="55"/>
      <c r="C54" s="75" t="s">
        <v>190</v>
      </c>
      <c r="D54" s="77">
        <f>SUM(D52:D53)</f>
        <v>20</v>
      </c>
      <c r="E54" s="77">
        <f t="shared" ref="E54:AF54" si="9">SUM(E52:E53)</f>
        <v>26.603666666666662</v>
      </c>
      <c r="F54" s="77">
        <f t="shared" si="9"/>
        <v>4.3941333333333326</v>
      </c>
      <c r="G54" s="77">
        <f t="shared" si="9"/>
        <v>0.99686666666666668</v>
      </c>
      <c r="H54" s="77">
        <f t="shared" si="9"/>
        <v>0.19771428571428573</v>
      </c>
      <c r="I54" s="77">
        <f t="shared" si="9"/>
        <v>0.40900000000000003</v>
      </c>
      <c r="J54" s="77">
        <f t="shared" si="9"/>
        <v>0.20464285714285713</v>
      </c>
      <c r="K54" s="77">
        <f t="shared" si="9"/>
        <v>12.333333333333332</v>
      </c>
      <c r="L54" s="77">
        <f t="shared" si="9"/>
        <v>1.2666666666666666E-2</v>
      </c>
      <c r="M54" s="77">
        <f t="shared" si="9"/>
        <v>0</v>
      </c>
      <c r="N54" s="77">
        <f t="shared" si="9"/>
        <v>6.7266666666666666</v>
      </c>
      <c r="O54" s="77">
        <f t="shared" si="9"/>
        <v>51.28</v>
      </c>
      <c r="P54" s="77">
        <f t="shared" si="9"/>
        <v>0.21646666666666672</v>
      </c>
      <c r="Q54" s="77">
        <f t="shared" si="9"/>
        <v>11.7</v>
      </c>
      <c r="R54" s="77">
        <f t="shared" si="9"/>
        <v>76.80714285714285</v>
      </c>
      <c r="S54" s="77">
        <f t="shared" si="9"/>
        <v>6.953846153846154</v>
      </c>
      <c r="T54" s="77">
        <f t="shared" si="9"/>
        <v>0.14678571428571424</v>
      </c>
      <c r="U54" s="77">
        <f t="shared" si="9"/>
        <v>1.4476190476190478E-2</v>
      </c>
      <c r="V54" s="77">
        <f t="shared" si="9"/>
        <v>1.5714285714285715E-2</v>
      </c>
      <c r="W54" s="77">
        <f t="shared" si="9"/>
        <v>65.428571428571431</v>
      </c>
      <c r="X54" s="77">
        <f t="shared" si="9"/>
        <v>16.096296296296295</v>
      </c>
      <c r="Y54" s="77">
        <f t="shared" si="9"/>
        <v>1.9428571428571427E-2</v>
      </c>
      <c r="Z54" s="77">
        <f t="shared" si="9"/>
        <v>2.6482758620689651E-2</v>
      </c>
      <c r="AA54" s="77">
        <f t="shared" si="9"/>
        <v>0.92000000000000015</v>
      </c>
      <c r="AB54" s="77">
        <f t="shared" si="9"/>
        <v>0.1439047619047619</v>
      </c>
      <c r="AC54" s="77">
        <f t="shared" si="9"/>
        <v>6.6000000000000003E-2</v>
      </c>
      <c r="AD54" s="77">
        <f t="shared" si="9"/>
        <v>2.2666666666666671</v>
      </c>
      <c r="AE54" s="77">
        <f t="shared" si="9"/>
        <v>0.7350000000000001</v>
      </c>
      <c r="AF54" s="77">
        <f t="shared" si="9"/>
        <v>0.12592592592592594</v>
      </c>
    </row>
    <row r="55" spans="1:32" s="91" customFormat="1">
      <c r="A55" s="192"/>
      <c r="B55" s="78" t="s">
        <v>216</v>
      </c>
      <c r="C55" s="90" t="s">
        <v>217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</row>
    <row r="56" spans="1:32" s="71" customFormat="1" ht="15.95">
      <c r="A56" s="192"/>
      <c r="B56" s="67" t="s">
        <v>218</v>
      </c>
      <c r="C56" s="92" t="s">
        <v>90</v>
      </c>
      <c r="D56" s="93">
        <v>3</v>
      </c>
      <c r="E56" s="70">
        <f>[1]Hoja1!D53*$D$56/100</f>
        <v>6.7067499999999987</v>
      </c>
      <c r="F56" s="70">
        <f>[1]Hoja1!E53*$D$56/100</f>
        <v>0.47475000000000001</v>
      </c>
      <c r="G56" s="70">
        <f>[1]Hoja1!F53*$D$56/100</f>
        <v>0.53174999999999994</v>
      </c>
      <c r="H56" s="70">
        <f>[1]Hoja1!G53*$D$56/100</f>
        <v>0.18340000000000001</v>
      </c>
      <c r="I56" s="70">
        <f>[1]Hoja1!H53*$D$56/100</f>
        <v>0.22504999999999994</v>
      </c>
      <c r="J56" s="70">
        <f>[1]Hoja1!I53*$D$56/100</f>
        <v>7.2299999999999989E-2</v>
      </c>
      <c r="K56" s="70">
        <f>[1]Hoja1!J53*$D$56/100</f>
        <v>10.39</v>
      </c>
      <c r="L56" s="70">
        <f>[1]Hoja1!K53*$D$56/100</f>
        <v>5.5000000000000005E-3</v>
      </c>
      <c r="M56" s="70">
        <f>[1]Hoja1!L53*$D$56/100</f>
        <v>0</v>
      </c>
      <c r="N56" s="70">
        <f>[1]Hoja1!M53*$D$56/100</f>
        <v>0.47499999999999998</v>
      </c>
      <c r="O56" s="70">
        <f>[1]Hoja1!N53*$D$56/100</f>
        <v>4.4974999999999996</v>
      </c>
      <c r="P56" s="70">
        <f>[1]Hoja1!O53*$D$56/100</f>
        <v>0.16024999999999998</v>
      </c>
      <c r="Q56" s="70">
        <f>[1]Hoja1!P53*$D$56/100</f>
        <v>2.6949999999999998</v>
      </c>
      <c r="R56" s="70">
        <f>[1]Hoja1!Q53*$D$56/100</f>
        <v>7.1550000000000002</v>
      </c>
      <c r="S56" s="70">
        <f>[1]Hoja1!R53*$D$56/100</f>
        <v>0.35749999999999998</v>
      </c>
      <c r="T56" s="70">
        <f>[1]Hoja1!S53*$D$56/100</f>
        <v>5.9349999999999993E-2</v>
      </c>
      <c r="U56" s="70">
        <f>[1]Hoja1!T53*$D$56/100</f>
        <v>4.9499999999999995E-3</v>
      </c>
      <c r="V56" s="70">
        <f>[1]Hoja1!U53*$D$56/100</f>
        <v>1.6000000000000001E-3</v>
      </c>
      <c r="W56" s="70">
        <f>[1]Hoja1!V53*$D$56/100</f>
        <v>0.57999999999999996</v>
      </c>
      <c r="X56" s="70">
        <f>[1]Hoja1!W53*$D$56/100</f>
        <v>0.17499999999999999</v>
      </c>
      <c r="Y56" s="70">
        <f>[1]Hoja1!X53*$D$56/100</f>
        <v>6.6500000000000005E-3</v>
      </c>
      <c r="Z56" s="70">
        <f>[1]Hoja1!Y53*$D$56/100</f>
        <v>1.37E-2</v>
      </c>
      <c r="AA56" s="70">
        <f>[1]Hoja1!Z53*$D$56/100</f>
        <v>0.115</v>
      </c>
      <c r="AB56" s="70">
        <f>[1]Hoja1!AA53*$D$56/100</f>
        <v>4.2900000000000001E-2</v>
      </c>
      <c r="AC56" s="70">
        <f>[1]Hoja1!AB53*$D$56/100</f>
        <v>6.2250000000000005E-3</v>
      </c>
      <c r="AD56" s="70">
        <f>[1]Hoja1!AC53*$D$56/100</f>
        <v>0.19</v>
      </c>
      <c r="AE56" s="70">
        <f>[1]Hoja1!AD53*$D$56/100</f>
        <v>0.10642499999999998</v>
      </c>
      <c r="AF56" s="70">
        <f>[1]Hoja1!AE53*$D$56/100</f>
        <v>0.24</v>
      </c>
    </row>
    <row r="57" spans="1:32" s="71" customFormat="1" ht="15.95">
      <c r="A57" s="192"/>
      <c r="B57" s="67" t="s">
        <v>219</v>
      </c>
      <c r="C57" s="92" t="s">
        <v>94</v>
      </c>
      <c r="D57" s="93">
        <v>0</v>
      </c>
      <c r="E57" s="70">
        <f>[1]Hoja1!D54*$D$57/100</f>
        <v>0</v>
      </c>
      <c r="F57" s="70">
        <f>[1]Hoja1!E54*$D$57/100</f>
        <v>0</v>
      </c>
      <c r="G57" s="70">
        <f>[1]Hoja1!F54*$D$57/100</f>
        <v>0</v>
      </c>
      <c r="H57" s="70">
        <f>[1]Hoja1!G54*$D$57/100</f>
        <v>0</v>
      </c>
      <c r="I57" s="70">
        <f>[1]Hoja1!H54*$D$57/100</f>
        <v>0</v>
      </c>
      <c r="J57" s="70">
        <f>[1]Hoja1!I54*$D$57/100</f>
        <v>0</v>
      </c>
      <c r="K57" s="70">
        <f>[1]Hoja1!J54*$D$57/100</f>
        <v>0</v>
      </c>
      <c r="L57" s="70">
        <f>[1]Hoja1!K54*$D$57/100</f>
        <v>0</v>
      </c>
      <c r="M57" s="70">
        <f>[1]Hoja1!L54*$D$57/100</f>
        <v>0</v>
      </c>
      <c r="N57" s="70">
        <f>[1]Hoja1!M54*$D$57/100</f>
        <v>0</v>
      </c>
      <c r="O57" s="70">
        <f>[1]Hoja1!N54*$D$57/100</f>
        <v>0</v>
      </c>
      <c r="P57" s="70">
        <f>[1]Hoja1!O54*$D$57/100</f>
        <v>0</v>
      </c>
      <c r="Q57" s="70">
        <f>[1]Hoja1!P54*$D$57/100</f>
        <v>0</v>
      </c>
      <c r="R57" s="70">
        <f>[1]Hoja1!Q54*$D$57/100</f>
        <v>0</v>
      </c>
      <c r="S57" s="70">
        <f>[1]Hoja1!R54*$D$57/100</f>
        <v>0</v>
      </c>
      <c r="T57" s="70">
        <f>[1]Hoja1!S54*$D$57/100</f>
        <v>0</v>
      </c>
      <c r="U57" s="70">
        <f>[1]Hoja1!T54*$D$57/100</f>
        <v>0</v>
      </c>
      <c r="V57" s="70">
        <f>[1]Hoja1!U54*$D$57/100</f>
        <v>0</v>
      </c>
      <c r="W57" s="70">
        <f>[1]Hoja1!V54*$D$57/100</f>
        <v>0</v>
      </c>
      <c r="X57" s="70">
        <f>[1]Hoja1!W54*$D$57/100</f>
        <v>0</v>
      </c>
      <c r="Y57" s="70">
        <f>[1]Hoja1!X54*$D$57/100</f>
        <v>0</v>
      </c>
      <c r="Z57" s="70">
        <f>[1]Hoja1!Y54*$D$57/100</f>
        <v>0</v>
      </c>
      <c r="AA57" s="70">
        <f>[1]Hoja1!Z54*$D$57/100</f>
        <v>0</v>
      </c>
      <c r="AB57" s="70">
        <f>[1]Hoja1!AA54*$D$57/100</f>
        <v>0</v>
      </c>
      <c r="AC57" s="70">
        <f>[1]Hoja1!AB54*$D$57/100</f>
        <v>0</v>
      </c>
      <c r="AD57" s="70">
        <f>[1]Hoja1!AC54*$D$57/100</f>
        <v>0</v>
      </c>
      <c r="AE57" s="70">
        <f>[1]Hoja1!AD54*$D$57/100</f>
        <v>0</v>
      </c>
      <c r="AF57" s="70">
        <f>[1]Hoja1!AE54*$D$57/100</f>
        <v>0</v>
      </c>
    </row>
    <row r="58" spans="1:32" s="71" customFormat="1" ht="15.95">
      <c r="A58" s="192"/>
      <c r="B58" s="67" t="s">
        <v>220</v>
      </c>
      <c r="C58" s="92" t="s">
        <v>97</v>
      </c>
      <c r="D58" s="93">
        <v>3</v>
      </c>
      <c r="E58" s="70">
        <f>[1]Hoja1!D55*$D$58/100</f>
        <v>4.7479999999999993</v>
      </c>
      <c r="F58" s="70">
        <f>[1]Hoja1!E55*$D$58/100</f>
        <v>0.57999999999999996</v>
      </c>
      <c r="G58" s="70">
        <f>[1]Hoja1!F55*$D$58/100</f>
        <v>0.26400000000000001</v>
      </c>
      <c r="H58" s="70">
        <f>[1]Hoja1!G55*$D$58/100</f>
        <v>7.4299999999999991E-2</v>
      </c>
      <c r="I58" s="70">
        <f>[1]Hoja1!H55*$D$58/100</f>
        <v>8.48E-2</v>
      </c>
      <c r="J58" s="70">
        <f>[1]Hoja1!I55*$D$58/100</f>
        <v>6.8000000000000005E-2</v>
      </c>
      <c r="K58" s="70">
        <f>[1]Hoja1!J55*$D$58/100</f>
        <v>3.5</v>
      </c>
      <c r="L58" s="70">
        <f>[1]Hoja1!K55*$D$58/100</f>
        <v>1.2999999999999998E-2</v>
      </c>
      <c r="M58" s="70">
        <f>[1]Hoja1!L55*$D$58/100</f>
        <v>0</v>
      </c>
      <c r="N58" s="70">
        <f>[1]Hoja1!M55*$D$58/100</f>
        <v>0.31</v>
      </c>
      <c r="O58" s="70">
        <f>[1]Hoja1!N55*$D$58/100</f>
        <v>4.51</v>
      </c>
      <c r="P58" s="70">
        <f>[1]Hoja1!O55*$D$58/100</f>
        <v>0.10800000000000001</v>
      </c>
      <c r="Q58" s="70">
        <f>[1]Hoja1!P55*$D$58/100</f>
        <v>2.23</v>
      </c>
      <c r="R58" s="70">
        <f>[1]Hoja1!Q55*$D$58/100</f>
        <v>5.88</v>
      </c>
      <c r="S58" s="70">
        <f>[1]Hoja1!R55*$D$58/100</f>
        <v>0.51</v>
      </c>
      <c r="T58" s="70">
        <f>[1]Hoja1!S55*$D$58/100</f>
        <v>0.1202</v>
      </c>
      <c r="U58" s="70">
        <f>[1]Hoja1!T55*$D$58/100</f>
        <v>5.4999999999999997E-3</v>
      </c>
      <c r="V58" s="70">
        <f>[1]Hoja1!U55*$D$58/100</f>
        <v>1.8E-3</v>
      </c>
      <c r="W58" s="70">
        <f>[1]Hoja1!V55*$D$58/100</f>
        <v>2.4700000000000002</v>
      </c>
      <c r="X58" s="70">
        <f>[1]Hoja1!W55*$D$58/100</f>
        <v>1.1000000000000001</v>
      </c>
      <c r="Y58" s="70">
        <f>[1]Hoja1!X55*$D$58/100</f>
        <v>2.3E-3</v>
      </c>
      <c r="Z58" s="70">
        <f>[1]Hoja1!Y55*$D$58/100</f>
        <v>1.1099999999999999E-2</v>
      </c>
      <c r="AA58" s="70">
        <f>[1]Hoja1!Z55*$D$58/100</f>
        <v>0.14190000000000003</v>
      </c>
      <c r="AB58" s="70">
        <f>[1]Hoja1!AA55*$D$58/100</f>
        <v>4.2099999999999999E-2</v>
      </c>
      <c r="AC58" s="70">
        <f>[1]Hoja1!AB55*$D$58/100</f>
        <v>6.7999999999999996E-3</v>
      </c>
      <c r="AD58" s="70">
        <f>[1]Hoja1!AC55*$D$58/100</f>
        <v>1.242</v>
      </c>
      <c r="AE58" s="70">
        <f>[1]Hoja1!AD55*$D$58/100</f>
        <v>9.8800000000000013E-2</v>
      </c>
      <c r="AF58" s="70">
        <f>[1]Hoja1!AE55*$D$58/100</f>
        <v>0.06</v>
      </c>
    </row>
    <row r="59" spans="1:32" s="71" customFormat="1" ht="15.95">
      <c r="A59" s="192"/>
      <c r="B59" s="67" t="s">
        <v>221</v>
      </c>
      <c r="C59" s="92" t="s">
        <v>101</v>
      </c>
      <c r="D59" s="93">
        <v>0</v>
      </c>
      <c r="E59" s="70">
        <f>[1]Hoja1!D56*$D$59/100</f>
        <v>0</v>
      </c>
      <c r="F59" s="70">
        <f>[1]Hoja1!E56*$D$59/100</f>
        <v>0</v>
      </c>
      <c r="G59" s="70">
        <f>[1]Hoja1!F56*$D$59/100</f>
        <v>0</v>
      </c>
      <c r="H59" s="70">
        <f>[1]Hoja1!G56*$D$59/100</f>
        <v>0</v>
      </c>
      <c r="I59" s="70">
        <f>[1]Hoja1!H56*$D$59/100</f>
        <v>0</v>
      </c>
      <c r="J59" s="70">
        <f>[1]Hoja1!I56*$D$59/100</f>
        <v>0</v>
      </c>
      <c r="K59" s="70">
        <f>[1]Hoja1!J56*$D$59/100</f>
        <v>0</v>
      </c>
      <c r="L59" s="70">
        <f>[1]Hoja1!K56*$D$59/100</f>
        <v>0</v>
      </c>
      <c r="M59" s="70">
        <f>[1]Hoja1!L56*$D$59/100</f>
        <v>0</v>
      </c>
      <c r="N59" s="70">
        <f>[1]Hoja1!M56*$D$59/100</f>
        <v>0</v>
      </c>
      <c r="O59" s="70">
        <f>[1]Hoja1!N56*$D$59/100</f>
        <v>0</v>
      </c>
      <c r="P59" s="70">
        <f>[1]Hoja1!O56*$D$59/100</f>
        <v>0</v>
      </c>
      <c r="Q59" s="70">
        <f>[1]Hoja1!P56*$D$59/100</f>
        <v>0</v>
      </c>
      <c r="R59" s="70">
        <f>[1]Hoja1!Q56*$D$59/100</f>
        <v>0</v>
      </c>
      <c r="S59" s="70">
        <f>[1]Hoja1!R56*$D$59/100</f>
        <v>0</v>
      </c>
      <c r="T59" s="70">
        <f>[1]Hoja1!S56*$D$59/100</f>
        <v>0</v>
      </c>
      <c r="U59" s="70">
        <f>[1]Hoja1!T56*$D$59/100</f>
        <v>0</v>
      </c>
      <c r="V59" s="70">
        <f>[1]Hoja1!U56*$D$59/100</f>
        <v>0</v>
      </c>
      <c r="W59" s="70">
        <f>[1]Hoja1!V56*$D$59/100</f>
        <v>0</v>
      </c>
      <c r="X59" s="70">
        <f>[1]Hoja1!W56*$D$59/100</f>
        <v>0</v>
      </c>
      <c r="Y59" s="70">
        <f>[1]Hoja1!X56*$D$59/100</f>
        <v>0</v>
      </c>
      <c r="Z59" s="70">
        <f>[1]Hoja1!Y56*$D$59/100</f>
        <v>0</v>
      </c>
      <c r="AA59" s="70">
        <f>[1]Hoja1!Z56*$D$59/100</f>
        <v>0</v>
      </c>
      <c r="AB59" s="70">
        <f>[1]Hoja1!AA56*$D$59/100</f>
        <v>0</v>
      </c>
      <c r="AC59" s="70">
        <f>[1]Hoja1!AB56*$D$59/100</f>
        <v>0</v>
      </c>
      <c r="AD59" s="70">
        <f>[1]Hoja1!AC56*$D$59/100</f>
        <v>0</v>
      </c>
      <c r="AE59" s="70">
        <f>[1]Hoja1!AD56*$D$59/100</f>
        <v>0</v>
      </c>
      <c r="AF59" s="70">
        <f>[1]Hoja1!AE56*$D$59/100</f>
        <v>0</v>
      </c>
    </row>
    <row r="60" spans="1:32" s="72" customFormat="1" ht="15.95">
      <c r="A60" s="192"/>
      <c r="B60" s="55"/>
      <c r="C60" s="75" t="s">
        <v>190</v>
      </c>
      <c r="D60" s="77">
        <f>SUM(D56:D59)</f>
        <v>6</v>
      </c>
      <c r="E60" s="77">
        <f t="shared" ref="E60:AF60" si="10">SUM(E56:E59)</f>
        <v>11.454749999999997</v>
      </c>
      <c r="F60" s="77">
        <f t="shared" si="10"/>
        <v>1.0547499999999999</v>
      </c>
      <c r="G60" s="77">
        <f t="shared" si="10"/>
        <v>0.79574999999999996</v>
      </c>
      <c r="H60" s="77">
        <f t="shared" si="10"/>
        <v>0.25769999999999998</v>
      </c>
      <c r="I60" s="77">
        <f t="shared" si="10"/>
        <v>0.30984999999999996</v>
      </c>
      <c r="J60" s="77">
        <f t="shared" si="10"/>
        <v>0.14029999999999998</v>
      </c>
      <c r="K60" s="77">
        <f t="shared" si="10"/>
        <v>13.89</v>
      </c>
      <c r="L60" s="77">
        <f t="shared" si="10"/>
        <v>1.8499999999999999E-2</v>
      </c>
      <c r="M60" s="77">
        <f t="shared" si="10"/>
        <v>0</v>
      </c>
      <c r="N60" s="77">
        <f t="shared" si="10"/>
        <v>0.78499999999999992</v>
      </c>
      <c r="O60" s="77">
        <f t="shared" si="10"/>
        <v>9.0075000000000003</v>
      </c>
      <c r="P60" s="77">
        <f t="shared" si="10"/>
        <v>0.26824999999999999</v>
      </c>
      <c r="Q60" s="77">
        <f t="shared" si="10"/>
        <v>4.9249999999999998</v>
      </c>
      <c r="R60" s="77">
        <f t="shared" si="10"/>
        <v>13.035</v>
      </c>
      <c r="S60" s="77">
        <f t="shared" si="10"/>
        <v>0.86749999999999994</v>
      </c>
      <c r="T60" s="77">
        <f t="shared" si="10"/>
        <v>0.17954999999999999</v>
      </c>
      <c r="U60" s="77">
        <f t="shared" si="10"/>
        <v>1.0449999999999999E-2</v>
      </c>
      <c r="V60" s="77">
        <f t="shared" si="10"/>
        <v>3.4000000000000002E-3</v>
      </c>
      <c r="W60" s="77">
        <f t="shared" si="10"/>
        <v>3.0500000000000003</v>
      </c>
      <c r="X60" s="77">
        <f t="shared" si="10"/>
        <v>1.2750000000000001</v>
      </c>
      <c r="Y60" s="77">
        <f t="shared" si="10"/>
        <v>8.9499999999999996E-3</v>
      </c>
      <c r="Z60" s="77">
        <f t="shared" si="10"/>
        <v>2.4799999999999999E-2</v>
      </c>
      <c r="AA60" s="77">
        <f t="shared" si="10"/>
        <v>0.25690000000000002</v>
      </c>
      <c r="AB60" s="77">
        <f t="shared" si="10"/>
        <v>8.4999999999999992E-2</v>
      </c>
      <c r="AC60" s="77">
        <f t="shared" si="10"/>
        <v>1.3025E-2</v>
      </c>
      <c r="AD60" s="77">
        <f t="shared" si="10"/>
        <v>1.4319999999999999</v>
      </c>
      <c r="AE60" s="77">
        <f t="shared" si="10"/>
        <v>0.20522499999999999</v>
      </c>
      <c r="AF60" s="77">
        <f t="shared" si="10"/>
        <v>0.3</v>
      </c>
    </row>
    <row r="61" spans="1:32" s="91" customFormat="1">
      <c r="A61" s="192"/>
      <c r="B61" s="78" t="s">
        <v>222</v>
      </c>
      <c r="C61" s="84" t="s">
        <v>112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</row>
    <row r="62" spans="1:32" s="71" customFormat="1" ht="15.95">
      <c r="A62" s="192"/>
      <c r="B62" s="67" t="s">
        <v>222</v>
      </c>
      <c r="C62" s="68" t="s">
        <v>113</v>
      </c>
      <c r="D62" s="69">
        <v>25</v>
      </c>
      <c r="E62" s="70">
        <f>[1]Hoja1!D59*$D$62/100</f>
        <v>41.385000000000012</v>
      </c>
      <c r="F62" s="70">
        <f>[1]Hoja1!E59*$D$62/100</f>
        <v>3.3</v>
      </c>
      <c r="G62" s="70">
        <f>[1]Hoja1!F59*$D$62/100</f>
        <v>3.0049999999999999</v>
      </c>
      <c r="H62" s="70">
        <f>[1]Hoja1!G59*$D$62/100</f>
        <v>0.87850000000000006</v>
      </c>
      <c r="I62" s="70">
        <f>[1]Hoja1!H59*$D$62/100</f>
        <v>1.2490000000000001</v>
      </c>
      <c r="J62" s="70">
        <f>[1]Hoja1!I59*$D$62/100</f>
        <v>0.36149999999999999</v>
      </c>
      <c r="K62" s="70">
        <f>[1]Hoja1!J59*$D$62/100</f>
        <v>196.9</v>
      </c>
      <c r="L62" s="70">
        <f>[1]Hoja1!K59*$D$62/100</f>
        <v>0.28500000000000003</v>
      </c>
      <c r="M62" s="70">
        <f>[1]Hoja1!L59*$D$62/100</f>
        <v>0</v>
      </c>
      <c r="N62" s="70">
        <f>[1]Hoja1!M59*$D$62/100</f>
        <v>16.8</v>
      </c>
      <c r="O62" s="70">
        <f>[1]Hoja1!N59*$D$62/100</f>
        <v>50.1</v>
      </c>
      <c r="P62" s="70">
        <f>[1]Hoja1!O59*$D$62/100</f>
        <v>0.83499999999999996</v>
      </c>
      <c r="Q62" s="70">
        <f>[1]Hoja1!P59*$D$62/100</f>
        <v>35.1</v>
      </c>
      <c r="R62" s="70">
        <f>[1]Hoja1!Q59*$D$62/100</f>
        <v>41.35</v>
      </c>
      <c r="S62" s="70">
        <f>[1]Hoja1!R59*$D$62/100</f>
        <v>3.45</v>
      </c>
      <c r="T62" s="70">
        <f>[1]Hoja1!S59*$D$62/100</f>
        <v>0.34450000000000003</v>
      </c>
      <c r="U62" s="70">
        <f>[1]Hoja1!T59*$D$62/100</f>
        <v>1.2500000000000001E-2</v>
      </c>
      <c r="V62" s="70">
        <f>[1]Hoja1!U59*$D$62/100</f>
        <v>9.0000000000000011E-3</v>
      </c>
      <c r="W62" s="70">
        <f>[1]Hoja1!V59*$D$62/100</f>
        <v>204.85</v>
      </c>
      <c r="X62" s="70">
        <f>[1]Hoja1!W59*$D$62/100</f>
        <v>61.5</v>
      </c>
      <c r="Y62" s="70">
        <f>[1]Hoja1!X59*$D$62/100</f>
        <v>3.0499999999999999E-2</v>
      </c>
      <c r="Z62" s="70">
        <f>[1]Hoja1!Y59*$D$62/100</f>
        <v>0.1275</v>
      </c>
      <c r="AA62" s="70">
        <f>[1]Hoja1!Z59*$D$62/100</f>
        <v>3.4999999999999996E-2</v>
      </c>
      <c r="AB62" s="70">
        <f>[1]Hoja1!AA59*$D$62/100</f>
        <v>0.42650000000000005</v>
      </c>
      <c r="AC62" s="70">
        <f>[1]Hoja1!AB59*$D$62/100</f>
        <v>4.5499999999999999E-2</v>
      </c>
      <c r="AD62" s="70">
        <f>[1]Hoja1!AC59*$D$62/100</f>
        <v>17</v>
      </c>
      <c r="AE62" s="70">
        <f>[1]Hoja1!AD59*$D$62/100</f>
        <v>0.73799999999999999</v>
      </c>
      <c r="AF62" s="70">
        <f>[1]Hoja1!AE59*$D$62/100</f>
        <v>0</v>
      </c>
    </row>
    <row r="63" spans="1:32" s="72" customFormat="1">
      <c r="A63" s="192"/>
      <c r="B63" s="193" t="s">
        <v>192</v>
      </c>
      <c r="C63" s="193"/>
      <c r="D63" s="77">
        <f>D60+D54+D50+D45+D62</f>
        <v>112</v>
      </c>
      <c r="E63" s="77">
        <f t="shared" ref="E63:AF63" si="11">E60+E54+E50+E45+E62</f>
        <v>201.35498589743591</v>
      </c>
      <c r="F63" s="77">
        <f t="shared" si="11"/>
        <v>20.223203113553115</v>
      </c>
      <c r="G63" s="77">
        <f t="shared" si="11"/>
        <v>13.243648901098901</v>
      </c>
      <c r="H63" s="77">
        <f t="shared" si="11"/>
        <v>4.3644445787545783</v>
      </c>
      <c r="I63" s="77">
        <f t="shared" si="11"/>
        <v>5.5654435164835174</v>
      </c>
      <c r="J63" s="77">
        <f t="shared" si="11"/>
        <v>1.5628988278388276</v>
      </c>
      <c r="K63" s="77">
        <f t="shared" si="11"/>
        <v>266.22695604395608</v>
      </c>
      <c r="L63" s="77">
        <f t="shared" si="11"/>
        <v>0.31616666666666671</v>
      </c>
      <c r="M63" s="77">
        <f t="shared" si="11"/>
        <v>0</v>
      </c>
      <c r="N63" s="77">
        <f t="shared" si="11"/>
        <v>32.161846153846156</v>
      </c>
      <c r="O63" s="77">
        <f t="shared" si="11"/>
        <v>226.9326501831502</v>
      </c>
      <c r="P63" s="77">
        <f t="shared" si="11"/>
        <v>2.1378397435897436</v>
      </c>
      <c r="Q63" s="77">
        <f t="shared" si="11"/>
        <v>91.562212454212442</v>
      </c>
      <c r="R63" s="77">
        <f t="shared" si="11"/>
        <v>309.01586813186816</v>
      </c>
      <c r="S63" s="77">
        <f t="shared" si="11"/>
        <v>24.049521978021975</v>
      </c>
      <c r="T63" s="77">
        <f t="shared" si="11"/>
        <v>2.2171454578754579</v>
      </c>
      <c r="U63" s="77">
        <f t="shared" si="11"/>
        <v>9.2104542124542124E-2</v>
      </c>
      <c r="V63" s="77">
        <f t="shared" si="11"/>
        <v>3.7480952380952386E-2</v>
      </c>
      <c r="W63" s="77">
        <f t="shared" si="11"/>
        <v>290.02934065934062</v>
      </c>
      <c r="X63" s="77">
        <f t="shared" si="11"/>
        <v>83.833860398860395</v>
      </c>
      <c r="Y63" s="77">
        <f t="shared" si="11"/>
        <v>0.30571959706959706</v>
      </c>
      <c r="Z63" s="77">
        <f t="shared" si="11"/>
        <v>0.31507272199065306</v>
      </c>
      <c r="AA63" s="77">
        <f t="shared" si="11"/>
        <v>4.3795417582417588</v>
      </c>
      <c r="AB63" s="77">
        <f t="shared" si="11"/>
        <v>1.1255135164835166</v>
      </c>
      <c r="AC63" s="77">
        <f t="shared" si="11"/>
        <v>0.35263646520146519</v>
      </c>
      <c r="AD63" s="77">
        <f t="shared" si="11"/>
        <v>25.198923076923077</v>
      </c>
      <c r="AE63" s="77">
        <f t="shared" si="11"/>
        <v>2.4196031684981687</v>
      </c>
      <c r="AF63" s="77">
        <f t="shared" si="11"/>
        <v>0.96323361823361831</v>
      </c>
    </row>
    <row r="64" spans="1:32" s="91" customFormat="1" ht="15" customHeight="1">
      <c r="A64" s="192" t="s">
        <v>223</v>
      </c>
      <c r="B64" s="78"/>
      <c r="C64" s="90" t="s">
        <v>224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</row>
    <row r="65" spans="1:33" s="91" customFormat="1" ht="15.95">
      <c r="A65" s="192"/>
      <c r="B65" s="67" t="s">
        <v>115</v>
      </c>
      <c r="C65" s="68" t="s">
        <v>114</v>
      </c>
      <c r="D65" s="69">
        <v>65</v>
      </c>
      <c r="E65" s="70">
        <f>[1]Hoja1!D61*$D$65/100</f>
        <v>230.28369565217392</v>
      </c>
      <c r="F65" s="70">
        <f>[1]Hoja1!E61*$D$65/100</f>
        <v>15.074347826086957</v>
      </c>
      <c r="G65" s="70">
        <f>[1]Hoja1!F61*$D$65/100</f>
        <v>2.0997826086956519</v>
      </c>
      <c r="H65" s="70">
        <f>[1]Hoja1!G61*$D$65/100</f>
        <v>0.40605882352941175</v>
      </c>
      <c r="I65" s="70">
        <f>[1]Hoja1!H61*$D$65/100</f>
        <v>0.49858823529411767</v>
      </c>
      <c r="J65" s="70">
        <f>[1]Hoja1!I61*$D$65/100</f>
        <v>1.3477941176470589</v>
      </c>
      <c r="K65" s="70">
        <f>[1]Hoja1!J61*$D$65/100</f>
        <v>0</v>
      </c>
      <c r="L65" s="70">
        <f>[1]Hoja1!K61*$D$65/100</f>
        <v>36.188043478260873</v>
      </c>
      <c r="M65" s="70">
        <f>[1]Hoja1!L61*$D$65/100</f>
        <v>11.459782608695653</v>
      </c>
      <c r="N65" s="70">
        <f>[1]Hoja1!M61*$D$65/100</f>
        <v>79.3</v>
      </c>
      <c r="O65" s="70">
        <f>[1]Hoja1!N61*$D$65/100</f>
        <v>256.21304347826089</v>
      </c>
      <c r="P65" s="70">
        <f>[1]Hoja1!O61*$D$65/100</f>
        <v>4.3323913043478273</v>
      </c>
      <c r="Q65" s="70">
        <f>[1]Hoja1!P61*$D$65/100</f>
        <v>8.2431818181818173</v>
      </c>
      <c r="R65" s="70">
        <f>[1]Hoja1!Q61*$D$65/100</f>
        <v>826.60217391304354</v>
      </c>
      <c r="S65" s="70">
        <f>[1]Hoja1!R61*$D$65/100</f>
        <v>105.21521739130436</v>
      </c>
      <c r="T65" s="70">
        <f>[1]Hoja1!S61*$D$65/100</f>
        <v>2.0082173913043477</v>
      </c>
      <c r="U65" s="70">
        <f>[1]Hoja1!T61*$D$65/100</f>
        <v>0.78994117647058826</v>
      </c>
      <c r="V65" s="70">
        <f>[1]Hoja1!U61*$D$65/100</f>
        <v>0.95932352941176446</v>
      </c>
      <c r="W65" s="70">
        <f>[1]Hoja1!V61*$D$65/100</f>
        <v>35.75</v>
      </c>
      <c r="X65" s="70">
        <f>[1]Hoja1!W61*$D$65/100</f>
        <v>3.1652173913043482</v>
      </c>
      <c r="Y65" s="70">
        <f>[1]Hoja1!X61*$D$65/100</f>
        <v>0.36993478260869567</v>
      </c>
      <c r="Z65" s="70">
        <f>[1]Hoja1!Y61*$D$65/100</f>
        <v>0.1486521739130435</v>
      </c>
      <c r="AA65" s="70">
        <f>[1]Hoja1!Z61*$D$65/100</f>
        <v>1.3367391304347824</v>
      </c>
      <c r="AB65" s="70">
        <f>[1]Hoja1!AA61*$D$65/100</f>
        <v>0.73717647058823532</v>
      </c>
      <c r="AC65" s="70">
        <f>[1]Hoja1!AB61*$D$65/100</f>
        <v>0.24126470588235294</v>
      </c>
      <c r="AD65" s="70">
        <f>[1]Hoja1!AC61*$D$65/100</f>
        <v>269.86818181818182</v>
      </c>
      <c r="AE65" s="70">
        <f>[1]Hoja1!AD61*$D$65/100</f>
        <v>0</v>
      </c>
      <c r="AF65" s="70">
        <f>[1]Hoja1!AE61*$D$65/100</f>
        <v>1.6391304347826088</v>
      </c>
      <c r="AG65" s="71"/>
    </row>
    <row r="66" spans="1:33" s="71" customFormat="1" ht="15.95">
      <c r="A66" s="192"/>
      <c r="B66" s="67" t="s">
        <v>116</v>
      </c>
      <c r="C66" s="68" t="s">
        <v>117</v>
      </c>
      <c r="D66" s="69">
        <v>0</v>
      </c>
      <c r="E66" s="70">
        <f>[1]Hoja1!D62*$D$66/100</f>
        <v>0</v>
      </c>
      <c r="F66" s="70">
        <f>[1]Hoja1!E62*$D$66/100</f>
        <v>0</v>
      </c>
      <c r="G66" s="70">
        <f>[1]Hoja1!F62*$D$66/100</f>
        <v>0</v>
      </c>
      <c r="H66" s="70">
        <f>[1]Hoja1!G62*$D$66/100</f>
        <v>0</v>
      </c>
      <c r="I66" s="70">
        <f>[1]Hoja1!H62*$D$66/100</f>
        <v>0</v>
      </c>
      <c r="J66" s="70">
        <f>[1]Hoja1!I62*$D$66/100</f>
        <v>0</v>
      </c>
      <c r="K66" s="70">
        <f>[1]Hoja1!J62*$D$66/100</f>
        <v>0</v>
      </c>
      <c r="L66" s="70">
        <f>[1]Hoja1!K62*$D$66/100</f>
        <v>0</v>
      </c>
      <c r="M66" s="70">
        <f>[1]Hoja1!L62*$D$66/100</f>
        <v>0</v>
      </c>
      <c r="N66" s="70">
        <f>[1]Hoja1!M62*$D$66/100</f>
        <v>0</v>
      </c>
      <c r="O66" s="70">
        <f>[1]Hoja1!N62*$D$66/100</f>
        <v>0</v>
      </c>
      <c r="P66" s="70">
        <f>[1]Hoja1!O62*$D$66/100</f>
        <v>0</v>
      </c>
      <c r="Q66" s="70">
        <f>[1]Hoja1!P62*$D$66/100</f>
        <v>0</v>
      </c>
      <c r="R66" s="70">
        <f>[1]Hoja1!Q62*$D$66/100</f>
        <v>0</v>
      </c>
      <c r="S66" s="70">
        <f>[1]Hoja1!R62*$D$66/100</f>
        <v>0</v>
      </c>
      <c r="T66" s="70">
        <f>[1]Hoja1!S62*$D$66/100</f>
        <v>0</v>
      </c>
      <c r="U66" s="70">
        <f>[1]Hoja1!T62*$D$66/100</f>
        <v>0</v>
      </c>
      <c r="V66" s="70">
        <f>[1]Hoja1!U62*$D$66/100</f>
        <v>0</v>
      </c>
      <c r="W66" s="70">
        <f>[1]Hoja1!V62*$D$66/100</f>
        <v>0</v>
      </c>
      <c r="X66" s="70">
        <f>[1]Hoja1!W62*$D$66/100</f>
        <v>0</v>
      </c>
      <c r="Y66" s="70">
        <f>[1]Hoja1!X62*$D$66/100</f>
        <v>0</v>
      </c>
      <c r="Z66" s="70">
        <f>[1]Hoja1!Y62*$D$66/100</f>
        <v>0</v>
      </c>
      <c r="AA66" s="70">
        <f>[1]Hoja1!Z62*$D$66/100</f>
        <v>0</v>
      </c>
      <c r="AB66" s="70">
        <f>[1]Hoja1!AA62*$D$66/100</f>
        <v>0</v>
      </c>
      <c r="AC66" s="70">
        <f>[1]Hoja1!AB62*$D$66/100</f>
        <v>0</v>
      </c>
      <c r="AD66" s="70">
        <f>[1]Hoja1!AC62*$D$66/100</f>
        <v>0</v>
      </c>
      <c r="AE66" s="70">
        <f>[1]Hoja1!AD62*$D$66/100</f>
        <v>0</v>
      </c>
      <c r="AF66" s="70">
        <f>[1]Hoja1!AE62*$D$66/100</f>
        <v>0</v>
      </c>
    </row>
    <row r="67" spans="1:33" s="72" customFormat="1" ht="15.95">
      <c r="A67" s="192"/>
      <c r="B67" s="55"/>
      <c r="C67" s="75" t="s">
        <v>190</v>
      </c>
      <c r="D67" s="77">
        <f>SUM(D65:D66)</f>
        <v>65</v>
      </c>
      <c r="E67" s="77">
        <f t="shared" ref="E67:AF67" si="12">SUM(E65:E66)</f>
        <v>230.28369565217392</v>
      </c>
      <c r="F67" s="77">
        <f t="shared" si="12"/>
        <v>15.074347826086957</v>
      </c>
      <c r="G67" s="77">
        <f t="shared" si="12"/>
        <v>2.0997826086956519</v>
      </c>
      <c r="H67" s="77">
        <f t="shared" si="12"/>
        <v>0.40605882352941175</v>
      </c>
      <c r="I67" s="77">
        <f t="shared" si="12"/>
        <v>0.49858823529411767</v>
      </c>
      <c r="J67" s="77">
        <f t="shared" si="12"/>
        <v>1.3477941176470589</v>
      </c>
      <c r="K67" s="77">
        <f t="shared" si="12"/>
        <v>0</v>
      </c>
      <c r="L67" s="77">
        <f t="shared" si="12"/>
        <v>36.188043478260873</v>
      </c>
      <c r="M67" s="77">
        <f t="shared" si="12"/>
        <v>11.459782608695653</v>
      </c>
      <c r="N67" s="77">
        <f t="shared" si="12"/>
        <v>79.3</v>
      </c>
      <c r="O67" s="77">
        <f t="shared" si="12"/>
        <v>256.21304347826089</v>
      </c>
      <c r="P67" s="77">
        <f t="shared" si="12"/>
        <v>4.3323913043478273</v>
      </c>
      <c r="Q67" s="77">
        <f t="shared" si="12"/>
        <v>8.2431818181818173</v>
      </c>
      <c r="R67" s="77">
        <f t="shared" si="12"/>
        <v>826.60217391304354</v>
      </c>
      <c r="S67" s="77">
        <f t="shared" si="12"/>
        <v>105.21521739130436</v>
      </c>
      <c r="T67" s="77">
        <f t="shared" si="12"/>
        <v>2.0082173913043477</v>
      </c>
      <c r="U67" s="77">
        <f t="shared" si="12"/>
        <v>0.78994117647058826</v>
      </c>
      <c r="V67" s="77">
        <f t="shared" si="12"/>
        <v>0.95932352941176446</v>
      </c>
      <c r="W67" s="77">
        <f t="shared" si="12"/>
        <v>35.75</v>
      </c>
      <c r="X67" s="77">
        <f t="shared" si="12"/>
        <v>3.1652173913043482</v>
      </c>
      <c r="Y67" s="77">
        <f t="shared" si="12"/>
        <v>0.36993478260869567</v>
      </c>
      <c r="Z67" s="77">
        <f t="shared" si="12"/>
        <v>0.1486521739130435</v>
      </c>
      <c r="AA67" s="77">
        <f t="shared" si="12"/>
        <v>1.3367391304347824</v>
      </c>
      <c r="AB67" s="77">
        <f t="shared" si="12"/>
        <v>0.73717647058823532</v>
      </c>
      <c r="AC67" s="77">
        <f t="shared" si="12"/>
        <v>0.24126470588235294</v>
      </c>
      <c r="AD67" s="77">
        <f t="shared" si="12"/>
        <v>269.86818181818182</v>
      </c>
      <c r="AE67" s="77">
        <f t="shared" si="12"/>
        <v>0</v>
      </c>
      <c r="AF67" s="77">
        <f t="shared" si="12"/>
        <v>1.6391304347826088</v>
      </c>
    </row>
    <row r="68" spans="1:33" s="91" customFormat="1">
      <c r="A68" s="192"/>
      <c r="B68" s="78" t="s">
        <v>116</v>
      </c>
      <c r="C68" s="84" t="s">
        <v>118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</row>
    <row r="69" spans="1:33" s="71" customFormat="1" ht="15.95">
      <c r="A69" s="192"/>
      <c r="B69" s="67" t="s">
        <v>225</v>
      </c>
      <c r="C69" s="68" t="s">
        <v>120</v>
      </c>
      <c r="D69" s="69">
        <v>25</v>
      </c>
      <c r="E69" s="89">
        <f>[1]Hoja1!D65*$D$69/100</f>
        <v>149.36470588235292</v>
      </c>
      <c r="F69" s="89">
        <f>[1]Hoja1!E65*$D$69/100</f>
        <v>4.1147058823529425</v>
      </c>
      <c r="G69" s="89">
        <f>[1]Hoja1!F65*$D$69/100</f>
        <v>11.847058823529412</v>
      </c>
      <c r="H69" s="89">
        <f>[1]Hoja1!G65*$D$69/100</f>
        <v>2.0248437499999996</v>
      </c>
      <c r="I69" s="89">
        <f>[1]Hoja1!H65*$D$69/100</f>
        <v>6.7571874999999997</v>
      </c>
      <c r="J69" s="89">
        <f>[1]Hoja1!I65*$D$69/100</f>
        <v>2.6360937499999992</v>
      </c>
      <c r="K69" s="89">
        <f>[1]Hoja1!J65*$D$69/100</f>
        <v>1.5624999999999999E-8</v>
      </c>
      <c r="L69" s="89">
        <f>[1]Hoja1!K65*$D$69/100</f>
        <v>6.5720588235294111</v>
      </c>
      <c r="M69" s="89">
        <f>[1]Hoja1!L65*$D$69/100</f>
        <v>2.2171875000000001</v>
      </c>
      <c r="N69" s="89">
        <f>[1]Hoja1!M65*$D$69/100</f>
        <v>30.426470588235293</v>
      </c>
      <c r="O69" s="89">
        <f>[1]Hoja1!N65*$D$69/100</f>
        <v>94.71875</v>
      </c>
      <c r="P69" s="89">
        <f>[1]Hoja1!O65*$D$69/100</f>
        <v>0.87500000000000011</v>
      </c>
      <c r="Q69" s="89">
        <f>[1]Hoja1!P65*$D$69/100</f>
        <v>3.1617647058823533</v>
      </c>
      <c r="R69" s="89">
        <f>[1]Hoja1!Q65*$D$69/100</f>
        <v>159.9264705882353</v>
      </c>
      <c r="S69" s="89">
        <f>[1]Hoja1!R65*$D$69/100</f>
        <v>45.823529411764703</v>
      </c>
      <c r="T69" s="89">
        <f>[1]Hoja1!S65*$D$69/100</f>
        <v>0.71921875000000013</v>
      </c>
      <c r="U69" s="89">
        <f>[1]Hoja1!T65*$D$69/100</f>
        <v>0.25578125000000002</v>
      </c>
      <c r="V69" s="89">
        <f>[1]Hoja1!U65*$D$69/100</f>
        <v>0.42921874999999998</v>
      </c>
      <c r="W69" s="89">
        <f>[1]Hoja1!V65*$D$69/100</f>
        <v>8.5</v>
      </c>
      <c r="X69" s="89">
        <f>[1]Hoja1!W65*$D$69/100</f>
        <v>0.84375</v>
      </c>
      <c r="Y69" s="89">
        <f>[1]Hoja1!X65*$D$69/100</f>
        <v>9.3437500000000007E-2</v>
      </c>
      <c r="Z69" s="89">
        <f>[1]Hoja1!Y65*$D$69/100</f>
        <v>6.8125000000000005E-2</v>
      </c>
      <c r="AA69" s="89">
        <f>[1]Hoja1!Z65*$D$69/100</f>
        <v>0.85156250000000011</v>
      </c>
      <c r="AB69" s="89">
        <f>[1]Hoja1!AA65*$D$69/100</f>
        <v>0.19140625000000003</v>
      </c>
      <c r="AC69" s="89">
        <f>[1]Hoja1!AB65*$D$69/100</f>
        <v>7.0468749999999997E-2</v>
      </c>
      <c r="AD69" s="89">
        <f>[1]Hoja1!AC65*$D$69/100</f>
        <v>17.625</v>
      </c>
      <c r="AE69" s="89">
        <f>[1]Hoja1!AD65*$D$69/100</f>
        <v>1.4705882352941176E-8</v>
      </c>
      <c r="AF69" s="89">
        <f>[1]Hoja1!AE65*$D$69/100</f>
        <v>0.796875</v>
      </c>
    </row>
    <row r="70" spans="1:33" s="71" customFormat="1" ht="15.95">
      <c r="A70" s="192"/>
      <c r="B70" s="67" t="s">
        <v>226</v>
      </c>
      <c r="C70" s="68" t="s">
        <v>122</v>
      </c>
      <c r="D70" s="69">
        <v>8</v>
      </c>
      <c r="E70" s="89">
        <f>[1]Hoja1!D66*$D$70/100</f>
        <v>47.32654545454546</v>
      </c>
      <c r="F70" s="89">
        <f>[1]Hoja1!E66*$D$70/100</f>
        <v>1.7578181818181817</v>
      </c>
      <c r="G70" s="89">
        <f>[1]Hoja1!F66*$D$70/100</f>
        <v>3.693090909090909</v>
      </c>
      <c r="H70" s="89">
        <f>[1]Hoja1!G66*$D$70/100</f>
        <v>0.52210909090909097</v>
      </c>
      <c r="I70" s="89">
        <f>[1]Hoja1!H66*$D$70/100</f>
        <v>1.0266909090909089</v>
      </c>
      <c r="J70" s="89">
        <f>[1]Hoja1!I66*$D$70/100</f>
        <v>1.9806545454545452</v>
      </c>
      <c r="K70" s="89">
        <f>[1]Hoja1!J66*$D$70/100</f>
        <v>0</v>
      </c>
      <c r="L70" s="89">
        <f>[1]Hoja1!K66*$D$70/100</f>
        <v>1.7643636363636366</v>
      </c>
      <c r="M70" s="89">
        <f>[1]Hoja1!L66*$D$70/100</f>
        <v>0.90545454545454551</v>
      </c>
      <c r="N70" s="89">
        <f>[1]Hoja1!M66*$D$70/100</f>
        <v>20.574545454545454</v>
      </c>
      <c r="O70" s="89">
        <f>[1]Hoja1!N66*$D$70/100</f>
        <v>64.872727272727275</v>
      </c>
      <c r="P70" s="89">
        <f>[1]Hoja1!O66*$D$70/100</f>
        <v>0.75563636363636366</v>
      </c>
      <c r="Q70" s="89">
        <f>[1]Hoja1!P66*$D$70/100</f>
        <v>2.0290909090909093</v>
      </c>
      <c r="R70" s="89">
        <f>[1]Hoja1!Q66*$D$70/100</f>
        <v>50.356363636363639</v>
      </c>
      <c r="S70" s="89">
        <f>[1]Hoja1!R66*$D$70/100</f>
        <v>30.414545454545454</v>
      </c>
      <c r="T70" s="89">
        <f>[1]Hoja1!S66*$D$70/100</f>
        <v>0.58254545454545448</v>
      </c>
      <c r="U70" s="89">
        <f>[1]Hoja1!T66*$D$70/100</f>
        <v>0.14036363636363636</v>
      </c>
      <c r="V70" s="89">
        <f>[1]Hoja1!U66*$D$70/100</f>
        <v>0.18101818181818183</v>
      </c>
      <c r="W70" s="89">
        <f>[1]Hoja1!V66*$D$70/100</f>
        <v>7.3454545454545448</v>
      </c>
      <c r="X70" s="89">
        <f>[1]Hoja1!W66*$D$70/100</f>
        <v>0.74181818181818182</v>
      </c>
      <c r="Y70" s="89">
        <f>[1]Hoja1!X66*$D$70/100</f>
        <v>5.7163636363636368E-2</v>
      </c>
      <c r="Z70" s="89">
        <f>[1]Hoja1!Y66*$D$70/100</f>
        <v>2.1309090909090909E-2</v>
      </c>
      <c r="AA70" s="89">
        <f>[1]Hoja1!Z66*$D$70/100</f>
        <v>0.30109090909090913</v>
      </c>
      <c r="AB70" s="89">
        <f>[1]Hoja1!AA66*$D$70/100</f>
        <v>0.15883636363636366</v>
      </c>
      <c r="AC70" s="89">
        <f>[1]Hoja1!AB66*$D$70/100</f>
        <v>4.3345454545454548E-2</v>
      </c>
      <c r="AD70" s="89">
        <f>[1]Hoja1!AC66*$D$70/100</f>
        <v>10.632727272727273</v>
      </c>
      <c r="AE70" s="89">
        <f>[1]Hoja1!AD66*$D$70/100</f>
        <v>0</v>
      </c>
      <c r="AF70" s="89">
        <f>[1]Hoja1!AE66*$D$70/100</f>
        <v>5.0909090909090911E-2</v>
      </c>
    </row>
    <row r="71" spans="1:33" s="72" customFormat="1" ht="15.95">
      <c r="A71" s="192"/>
      <c r="B71" s="55"/>
      <c r="C71" s="75" t="s">
        <v>190</v>
      </c>
      <c r="D71" s="77">
        <f>SUM(D69:D70)</f>
        <v>33</v>
      </c>
      <c r="E71" s="77">
        <f t="shared" ref="E71:AF71" si="13">SUM(E69:E70)</f>
        <v>196.69125133689838</v>
      </c>
      <c r="F71" s="77">
        <f t="shared" si="13"/>
        <v>5.8725240641711238</v>
      </c>
      <c r="G71" s="77">
        <f t="shared" si="13"/>
        <v>15.540149732620321</v>
      </c>
      <c r="H71" s="77">
        <f t="shared" si="13"/>
        <v>2.5469528409090905</v>
      </c>
      <c r="I71" s="77">
        <f t="shared" si="13"/>
        <v>7.7838784090909083</v>
      </c>
      <c r="J71" s="77">
        <f t="shared" si="13"/>
        <v>4.6167482954545447</v>
      </c>
      <c r="K71" s="77">
        <f t="shared" si="13"/>
        <v>1.5624999999999999E-8</v>
      </c>
      <c r="L71" s="77">
        <f t="shared" si="13"/>
        <v>8.336422459893047</v>
      </c>
      <c r="M71" s="77">
        <f t="shared" si="13"/>
        <v>3.1226420454545458</v>
      </c>
      <c r="N71" s="77">
        <f t="shared" si="13"/>
        <v>51.001016042780748</v>
      </c>
      <c r="O71" s="77">
        <f t="shared" si="13"/>
        <v>159.59147727272727</v>
      </c>
      <c r="P71" s="77">
        <f t="shared" si="13"/>
        <v>1.6306363636363637</v>
      </c>
      <c r="Q71" s="77">
        <f t="shared" si="13"/>
        <v>5.1908556149732625</v>
      </c>
      <c r="R71" s="77">
        <f t="shared" si="13"/>
        <v>210.28283422459896</v>
      </c>
      <c r="S71" s="77">
        <f t="shared" si="13"/>
        <v>76.238074866310157</v>
      </c>
      <c r="T71" s="77">
        <f t="shared" si="13"/>
        <v>1.3017642045454547</v>
      </c>
      <c r="U71" s="77">
        <f t="shared" si="13"/>
        <v>0.39614488636363637</v>
      </c>
      <c r="V71" s="77">
        <f t="shared" si="13"/>
        <v>0.61023693181818184</v>
      </c>
      <c r="W71" s="77">
        <f t="shared" si="13"/>
        <v>15.845454545454544</v>
      </c>
      <c r="X71" s="77">
        <f t="shared" si="13"/>
        <v>1.5855681818181817</v>
      </c>
      <c r="Y71" s="77">
        <f t="shared" si="13"/>
        <v>0.15060113636363637</v>
      </c>
      <c r="Z71" s="77">
        <f t="shared" si="13"/>
        <v>8.9434090909090908E-2</v>
      </c>
      <c r="AA71" s="77">
        <f t="shared" si="13"/>
        <v>1.1526534090909093</v>
      </c>
      <c r="AB71" s="77">
        <f t="shared" si="13"/>
        <v>0.35024261363636366</v>
      </c>
      <c r="AC71" s="77">
        <f t="shared" si="13"/>
        <v>0.11381420454545454</v>
      </c>
      <c r="AD71" s="77">
        <f t="shared" si="13"/>
        <v>28.257727272727273</v>
      </c>
      <c r="AE71" s="77">
        <f t="shared" si="13"/>
        <v>1.4705882352941176E-8</v>
      </c>
      <c r="AF71" s="77">
        <f t="shared" si="13"/>
        <v>0.8477840909090909</v>
      </c>
    </row>
    <row r="72" spans="1:33" s="72" customFormat="1" ht="15" customHeight="1">
      <c r="A72" s="198"/>
      <c r="B72" s="193" t="s">
        <v>192</v>
      </c>
      <c r="C72" s="193"/>
      <c r="D72" s="77">
        <f>D67+D71</f>
        <v>98</v>
      </c>
      <c r="E72" s="77">
        <f t="shared" ref="E72:AF72" si="14">E67+E71</f>
        <v>426.97494698907229</v>
      </c>
      <c r="F72" s="77">
        <f t="shared" si="14"/>
        <v>20.94687189025808</v>
      </c>
      <c r="G72" s="77">
        <f t="shared" si="14"/>
        <v>17.639932341315973</v>
      </c>
      <c r="H72" s="77">
        <f t="shared" si="14"/>
        <v>2.953011664438502</v>
      </c>
      <c r="I72" s="77">
        <f t="shared" si="14"/>
        <v>8.2824666443850266</v>
      </c>
      <c r="J72" s="77">
        <f t="shared" si="14"/>
        <v>5.9645424131016034</v>
      </c>
      <c r="K72" s="77">
        <f t="shared" si="14"/>
        <v>1.5624999999999999E-8</v>
      </c>
      <c r="L72" s="77">
        <f t="shared" si="14"/>
        <v>44.524465938153924</v>
      </c>
      <c r="M72" s="77">
        <f t="shared" si="14"/>
        <v>14.582424654150199</v>
      </c>
      <c r="N72" s="77">
        <f t="shared" si="14"/>
        <v>130.30101604278076</v>
      </c>
      <c r="O72" s="77">
        <f t="shared" si="14"/>
        <v>415.80452075098816</v>
      </c>
      <c r="P72" s="77">
        <f t="shared" si="14"/>
        <v>5.9630276679841909</v>
      </c>
      <c r="Q72" s="77">
        <f t="shared" si="14"/>
        <v>13.43403743315508</v>
      </c>
      <c r="R72" s="77">
        <f t="shared" si="14"/>
        <v>1036.8850081376424</v>
      </c>
      <c r="S72" s="77">
        <f t="shared" si="14"/>
        <v>181.45329225761452</v>
      </c>
      <c r="T72" s="77">
        <f t="shared" si="14"/>
        <v>3.3099815958498024</v>
      </c>
      <c r="U72" s="77">
        <f t="shared" si="14"/>
        <v>1.1860860628342247</v>
      </c>
      <c r="V72" s="77">
        <f t="shared" si="14"/>
        <v>1.5695604612299463</v>
      </c>
      <c r="W72" s="77">
        <f t="shared" si="14"/>
        <v>51.595454545454544</v>
      </c>
      <c r="X72" s="77">
        <f t="shared" si="14"/>
        <v>4.7507855731225295</v>
      </c>
      <c r="Y72" s="77">
        <f t="shared" si="14"/>
        <v>0.52053591897233198</v>
      </c>
      <c r="Z72" s="77">
        <f t="shared" si="14"/>
        <v>0.23808626482213441</v>
      </c>
      <c r="AA72" s="77">
        <f t="shared" si="14"/>
        <v>2.4893925395256917</v>
      </c>
      <c r="AB72" s="77">
        <f t="shared" si="14"/>
        <v>1.087419084224599</v>
      </c>
      <c r="AC72" s="77">
        <f t="shared" si="14"/>
        <v>0.35507891042780748</v>
      </c>
      <c r="AD72" s="77">
        <f t="shared" si="14"/>
        <v>298.12590909090909</v>
      </c>
      <c r="AE72" s="77">
        <f t="shared" si="14"/>
        <v>1.4705882352941176E-8</v>
      </c>
      <c r="AF72" s="77">
        <f t="shared" si="14"/>
        <v>2.4869145256916996</v>
      </c>
    </row>
    <row r="73" spans="1:33" s="91" customFormat="1" ht="15.75" customHeight="1">
      <c r="A73" s="199" t="s">
        <v>123</v>
      </c>
      <c r="B73" s="78"/>
      <c r="C73" s="84" t="s">
        <v>124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3" s="91" customFormat="1" ht="15.75" customHeight="1">
      <c r="A74" s="192"/>
      <c r="B74" s="53" t="s">
        <v>227</v>
      </c>
      <c r="C74" s="62" t="s">
        <v>125</v>
      </c>
      <c r="D74" s="94">
        <v>15</v>
      </c>
      <c r="E74" s="94">
        <f>[1]Hoja1!D69*$D$74/100</f>
        <v>135</v>
      </c>
      <c r="F74" s="94">
        <f>[1]Hoja1!E69*$D$74/100</f>
        <v>0</v>
      </c>
      <c r="G74" s="94">
        <f>[1]Hoja1!F69*$D$74/100</f>
        <v>15</v>
      </c>
      <c r="H74" s="94">
        <f>[1]Hoja1!G69*$D$74/100</f>
        <v>1.4939999999999998</v>
      </c>
      <c r="I74" s="94">
        <f>[1]Hoja1!H69*$D$74/100</f>
        <v>5.7198000000000002</v>
      </c>
      <c r="J74" s="94">
        <f>[1]Hoja1!I69*$D$74/100</f>
        <v>7.1106000000000007</v>
      </c>
      <c r="K74" s="94">
        <f>[1]Hoja1!J69*$D$74/100</f>
        <v>0</v>
      </c>
      <c r="L74" s="94">
        <f>[1]Hoja1!K69*$D$74/100</f>
        <v>0</v>
      </c>
      <c r="M74" s="94">
        <f>[1]Hoja1!L69*$D$74/100</f>
        <v>0</v>
      </c>
      <c r="N74" s="94">
        <f>[1]Hoja1!M69*$D$74/100</f>
        <v>0</v>
      </c>
      <c r="O74" s="94">
        <f>[1]Hoja1!N69*$D$74/100</f>
        <v>0.03</v>
      </c>
      <c r="P74" s="94">
        <f>[1]Hoja1!O69*$D$74/100</f>
        <v>1.2E-2</v>
      </c>
      <c r="Q74" s="94">
        <f>[1]Hoja1!P69*$D$74/100</f>
        <v>0</v>
      </c>
      <c r="R74" s="94">
        <f>[1]Hoja1!Q69*$D$74/100</f>
        <v>0</v>
      </c>
      <c r="S74" s="94">
        <f>[1]Hoja1!R69*$D$74/100</f>
        <v>0</v>
      </c>
      <c r="T74" s="94">
        <f>[1]Hoja1!S69*$D$74/100</f>
        <v>1.8E-3</v>
      </c>
      <c r="U74" s="94">
        <f>[1]Hoja1!T69*$D$74/100</f>
        <v>0</v>
      </c>
      <c r="V74" s="94">
        <f>[1]Hoja1!U69*$D$74/100</f>
        <v>0</v>
      </c>
      <c r="W74" s="94">
        <f>[1]Hoja1!V69*$D$74/100</f>
        <v>0</v>
      </c>
      <c r="X74" s="94">
        <f>[1]Hoja1!W69*$D$74/100</f>
        <v>0</v>
      </c>
      <c r="Y74" s="94">
        <f>[1]Hoja1!X69*$D$74/100</f>
        <v>0</v>
      </c>
      <c r="Z74" s="94">
        <f>[1]Hoja1!Y69*$D$74/100</f>
        <v>0</v>
      </c>
      <c r="AA74" s="94">
        <f>[1]Hoja1!Z69*$D$74/100</f>
        <v>0</v>
      </c>
      <c r="AB74" s="94">
        <f>[1]Hoja1!AA69*$D$74/100</f>
        <v>0</v>
      </c>
      <c r="AC74" s="94">
        <f>[1]Hoja1!AB69*$D$74/100</f>
        <v>0</v>
      </c>
      <c r="AD74" s="94">
        <f>[1]Hoja1!AC69*$D$74/100</f>
        <v>0</v>
      </c>
      <c r="AE74" s="94">
        <f>[1]Hoja1!AD69*$D$74/100</f>
        <v>0</v>
      </c>
      <c r="AF74" s="94">
        <f>[1]Hoja1!AE69*$D$74/100</f>
        <v>0</v>
      </c>
      <c r="AG74" s="62"/>
    </row>
    <row r="75" spans="1:33">
      <c r="A75" s="192"/>
      <c r="B75" s="53" t="s">
        <v>75</v>
      </c>
      <c r="C75" s="62" t="s">
        <v>127</v>
      </c>
      <c r="D75" s="94">
        <v>5</v>
      </c>
      <c r="E75" s="94">
        <f>[1]Hoja1!D70*$D$75/100</f>
        <v>28.212499999999999</v>
      </c>
      <c r="F75" s="94">
        <f>[1]Hoja1!E70*$D$75/100</f>
        <v>0.24124999999999996</v>
      </c>
      <c r="G75" s="94">
        <f>[1]Hoja1!F70*$D$75/100</f>
        <v>3.0162499999999999</v>
      </c>
      <c r="H75" s="94">
        <f>[1]Hoja1!G70*$D$75/100</f>
        <v>1.6212500000000003</v>
      </c>
      <c r="I75" s="94">
        <f>[1]Hoja1!H70*$D$75/100</f>
        <v>1.0487499999999998</v>
      </c>
      <c r="J75" s="94">
        <f>[1]Hoja1!I70*$D$75/100</f>
        <v>0.19750000000000001</v>
      </c>
      <c r="K75" s="94">
        <f>[1]Hoja1!J70*$D$75/100</f>
        <v>5.9249999999999998</v>
      </c>
      <c r="L75" s="94">
        <f>[1]Hoja1!K70*$D$75/100</f>
        <v>2.6249999999999999E-2</v>
      </c>
      <c r="M75" s="94">
        <f>[1]Hoja1!L70*$D$75/100</f>
        <v>0</v>
      </c>
      <c r="N75" s="94">
        <f>[1]Hoja1!M70*$D$75/100</f>
        <v>6.05</v>
      </c>
      <c r="O75" s="94">
        <f>[1]Hoja1!N70*$D$75/100</f>
        <v>10.887499999999999</v>
      </c>
      <c r="P75" s="94">
        <f>[1]Hoja1!O70*$D$75/100</f>
        <v>5.0000000000000001E-3</v>
      </c>
      <c r="Q75" s="94">
        <f>[1]Hoja1!P70*$D$75/100</f>
        <v>18.012499999999999</v>
      </c>
      <c r="R75" s="94">
        <f>[1]Hoja1!Q70*$D$75/100</f>
        <v>13.175000000000001</v>
      </c>
      <c r="S75" s="94">
        <f>[1]Hoja1!R70*$D$75/100</f>
        <v>2.4249999999999998</v>
      </c>
      <c r="T75" s="94">
        <f>[1]Hoja1!S70*$D$75/100</f>
        <v>2.5000000000000001E-2</v>
      </c>
      <c r="U75" s="94">
        <f>[1]Hoja1!T70*$D$75/100</f>
        <v>0</v>
      </c>
      <c r="V75" s="94">
        <f>[1]Hoja1!U70*$D$75/100</f>
        <v>0</v>
      </c>
      <c r="W75" s="94">
        <f>[1]Hoja1!V70*$D$75/100</f>
        <v>0</v>
      </c>
      <c r="X75" s="94">
        <f>[1]Hoja1!W70*$D$75/100</f>
        <v>22.125</v>
      </c>
      <c r="Y75" s="94">
        <f>[1]Hoja1!X70*$D$75/100</f>
        <v>6.2500000000000001E-4</v>
      </c>
      <c r="Z75" s="94">
        <f>[1]Hoja1!Y70*$D$75/100</f>
        <v>6.875E-3</v>
      </c>
      <c r="AA75" s="94">
        <f>[1]Hoja1!Z70*$D$75/100</f>
        <v>2.5000000000000001E-3</v>
      </c>
      <c r="AB75" s="94">
        <f>[1]Hoja1!AA70*$D$75/100</f>
        <v>0</v>
      </c>
      <c r="AC75" s="94">
        <f>[1]Hoja1!AB70*$D$75/100</f>
        <v>0</v>
      </c>
      <c r="AD75" s="94">
        <f>[1]Hoja1!AC70*$D$75/100</f>
        <v>0.22500000000000001</v>
      </c>
      <c r="AE75" s="94">
        <f>[1]Hoja1!AD70*$D$75/100</f>
        <v>1.1000000000000001E-2</v>
      </c>
      <c r="AF75" s="94">
        <f>[1]Hoja1!AE70*$D$75/100</f>
        <v>1.2500000000000001E-2</v>
      </c>
    </row>
    <row r="76" spans="1:33" ht="15.95">
      <c r="A76" s="192"/>
      <c r="B76" s="95"/>
      <c r="C76" s="75" t="s">
        <v>190</v>
      </c>
      <c r="D76" s="96">
        <f>SUM(D74:D75)</f>
        <v>20</v>
      </c>
      <c r="E76" s="96">
        <f t="shared" ref="E76:AF76" si="15">SUM(E74:E75)</f>
        <v>163.21250000000001</v>
      </c>
      <c r="F76" s="96">
        <f t="shared" si="15"/>
        <v>0.24124999999999996</v>
      </c>
      <c r="G76" s="96">
        <f t="shared" si="15"/>
        <v>18.016249999999999</v>
      </c>
      <c r="H76" s="96">
        <f t="shared" si="15"/>
        <v>3.1152500000000001</v>
      </c>
      <c r="I76" s="96">
        <f t="shared" si="15"/>
        <v>6.7685500000000003</v>
      </c>
      <c r="J76" s="96">
        <f t="shared" si="15"/>
        <v>7.3081000000000005</v>
      </c>
      <c r="K76" s="96">
        <f t="shared" si="15"/>
        <v>5.9249999999999998</v>
      </c>
      <c r="L76" s="96">
        <f t="shared" si="15"/>
        <v>2.6249999999999999E-2</v>
      </c>
      <c r="M76" s="96">
        <f t="shared" si="15"/>
        <v>0</v>
      </c>
      <c r="N76" s="96">
        <f t="shared" si="15"/>
        <v>6.05</v>
      </c>
      <c r="O76" s="96">
        <f t="shared" si="15"/>
        <v>10.917499999999999</v>
      </c>
      <c r="P76" s="96">
        <f t="shared" si="15"/>
        <v>1.7000000000000001E-2</v>
      </c>
      <c r="Q76" s="96">
        <f t="shared" si="15"/>
        <v>18.012499999999999</v>
      </c>
      <c r="R76" s="96">
        <f t="shared" si="15"/>
        <v>13.175000000000001</v>
      </c>
      <c r="S76" s="96">
        <f t="shared" si="15"/>
        <v>2.4249999999999998</v>
      </c>
      <c r="T76" s="96">
        <f t="shared" si="15"/>
        <v>2.6800000000000001E-2</v>
      </c>
      <c r="U76" s="96">
        <f t="shared" si="15"/>
        <v>0</v>
      </c>
      <c r="V76" s="96">
        <f t="shared" si="15"/>
        <v>0</v>
      </c>
      <c r="W76" s="96">
        <f t="shared" si="15"/>
        <v>0</v>
      </c>
      <c r="X76" s="96">
        <f t="shared" si="15"/>
        <v>22.125</v>
      </c>
      <c r="Y76" s="96">
        <f t="shared" si="15"/>
        <v>6.2500000000000001E-4</v>
      </c>
      <c r="Z76" s="96">
        <f t="shared" si="15"/>
        <v>6.875E-3</v>
      </c>
      <c r="AA76" s="96">
        <f t="shared" si="15"/>
        <v>2.5000000000000001E-3</v>
      </c>
      <c r="AB76" s="96">
        <f t="shared" si="15"/>
        <v>0</v>
      </c>
      <c r="AC76" s="96">
        <f t="shared" si="15"/>
        <v>0</v>
      </c>
      <c r="AD76" s="96">
        <f t="shared" si="15"/>
        <v>0.22500000000000001</v>
      </c>
      <c r="AE76" s="96">
        <f t="shared" si="15"/>
        <v>1.1000000000000001E-2</v>
      </c>
      <c r="AF76" s="96">
        <f t="shared" si="15"/>
        <v>1.2500000000000001E-2</v>
      </c>
    </row>
    <row r="77" spans="1:33" s="91" customFormat="1">
      <c r="A77" s="192"/>
      <c r="B77" s="78"/>
      <c r="C77" s="84" t="s">
        <v>128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3" s="71" customFormat="1" ht="15" customHeight="1">
      <c r="A78" s="192"/>
      <c r="B78" s="67" t="s">
        <v>126</v>
      </c>
      <c r="C78" s="68" t="s">
        <v>129</v>
      </c>
      <c r="D78" s="69">
        <v>50</v>
      </c>
      <c r="E78" s="70">
        <f>[1]Hoja1!D73*$D$78/100</f>
        <v>183.3125</v>
      </c>
      <c r="F78" s="70">
        <f>[1]Hoja1!E73*$D$78/100</f>
        <v>0.1</v>
      </c>
      <c r="G78" s="70">
        <f>[1]Hoja1!F73*$D$78/100</f>
        <v>1.2500000000000001E-2</v>
      </c>
      <c r="H78" s="70">
        <f>[1]Hoja1!G73*$D$78/100</f>
        <v>2.5000000000000001E-2</v>
      </c>
      <c r="I78" s="70">
        <f>[1]Hoja1!H73*$D$78/100</f>
        <v>3.7499999999999999E-2</v>
      </c>
      <c r="J78" s="70">
        <f>[1]Hoja1!I73*$D$78/100</f>
        <v>6.25E-2</v>
      </c>
      <c r="K78" s="70">
        <f>[1]Hoja1!J73*$D$78/100</f>
        <v>0</v>
      </c>
      <c r="L78" s="70">
        <f>[1]Hoja1!K73*$D$78/100</f>
        <v>45.7</v>
      </c>
      <c r="M78" s="70">
        <f>[1]Hoja1!L73*$D$78/100</f>
        <v>2.5000000000000001E-2</v>
      </c>
      <c r="N78" s="70">
        <f>[1]Hoja1!M73*$D$78/100</f>
        <v>21.5</v>
      </c>
      <c r="O78" s="70">
        <f>[1]Hoja1!N73*$D$78/100</f>
        <v>11</v>
      </c>
      <c r="P78" s="70">
        <f>[1]Hoja1!O73*$D$78/100</f>
        <v>0.6</v>
      </c>
      <c r="Q78" s="70">
        <f>[1]Hoja1!P73*$D$78/100</f>
        <v>10.375</v>
      </c>
      <c r="R78" s="70">
        <f>[1]Hoja1!Q73*$D$78/100</f>
        <v>93.25</v>
      </c>
      <c r="S78" s="70">
        <f>[1]Hoja1!R73*$D$78/100</f>
        <v>7.5</v>
      </c>
      <c r="T78" s="70">
        <f>[1]Hoja1!S73*$D$78/100</f>
        <v>7.6249999999999998E-2</v>
      </c>
      <c r="U78" s="70">
        <f>[1]Hoja1!T73*$D$78/100</f>
        <v>8.5000000000000006E-2</v>
      </c>
      <c r="V78" s="70">
        <f>[1]Hoja1!U73*$D$78/100</f>
        <v>9.1249999999999998E-2</v>
      </c>
      <c r="W78" s="70">
        <f>[1]Hoja1!V73*$D$78/100</f>
        <v>0</v>
      </c>
      <c r="X78" s="70">
        <f>[1]Hoja1!W73*$D$78/100</f>
        <v>0</v>
      </c>
      <c r="Y78" s="70">
        <f>[1]Hoja1!X73*$D$78/100</f>
        <v>3.7499999999999999E-3</v>
      </c>
      <c r="Z78" s="70">
        <f>[1]Hoja1!Y73*$D$78/100</f>
        <v>1.7500000000000002E-2</v>
      </c>
      <c r="AA78" s="70">
        <f>[1]Hoja1!Z73*$D$78/100</f>
        <v>6.25E-2</v>
      </c>
      <c r="AB78" s="70">
        <f>[1]Hoja1!AA73*$D$78/100</f>
        <v>0.115</v>
      </c>
      <c r="AC78" s="70">
        <f>[1]Hoja1!AB73*$D$78/100</f>
        <v>0.01</v>
      </c>
      <c r="AD78" s="70">
        <f>[1]Hoja1!AC73*$D$78/100</f>
        <v>0.5</v>
      </c>
      <c r="AE78" s="70">
        <f>[1]Hoja1!AD73*$D$78/100</f>
        <v>0</v>
      </c>
      <c r="AF78" s="70">
        <f>[1]Hoja1!AE73*$D$78/100</f>
        <v>0.5</v>
      </c>
    </row>
    <row r="79" spans="1:33" s="71" customFormat="1" ht="15" customHeight="1">
      <c r="A79" s="192"/>
      <c r="B79" s="55"/>
      <c r="C79" s="75" t="s">
        <v>190</v>
      </c>
      <c r="D79" s="77">
        <f>SUM(D78)</f>
        <v>50</v>
      </c>
      <c r="E79" s="77">
        <f t="shared" ref="E79:AF79" si="16">SUM(E78)</f>
        <v>183.3125</v>
      </c>
      <c r="F79" s="77">
        <f t="shared" si="16"/>
        <v>0.1</v>
      </c>
      <c r="G79" s="77">
        <f t="shared" si="16"/>
        <v>1.2500000000000001E-2</v>
      </c>
      <c r="H79" s="77">
        <f t="shared" si="16"/>
        <v>2.5000000000000001E-2</v>
      </c>
      <c r="I79" s="77">
        <f t="shared" si="16"/>
        <v>3.7499999999999999E-2</v>
      </c>
      <c r="J79" s="77">
        <f t="shared" si="16"/>
        <v>6.25E-2</v>
      </c>
      <c r="K79" s="77">
        <f t="shared" si="16"/>
        <v>0</v>
      </c>
      <c r="L79" s="77">
        <f t="shared" si="16"/>
        <v>45.7</v>
      </c>
      <c r="M79" s="77">
        <f t="shared" si="16"/>
        <v>2.5000000000000001E-2</v>
      </c>
      <c r="N79" s="77">
        <f t="shared" si="16"/>
        <v>21.5</v>
      </c>
      <c r="O79" s="77">
        <f t="shared" si="16"/>
        <v>11</v>
      </c>
      <c r="P79" s="77">
        <f t="shared" si="16"/>
        <v>0.6</v>
      </c>
      <c r="Q79" s="77">
        <f t="shared" si="16"/>
        <v>10.375</v>
      </c>
      <c r="R79" s="77">
        <f t="shared" si="16"/>
        <v>93.25</v>
      </c>
      <c r="S79" s="77">
        <f t="shared" si="16"/>
        <v>7.5</v>
      </c>
      <c r="T79" s="77">
        <f t="shared" si="16"/>
        <v>7.6249999999999998E-2</v>
      </c>
      <c r="U79" s="77">
        <f t="shared" si="16"/>
        <v>8.5000000000000006E-2</v>
      </c>
      <c r="V79" s="77">
        <f t="shared" si="16"/>
        <v>9.1249999999999998E-2</v>
      </c>
      <c r="W79" s="77">
        <f t="shared" si="16"/>
        <v>0</v>
      </c>
      <c r="X79" s="77">
        <f t="shared" si="16"/>
        <v>0</v>
      </c>
      <c r="Y79" s="77">
        <f t="shared" si="16"/>
        <v>3.7499999999999999E-3</v>
      </c>
      <c r="Z79" s="77">
        <f t="shared" si="16"/>
        <v>1.7500000000000002E-2</v>
      </c>
      <c r="AA79" s="77">
        <f t="shared" si="16"/>
        <v>6.25E-2</v>
      </c>
      <c r="AB79" s="77">
        <f t="shared" si="16"/>
        <v>0.115</v>
      </c>
      <c r="AC79" s="77">
        <f t="shared" si="16"/>
        <v>0.01</v>
      </c>
      <c r="AD79" s="77">
        <f t="shared" si="16"/>
        <v>0.5</v>
      </c>
      <c r="AE79" s="77">
        <f t="shared" si="16"/>
        <v>0</v>
      </c>
      <c r="AF79" s="77">
        <f t="shared" si="16"/>
        <v>0.5</v>
      </c>
    </row>
    <row r="80" spans="1:33" s="91" customFormat="1" ht="15.75" customHeight="1">
      <c r="A80" s="192"/>
      <c r="B80" s="78" t="s">
        <v>81</v>
      </c>
      <c r="C80" s="28" t="s">
        <v>130</v>
      </c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</row>
    <row r="81" spans="1:32" ht="15.95">
      <c r="A81" s="192"/>
      <c r="B81" s="155" t="s">
        <v>228</v>
      </c>
      <c r="C81" s="68" t="s">
        <v>132</v>
      </c>
      <c r="D81" s="68">
        <v>5</v>
      </c>
      <c r="E81" s="97">
        <f>[1]Hoja1!D75*$D$81/100</f>
        <v>0.1</v>
      </c>
      <c r="F81" s="97">
        <f>[1]Hoja1!E75*$D$81/100</f>
        <v>5.0000000000000001E-3</v>
      </c>
      <c r="G81" s="97">
        <f>[1]Hoja1!F75*$D$81/100</f>
        <v>0</v>
      </c>
      <c r="H81" s="97">
        <f>[1]Hoja1!G75*$D$81/100</f>
        <v>0</v>
      </c>
      <c r="I81" s="97">
        <f>[1]Hoja1!H75*$D$81/100</f>
        <v>0</v>
      </c>
      <c r="J81" s="97">
        <f>[1]Hoja1!I75*$D$81/100</f>
        <v>0</v>
      </c>
      <c r="K81" s="97">
        <f>[1]Hoja1!J75*$D$81/100</f>
        <v>0</v>
      </c>
      <c r="L81" s="97">
        <f>[1]Hoja1!K75*$D$81/100</f>
        <v>0.02</v>
      </c>
      <c r="M81" s="97">
        <f>[1]Hoja1!L75*$D$81/100</f>
        <v>0</v>
      </c>
      <c r="N81" s="97">
        <f>[1]Hoja1!M75*$D$81/100</f>
        <v>0.1</v>
      </c>
      <c r="O81" s="97">
        <f>[1]Hoja1!N75*$D$81/100</f>
        <v>0.05</v>
      </c>
      <c r="P81" s="97">
        <f>[1]Hoja1!O75*$D$81/100</f>
        <v>5.0000000000000001E-3</v>
      </c>
      <c r="Q81" s="97">
        <f>[1]Hoja1!P75*$D$81/100</f>
        <v>0.1</v>
      </c>
      <c r="R81" s="97">
        <f>[1]Hoja1!Q75*$D$81/100</f>
        <v>2.7</v>
      </c>
      <c r="S81" s="97">
        <f>[1]Hoja1!R75*$D$81/100</f>
        <v>0.25</v>
      </c>
      <c r="T81" s="97">
        <f>[1]Hoja1!S75*$D$81/100</f>
        <v>1E-3</v>
      </c>
      <c r="U81" s="97">
        <f>[1]Hoja1!T75*$D$81/100</f>
        <v>5.0000000000000001E-4</v>
      </c>
      <c r="V81" s="97">
        <f>[1]Hoja1!U75*$D$81/100</f>
        <v>1.5E-3</v>
      </c>
      <c r="W81" s="97">
        <f>[1]Hoja1!V75*$D$81/100</f>
        <v>0</v>
      </c>
      <c r="X81" s="97">
        <f>[1]Hoja1!W75*$D$81/100</f>
        <v>0</v>
      </c>
      <c r="Y81" s="97">
        <f>[1]Hoja1!X75*$D$81/100</f>
        <v>0</v>
      </c>
      <c r="Z81" s="97">
        <f>[1]Hoja1!Y75*$D$81/100</f>
        <v>0</v>
      </c>
      <c r="AA81" s="97">
        <f>[1]Hoja1!Z75*$D$81/100</f>
        <v>0.01</v>
      </c>
      <c r="AB81" s="97">
        <f>[1]Hoja1!AA75*$D$81/100</f>
        <v>0</v>
      </c>
      <c r="AC81" s="97">
        <f>[1]Hoja1!AB75*$D$81/100</f>
        <v>0</v>
      </c>
      <c r="AD81" s="97">
        <f>[1]Hoja1!AC75*$D$81/100</f>
        <v>0</v>
      </c>
      <c r="AE81" s="97">
        <f>[1]Hoja1!AD75*$D$81/100</f>
        <v>0</v>
      </c>
      <c r="AF81" s="97">
        <f>[1]Hoja1!AE75*$D$81/100</f>
        <v>0</v>
      </c>
    </row>
    <row r="82" spans="1:32" ht="15.95">
      <c r="A82" s="192"/>
      <c r="B82" s="155" t="s">
        <v>229</v>
      </c>
      <c r="C82" s="68" t="s">
        <v>134</v>
      </c>
      <c r="D82" s="68">
        <v>0</v>
      </c>
      <c r="E82" s="97">
        <f>[1]Hoja1!D76*$D$82/100</f>
        <v>0</v>
      </c>
      <c r="F82" s="97">
        <f>[1]Hoja1!E76*$D$82/100</f>
        <v>0</v>
      </c>
      <c r="G82" s="97">
        <f>[1]Hoja1!F76*$D$82/100</f>
        <v>0</v>
      </c>
      <c r="H82" s="97">
        <f>[1]Hoja1!G76*$D$82/100</f>
        <v>0</v>
      </c>
      <c r="I82" s="97">
        <f>[1]Hoja1!H76*$D$82/100</f>
        <v>0</v>
      </c>
      <c r="J82" s="97">
        <f>[1]Hoja1!I76*$D$82/100</f>
        <v>0</v>
      </c>
      <c r="K82" s="97">
        <f>[1]Hoja1!J76*$D$82/100</f>
        <v>0</v>
      </c>
      <c r="L82" s="97">
        <f>[1]Hoja1!K76*$D$82/100</f>
        <v>0</v>
      </c>
      <c r="M82" s="97">
        <f>[1]Hoja1!L76*$D$82/100</f>
        <v>0</v>
      </c>
      <c r="N82" s="97">
        <f>[1]Hoja1!M76*$D$82/100</f>
        <v>0</v>
      </c>
      <c r="O82" s="97">
        <f>[1]Hoja1!N76*$D$82/100</f>
        <v>0</v>
      </c>
      <c r="P82" s="97">
        <f>[1]Hoja1!O76*$D$82/100</f>
        <v>0</v>
      </c>
      <c r="Q82" s="97">
        <f>[1]Hoja1!P76*$D$82/100</f>
        <v>0</v>
      </c>
      <c r="R82" s="97">
        <f>[1]Hoja1!Q76*$D$82/100</f>
        <v>0</v>
      </c>
      <c r="S82" s="97">
        <f>[1]Hoja1!R76*$D$82/100</f>
        <v>0</v>
      </c>
      <c r="T82" s="97">
        <f>[1]Hoja1!S76*$D$82/100</f>
        <v>0</v>
      </c>
      <c r="U82" s="97">
        <f>[1]Hoja1!T76*$D$82/100</f>
        <v>0</v>
      </c>
      <c r="V82" s="97">
        <f>[1]Hoja1!U76*$D$82/100</f>
        <v>0</v>
      </c>
      <c r="W82" s="97">
        <f>[1]Hoja1!V76*$D$82/100</f>
        <v>0</v>
      </c>
      <c r="X82" s="97">
        <f>[1]Hoja1!W76*$D$82/100</f>
        <v>0</v>
      </c>
      <c r="Y82" s="97">
        <f>[1]Hoja1!X76*$D$82/100</f>
        <v>0</v>
      </c>
      <c r="Z82" s="97">
        <f>[1]Hoja1!Y76*$D$82/100</f>
        <v>0</v>
      </c>
      <c r="AA82" s="97">
        <f>[1]Hoja1!Z76*$D$82/100</f>
        <v>0</v>
      </c>
      <c r="AB82" s="97">
        <f>[1]Hoja1!AA76*$D$82/100</f>
        <v>0</v>
      </c>
      <c r="AC82" s="97">
        <f>[1]Hoja1!AB76*$D$82/100</f>
        <v>0</v>
      </c>
      <c r="AD82" s="97">
        <f>[1]Hoja1!AC76*$D$82/100</f>
        <v>0</v>
      </c>
      <c r="AE82" s="97">
        <f>[1]Hoja1!AD76*$D$82/100</f>
        <v>0</v>
      </c>
      <c r="AF82" s="97">
        <f>[1]Hoja1!AE76*$D$82/100</f>
        <v>0</v>
      </c>
    </row>
    <row r="83" spans="1:32" ht="15.95">
      <c r="A83" s="192"/>
      <c r="B83" s="155" t="s">
        <v>230</v>
      </c>
      <c r="C83" s="68" t="s">
        <v>136</v>
      </c>
      <c r="D83" s="68">
        <v>15</v>
      </c>
      <c r="E83" s="97">
        <f>[1]Hoja1!D77*$D$83/100</f>
        <v>97.814999999999998</v>
      </c>
      <c r="F83" s="97">
        <f>[1]Hoja1!E77*$D$83/100</f>
        <v>1.5449999999999999</v>
      </c>
      <c r="G83" s="97">
        <f>[1]Hoja1!F77*$D$83/100</f>
        <v>8.2949999999999999</v>
      </c>
      <c r="H83" s="97">
        <f>[1]Hoja1!G77*$D$83/100</f>
        <v>4.8899999999999997</v>
      </c>
      <c r="I83" s="97">
        <f>[1]Hoja1!H77*$D$83/100</f>
        <v>2.7690000000000001</v>
      </c>
      <c r="J83" s="97">
        <f>[1]Hoja1!I77*$D$83/100</f>
        <v>0.26400000000000001</v>
      </c>
      <c r="K83" s="97">
        <f>[1]Hoja1!J77*$D$83/100</f>
        <v>0</v>
      </c>
      <c r="L83" s="97">
        <f>[1]Hoja1!K77*$D$83/100</f>
        <v>4.2450000000000001</v>
      </c>
      <c r="M83" s="97">
        <f>[1]Hoja1!L77*$D$83/100</f>
        <v>2.31</v>
      </c>
      <c r="N83" s="97">
        <f>[1]Hoja1!M77*$D$83/100</f>
        <v>11.1</v>
      </c>
      <c r="O83" s="97">
        <f>[1]Hoja1!N77*$D$83/100</f>
        <v>62.55</v>
      </c>
      <c r="P83" s="97">
        <f>[1]Hoja1!O77*$D$83/100</f>
        <v>0.94499999999999995</v>
      </c>
      <c r="Q83" s="97">
        <f>[1]Hoja1!P77*$D$83/100</f>
        <v>2.1</v>
      </c>
      <c r="R83" s="97">
        <f>[1]Hoja1!Q77*$D$83/100</f>
        <v>124.95</v>
      </c>
      <c r="S83" s="97">
        <f>[1]Hoja1!R77*$D$83/100</f>
        <v>46.5</v>
      </c>
      <c r="T83" s="97">
        <f>[1]Hoja1!S77*$D$83/100</f>
        <v>0.60150000000000003</v>
      </c>
      <c r="U83" s="97">
        <f>[1]Hoja1!T77*$D$83/100</f>
        <v>0.32549999999999996</v>
      </c>
      <c r="V83" s="97">
        <f>[1]Hoja1!U77*$D$83/100</f>
        <v>0.28799999999999998</v>
      </c>
      <c r="W83" s="97">
        <f>[1]Hoja1!V77*$D$83/100</f>
        <v>14.7</v>
      </c>
      <c r="X83" s="97">
        <f>[1]Hoja1!W77*$D$83/100</f>
        <v>1.5</v>
      </c>
      <c r="Y83" s="97">
        <f>[1]Hoja1!X77*$D$83/100</f>
        <v>1.2E-2</v>
      </c>
      <c r="Z83" s="97">
        <f>[1]Hoja1!Y77*$D$83/100</f>
        <v>2.5500000000000002E-2</v>
      </c>
      <c r="AA83" s="97">
        <f>[1]Hoja1!Z77*$D$83/100</f>
        <v>0.16500000000000001</v>
      </c>
      <c r="AB83" s="97">
        <f>[1]Hoja1!AA77*$D$83/100</f>
        <v>0.03</v>
      </c>
      <c r="AC83" s="97">
        <f>[1]Hoja1!AB77*$D$83/100</f>
        <v>1.4999999999999999E-2</v>
      </c>
      <c r="AD83" s="97">
        <f>[1]Hoja1!AC77*$D$83/100</f>
        <v>1.05</v>
      </c>
      <c r="AE83" s="97">
        <f>[1]Hoja1!AD77*$D$83/100</f>
        <v>0</v>
      </c>
      <c r="AF83" s="97">
        <f>[1]Hoja1!AE77*$D$83/100</f>
        <v>0</v>
      </c>
    </row>
    <row r="84" spans="1:32" ht="15.95">
      <c r="A84" s="192"/>
      <c r="B84" s="155" t="s">
        <v>231</v>
      </c>
      <c r="C84" s="68" t="s">
        <v>138</v>
      </c>
      <c r="D84" s="68">
        <v>5</v>
      </c>
      <c r="E84" s="97">
        <f>[1]Hoja1!D78*$D$84/100</f>
        <v>0.06</v>
      </c>
      <c r="F84" s="97">
        <f>[1]Hoja1!E78*$D$84/100</f>
        <v>0</v>
      </c>
      <c r="G84" s="97">
        <f>[1]Hoja1!F78*$D$84/100</f>
        <v>0</v>
      </c>
      <c r="H84" s="97">
        <f>[1]Hoja1!G78*$D$84/100</f>
        <v>0</v>
      </c>
      <c r="I84" s="97">
        <f>[1]Hoja1!H78*$D$84/100</f>
        <v>0</v>
      </c>
      <c r="J84" s="97">
        <f>[1]Hoja1!I78*$D$84/100</f>
        <v>0</v>
      </c>
      <c r="K84" s="97">
        <f>[1]Hoja1!J78*$D$84/100</f>
        <v>0</v>
      </c>
      <c r="L84" s="97">
        <f>[1]Hoja1!K78*$D$84/100</f>
        <v>1.4999999999999999E-2</v>
      </c>
      <c r="M84" s="97">
        <f>[1]Hoja1!L78*$D$84/100</f>
        <v>0</v>
      </c>
      <c r="N84" s="97">
        <f>[1]Hoja1!M78*$D$84/100</f>
        <v>0</v>
      </c>
      <c r="O84" s="97">
        <f>[1]Hoja1!N78*$D$84/100</f>
        <v>0.05</v>
      </c>
      <c r="P84" s="97">
        <f>[1]Hoja1!O78*$D$84/100</f>
        <v>0</v>
      </c>
      <c r="Q84" s="97">
        <f>[1]Hoja1!P78*$D$84/100</f>
        <v>0.15</v>
      </c>
      <c r="R84" s="97">
        <f>[1]Hoja1!Q78*$D$84/100</f>
        <v>1.85</v>
      </c>
      <c r="S84" s="97">
        <f>[1]Hoja1!R78*$D$84/100</f>
        <v>0.15</v>
      </c>
      <c r="T84" s="97">
        <f>[1]Hoja1!S78*$D$84/100</f>
        <v>1E-3</v>
      </c>
      <c r="U84" s="97">
        <f>[1]Hoja1!T78*$D$84/100</f>
        <v>5.0000000000000001E-4</v>
      </c>
      <c r="V84" s="97">
        <f>[1]Hoja1!U78*$D$84/100</f>
        <v>1.1000000000000001E-2</v>
      </c>
      <c r="W84" s="97">
        <f>[1]Hoja1!V78*$D$84/100</f>
        <v>0</v>
      </c>
      <c r="X84" s="97">
        <f>[1]Hoja1!W78*$D$84/100</f>
        <v>0</v>
      </c>
      <c r="Y84" s="97">
        <f>[1]Hoja1!X78*$D$84/100</f>
        <v>0</v>
      </c>
      <c r="Z84" s="97">
        <f>[1]Hoja1!Y78*$D$84/100</f>
        <v>5.0000000000000001E-4</v>
      </c>
      <c r="AA84" s="97">
        <f>[1]Hoja1!Z78*$D$84/100</f>
        <v>0</v>
      </c>
      <c r="AB84" s="97">
        <f>[1]Hoja1!AA78*$D$84/100</f>
        <v>5.0000000000000001E-4</v>
      </c>
      <c r="AC84" s="97">
        <f>[1]Hoja1!AB78*$D$84/100</f>
        <v>0</v>
      </c>
      <c r="AD84" s="97">
        <f>[1]Hoja1!AC78*$D$84/100</f>
        <v>0.25</v>
      </c>
      <c r="AE84" s="97">
        <f>[1]Hoja1!AD78*$D$84/100</f>
        <v>0</v>
      </c>
      <c r="AF84" s="97">
        <f>[1]Hoja1!AE78*$D$84/100</f>
        <v>0</v>
      </c>
    </row>
    <row r="85" spans="1:32" s="72" customFormat="1" ht="15.95">
      <c r="A85" s="192"/>
      <c r="B85" s="153"/>
      <c r="C85" s="98" t="s">
        <v>190</v>
      </c>
      <c r="D85" s="99">
        <f t="shared" ref="D85" si="17">SUM(D81:D84)</f>
        <v>25</v>
      </c>
      <c r="E85" s="99">
        <f t="shared" ref="E85:AF85" si="18">SUM(E81:E84)</f>
        <v>97.974999999999994</v>
      </c>
      <c r="F85" s="99">
        <f t="shared" si="18"/>
        <v>1.5499999999999998</v>
      </c>
      <c r="G85" s="99">
        <f t="shared" si="18"/>
        <v>8.2949999999999999</v>
      </c>
      <c r="H85" s="99">
        <f t="shared" si="18"/>
        <v>4.8899999999999997</v>
      </c>
      <c r="I85" s="99">
        <f t="shared" si="18"/>
        <v>2.7690000000000001</v>
      </c>
      <c r="J85" s="99">
        <f t="shared" si="18"/>
        <v>0.26400000000000001</v>
      </c>
      <c r="K85" s="99">
        <f t="shared" si="18"/>
        <v>0</v>
      </c>
      <c r="L85" s="99">
        <f t="shared" si="18"/>
        <v>4.2799999999999994</v>
      </c>
      <c r="M85" s="99">
        <f t="shared" si="18"/>
        <v>2.31</v>
      </c>
      <c r="N85" s="99">
        <f t="shared" si="18"/>
        <v>11.2</v>
      </c>
      <c r="O85" s="99">
        <f t="shared" si="18"/>
        <v>62.649999999999991</v>
      </c>
      <c r="P85" s="99">
        <f t="shared" si="18"/>
        <v>0.95</v>
      </c>
      <c r="Q85" s="99">
        <f t="shared" si="18"/>
        <v>2.35</v>
      </c>
      <c r="R85" s="99">
        <f t="shared" si="18"/>
        <v>129.5</v>
      </c>
      <c r="S85" s="99">
        <f t="shared" si="18"/>
        <v>46.9</v>
      </c>
      <c r="T85" s="99">
        <f t="shared" si="18"/>
        <v>0.60350000000000004</v>
      </c>
      <c r="U85" s="99">
        <f t="shared" si="18"/>
        <v>0.32649999999999996</v>
      </c>
      <c r="V85" s="99">
        <f t="shared" si="18"/>
        <v>0.30049999999999999</v>
      </c>
      <c r="W85" s="99">
        <f t="shared" si="18"/>
        <v>14.7</v>
      </c>
      <c r="X85" s="99">
        <f t="shared" si="18"/>
        <v>1.5</v>
      </c>
      <c r="Y85" s="99">
        <f t="shared" si="18"/>
        <v>1.2E-2</v>
      </c>
      <c r="Z85" s="99">
        <f t="shared" si="18"/>
        <v>2.6000000000000002E-2</v>
      </c>
      <c r="AA85" s="99">
        <f t="shared" si="18"/>
        <v>0.17500000000000002</v>
      </c>
      <c r="AB85" s="99">
        <f t="shared" si="18"/>
        <v>3.0499999999999999E-2</v>
      </c>
      <c r="AC85" s="99">
        <f t="shared" si="18"/>
        <v>1.4999999999999999E-2</v>
      </c>
      <c r="AD85" s="99">
        <f t="shared" si="18"/>
        <v>1.3</v>
      </c>
      <c r="AE85" s="99">
        <f t="shared" si="18"/>
        <v>0</v>
      </c>
      <c r="AF85" s="99">
        <f t="shared" si="18"/>
        <v>0</v>
      </c>
    </row>
    <row r="86" spans="1:32" ht="15.95">
      <c r="A86" s="192"/>
      <c r="B86" s="100" t="s">
        <v>83</v>
      </c>
      <c r="C86" s="101" t="s">
        <v>139</v>
      </c>
      <c r="D86" s="102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</row>
    <row r="87" spans="1:32" ht="15.95">
      <c r="A87" s="192"/>
      <c r="B87" s="155" t="s">
        <v>232</v>
      </c>
      <c r="C87" s="1" t="s">
        <v>233</v>
      </c>
      <c r="D87" s="68">
        <v>8</v>
      </c>
      <c r="E87" s="97">
        <f>[1]Hoja1!D80*$D$87/100</f>
        <v>16.257714285714286</v>
      </c>
      <c r="F87" s="97">
        <f>[1]Hoja1!E80*$D$87/100</f>
        <v>0.48142857142857148</v>
      </c>
      <c r="G87" s="97">
        <f>[1]Hoja1!F80*$D$87/100</f>
        <v>0.43371428571428572</v>
      </c>
      <c r="H87" s="97">
        <f>[1]Hoja1!G80*$D$87/100</f>
        <v>0.16508571428571428</v>
      </c>
      <c r="I87" s="97">
        <f>[1]Hoja1!H80*$D$87/100</f>
        <v>9.6114285714285722E-2</v>
      </c>
      <c r="J87" s="97">
        <f>[1]Hoja1!I80*$D$87/100</f>
        <v>9.2342857142857171E-2</v>
      </c>
      <c r="K87" s="97">
        <f>[1]Hoja1!J80*$D$87/100</f>
        <v>0</v>
      </c>
      <c r="L87" s="97">
        <f>[1]Hoja1!K80*$D$87/100</f>
        <v>2.6071428571428568</v>
      </c>
      <c r="M87" s="97">
        <f>[1]Hoja1!L80*$D$87/100</f>
        <v>1.3320000000000001</v>
      </c>
      <c r="N87" s="97">
        <f>[1]Hoja1!M80*$D$87/100</f>
        <v>39.785714285714285</v>
      </c>
      <c r="O87" s="97">
        <f>[1]Hoja1!N80*$D$87/100</f>
        <v>10.797142857142857</v>
      </c>
      <c r="P87" s="97">
        <f>[1]Hoja1!O80*$D$87/100</f>
        <v>1.3077142857142858</v>
      </c>
      <c r="Q87" s="97">
        <f>[1]Hoja1!P80*$D$87/100</f>
        <v>1.5514285714285714</v>
      </c>
      <c r="R87" s="97">
        <f>[1]Hoja1!Q80*$D$87/100</f>
        <v>56.974285714285713</v>
      </c>
      <c r="S87" s="97">
        <f>[1]Hoja1!R80*$D$87/100</f>
        <v>10.097142857142856</v>
      </c>
      <c r="T87" s="97">
        <f>[1]Hoja1!S80*$D$87/100</f>
        <v>0.15860000000000002</v>
      </c>
      <c r="U87" s="97">
        <f>[1]Hoja1!T80*$D$87/100</f>
        <v>3.6028571428571424E-2</v>
      </c>
      <c r="V87" s="97">
        <f>[1]Hoja1!U80*$D$87/100</f>
        <v>0.18762857142857139</v>
      </c>
      <c r="W87" s="97">
        <f>[1]Hoja1!V80*$D$87/100</f>
        <v>366.93142857142857</v>
      </c>
      <c r="X87" s="97">
        <f>[1]Hoja1!W80*$D$87/100</f>
        <v>36.688571428571429</v>
      </c>
      <c r="Y87" s="97">
        <f>[1]Hoja1!X80*$D$87/100</f>
        <v>1.4771428571428571E-2</v>
      </c>
      <c r="Z87" s="97">
        <f>[1]Hoja1!Y80*$D$87/100</f>
        <v>1.8799999999999997E-2</v>
      </c>
      <c r="AA87" s="97">
        <f>[1]Hoja1!Z80*$D$87/100</f>
        <v>0.19514285714285717</v>
      </c>
      <c r="AB87" s="97">
        <f>[1]Hoja1!AA80*$D$87/100</f>
        <v>3.4028571428571436E-2</v>
      </c>
      <c r="AC87" s="97">
        <f>[1]Hoja1!AB80*$D$87/100</f>
        <v>3.6371428571428575E-2</v>
      </c>
      <c r="AD87" s="97">
        <f>[1]Hoja1!AC80*$D$87/100</f>
        <v>6.871428571428571</v>
      </c>
      <c r="AE87" s="97">
        <f>[1]Hoja1!AD80*$D$87/100</f>
        <v>0</v>
      </c>
      <c r="AF87" s="97">
        <f>[1]Hoja1!AE80*$D$87/100</f>
        <v>4.3614814814814817</v>
      </c>
    </row>
    <row r="88" spans="1:32" ht="15.95">
      <c r="A88" s="192"/>
      <c r="B88" s="155" t="s">
        <v>234</v>
      </c>
      <c r="C88" s="1" t="s">
        <v>140</v>
      </c>
      <c r="D88" s="68">
        <v>3</v>
      </c>
      <c r="E88" s="97">
        <f>[1]Hoja1!D81*$D$88/100</f>
        <v>0</v>
      </c>
      <c r="F88" s="97">
        <f>[1]Hoja1!E81*$D$88/100</f>
        <v>0</v>
      </c>
      <c r="G88" s="97">
        <f>[1]Hoja1!F81*$D$88/100</f>
        <v>0</v>
      </c>
      <c r="H88" s="97">
        <f>[1]Hoja1!G81*$D$88/100</f>
        <v>0</v>
      </c>
      <c r="I88" s="97">
        <f>[1]Hoja1!H81*$D$88/100</f>
        <v>0</v>
      </c>
      <c r="J88" s="97">
        <f>[1]Hoja1!I81*$D$88/100</f>
        <v>0</v>
      </c>
      <c r="K88" s="97">
        <f>[1]Hoja1!J81*$D$88/100</f>
        <v>0</v>
      </c>
      <c r="L88" s="97">
        <f>[1]Hoja1!K81*$D$88/100</f>
        <v>0</v>
      </c>
      <c r="M88" s="97">
        <f>[1]Hoja1!L81*$D$88/100</f>
        <v>0</v>
      </c>
      <c r="N88" s="97">
        <f>[1]Hoja1!M81*$D$88/100</f>
        <v>0.72</v>
      </c>
      <c r="O88" s="97">
        <f>[1]Hoja1!N81*$D$88/100</f>
        <v>0</v>
      </c>
      <c r="P88" s="97">
        <f>[1]Hoja1!O81*$D$88/100</f>
        <v>8.9999999999999993E-3</v>
      </c>
      <c r="Q88" s="97">
        <f>[1]Hoja1!P81*$D$88/100</f>
        <v>1162.74</v>
      </c>
      <c r="R88" s="97">
        <f>[1]Hoja1!Q81*$D$88/100</f>
        <v>0.24</v>
      </c>
      <c r="S88" s="97">
        <f>[1]Hoja1!R81*$D$88/100</f>
        <v>0.03</v>
      </c>
      <c r="T88" s="97">
        <f>[1]Hoja1!S81*$D$88/100</f>
        <v>3.0000000000000005E-3</v>
      </c>
      <c r="U88" s="97">
        <f>[1]Hoja1!T81*$D$88/100</f>
        <v>8.9999999999999998E-4</v>
      </c>
      <c r="V88" s="97">
        <f>[1]Hoja1!U81*$D$88/100</f>
        <v>3.0000000000000005E-3</v>
      </c>
      <c r="W88" s="97">
        <f>[1]Hoja1!V81*$D$88/100</f>
        <v>0</v>
      </c>
      <c r="X88" s="97">
        <f>[1]Hoja1!W81*$D$88/100</f>
        <v>0</v>
      </c>
      <c r="Y88" s="97">
        <f>[1]Hoja1!X81*$D$88/100</f>
        <v>0</v>
      </c>
      <c r="Z88" s="97">
        <f>[1]Hoja1!Y81*$D$88/100</f>
        <v>0</v>
      </c>
      <c r="AA88" s="97">
        <f>[1]Hoja1!Z81*$D$88/100</f>
        <v>0</v>
      </c>
      <c r="AB88" s="97">
        <f>[1]Hoja1!AA81*$D$88/100</f>
        <v>0</v>
      </c>
      <c r="AC88" s="97">
        <f>[1]Hoja1!AB81*$D$88/100</f>
        <v>0</v>
      </c>
      <c r="AD88" s="97">
        <f>[1]Hoja1!AC81*$D$88/100</f>
        <v>0</v>
      </c>
      <c r="AE88" s="97">
        <f>[1]Hoja1!AD81*$D$88/100</f>
        <v>0</v>
      </c>
      <c r="AF88" s="97">
        <f>[1]Hoja1!AE81*$D$88/100</f>
        <v>0</v>
      </c>
    </row>
    <row r="89" spans="1:32" s="91" customFormat="1" ht="15.95">
      <c r="A89" s="192"/>
      <c r="B89" s="154"/>
      <c r="C89" s="75" t="s">
        <v>190</v>
      </c>
      <c r="D89" s="104">
        <f>SUM(D87:D88)</f>
        <v>11</v>
      </c>
      <c r="E89" s="104">
        <f t="shared" ref="E89:AF89" si="19">SUM(E87:E88)</f>
        <v>16.257714285714286</v>
      </c>
      <c r="F89" s="104">
        <f t="shared" si="19"/>
        <v>0.48142857142857148</v>
      </c>
      <c r="G89" s="104">
        <f t="shared" si="19"/>
        <v>0.43371428571428572</v>
      </c>
      <c r="H89" s="104">
        <f t="shared" si="19"/>
        <v>0.16508571428571428</v>
      </c>
      <c r="I89" s="104">
        <f t="shared" si="19"/>
        <v>9.6114285714285722E-2</v>
      </c>
      <c r="J89" s="104">
        <f t="shared" si="19"/>
        <v>9.2342857142857171E-2</v>
      </c>
      <c r="K89" s="104">
        <f t="shared" si="19"/>
        <v>0</v>
      </c>
      <c r="L89" s="104">
        <f t="shared" si="19"/>
        <v>2.6071428571428568</v>
      </c>
      <c r="M89" s="104">
        <f t="shared" si="19"/>
        <v>1.3320000000000001</v>
      </c>
      <c r="N89" s="104">
        <f t="shared" si="19"/>
        <v>40.505714285714284</v>
      </c>
      <c r="O89" s="104">
        <f t="shared" si="19"/>
        <v>10.797142857142857</v>
      </c>
      <c r="P89" s="104">
        <f t="shared" si="19"/>
        <v>1.3167142857142857</v>
      </c>
      <c r="Q89" s="104">
        <f t="shared" si="19"/>
        <v>1164.2914285714285</v>
      </c>
      <c r="R89" s="104">
        <f t="shared" si="19"/>
        <v>57.214285714285715</v>
      </c>
      <c r="S89" s="104">
        <f t="shared" si="19"/>
        <v>10.127142857142855</v>
      </c>
      <c r="T89" s="104">
        <f t="shared" si="19"/>
        <v>0.16160000000000002</v>
      </c>
      <c r="U89" s="104">
        <f t="shared" si="19"/>
        <v>3.6928571428571422E-2</v>
      </c>
      <c r="V89" s="104">
        <f t="shared" si="19"/>
        <v>0.1906285714285714</v>
      </c>
      <c r="W89" s="104">
        <f t="shared" si="19"/>
        <v>366.93142857142857</v>
      </c>
      <c r="X89" s="104">
        <f t="shared" si="19"/>
        <v>36.688571428571429</v>
      </c>
      <c r="Y89" s="104">
        <f t="shared" si="19"/>
        <v>1.4771428571428571E-2</v>
      </c>
      <c r="Z89" s="104">
        <f t="shared" si="19"/>
        <v>1.8799999999999997E-2</v>
      </c>
      <c r="AA89" s="104">
        <f t="shared" si="19"/>
        <v>0.19514285714285717</v>
      </c>
      <c r="AB89" s="104">
        <f t="shared" si="19"/>
        <v>3.4028571428571436E-2</v>
      </c>
      <c r="AC89" s="104">
        <f t="shared" si="19"/>
        <v>3.6371428571428575E-2</v>
      </c>
      <c r="AD89" s="104">
        <f t="shared" si="19"/>
        <v>6.871428571428571</v>
      </c>
      <c r="AE89" s="104">
        <f t="shared" si="19"/>
        <v>0</v>
      </c>
      <c r="AF89" s="104">
        <f t="shared" si="19"/>
        <v>4.3614814814814817</v>
      </c>
    </row>
    <row r="90" spans="1:32" s="91" customFormat="1">
      <c r="A90" s="198"/>
      <c r="B90" s="200" t="s">
        <v>192</v>
      </c>
      <c r="C90" s="200"/>
      <c r="D90" s="99">
        <f>D89+D85+D79+D76</f>
        <v>106</v>
      </c>
      <c r="E90" s="99">
        <f>E89+E85+E79+E76</f>
        <v>460.75771428571431</v>
      </c>
      <c r="F90" s="99">
        <f t="shared" ref="F90:AF90" si="20">F89+F85+F79+F76</f>
        <v>2.3726785714285712</v>
      </c>
      <c r="G90" s="99">
        <f t="shared" si="20"/>
        <v>26.757464285714285</v>
      </c>
      <c r="H90" s="99">
        <f t="shared" si="20"/>
        <v>8.1953357142857151</v>
      </c>
      <c r="I90" s="99">
        <f t="shared" si="20"/>
        <v>9.671164285714287</v>
      </c>
      <c r="J90" s="99">
        <f t="shared" si="20"/>
        <v>7.7269428571428573</v>
      </c>
      <c r="K90" s="99">
        <f t="shared" si="20"/>
        <v>5.9249999999999998</v>
      </c>
      <c r="L90" s="99">
        <f t="shared" si="20"/>
        <v>52.613392857142856</v>
      </c>
      <c r="M90" s="99">
        <f t="shared" si="20"/>
        <v>3.6670000000000003</v>
      </c>
      <c r="N90" s="99">
        <f t="shared" si="20"/>
        <v>79.255714285714276</v>
      </c>
      <c r="O90" s="99">
        <f t="shared" si="20"/>
        <v>95.364642857142854</v>
      </c>
      <c r="P90" s="99">
        <f t="shared" si="20"/>
        <v>2.8837142857142855</v>
      </c>
      <c r="Q90" s="99">
        <f t="shared" si="20"/>
        <v>1195.0289285714284</v>
      </c>
      <c r="R90" s="99">
        <f t="shared" si="20"/>
        <v>293.13928571428573</v>
      </c>
      <c r="S90" s="99">
        <f t="shared" si="20"/>
        <v>66.952142857142846</v>
      </c>
      <c r="T90" s="99">
        <f t="shared" si="20"/>
        <v>0.8681500000000002</v>
      </c>
      <c r="U90" s="99">
        <f t="shared" si="20"/>
        <v>0.4484285714285714</v>
      </c>
      <c r="V90" s="99">
        <f t="shared" si="20"/>
        <v>0.58237857142857141</v>
      </c>
      <c r="W90" s="99">
        <f t="shared" si="20"/>
        <v>381.63142857142856</v>
      </c>
      <c r="X90" s="99">
        <f t="shared" si="20"/>
        <v>60.313571428571429</v>
      </c>
      <c r="Y90" s="99">
        <f t="shared" si="20"/>
        <v>3.1146428571428571E-2</v>
      </c>
      <c r="Z90" s="99">
        <f t="shared" si="20"/>
        <v>6.9175E-2</v>
      </c>
      <c r="AA90" s="99">
        <f t="shared" si="20"/>
        <v>0.43514285714285722</v>
      </c>
      <c r="AB90" s="99">
        <f t="shared" si="20"/>
        <v>0.17952857142857143</v>
      </c>
      <c r="AC90" s="99">
        <f t="shared" si="20"/>
        <v>6.1371428571428577E-2</v>
      </c>
      <c r="AD90" s="99">
        <f t="shared" si="20"/>
        <v>8.8964285714285705</v>
      </c>
      <c r="AE90" s="99">
        <f t="shared" si="20"/>
        <v>1.1000000000000001E-2</v>
      </c>
      <c r="AF90" s="99">
        <f t="shared" si="20"/>
        <v>4.8739814814814819</v>
      </c>
    </row>
    <row r="91" spans="1:32" s="107" customFormat="1" ht="17.100000000000001">
      <c r="A91" s="105"/>
      <c r="B91" s="194" t="s">
        <v>235</v>
      </c>
      <c r="C91" s="194"/>
      <c r="D91" s="106">
        <f>D90+D72+D63+D39+D30++D19</f>
        <v>1303</v>
      </c>
      <c r="E91" s="106">
        <f t="shared" ref="E91:AF91" si="21">E90+E72+E63+E39+E30++E19</f>
        <v>2369.4396307697361</v>
      </c>
      <c r="F91" s="106">
        <f t="shared" si="21"/>
        <v>79.515450090391283</v>
      </c>
      <c r="G91" s="106">
        <f t="shared" si="21"/>
        <v>82.130835096893733</v>
      </c>
      <c r="H91" s="106">
        <f t="shared" si="21"/>
        <v>27.327802916134928</v>
      </c>
      <c r="I91" s="106">
        <f t="shared" si="21"/>
        <v>31.375252341272795</v>
      </c>
      <c r="J91" s="106">
        <f t="shared" si="21"/>
        <v>17.778252728396744</v>
      </c>
      <c r="K91" s="106">
        <f t="shared" si="21"/>
        <v>323.04945605958108</v>
      </c>
      <c r="L91" s="106">
        <f>L90+L72+L63+L39+L30+L19</f>
        <v>324.18559865155169</v>
      </c>
      <c r="M91" s="106">
        <f t="shared" si="21"/>
        <v>42.910896960829028</v>
      </c>
      <c r="N91" s="106">
        <f t="shared" si="21"/>
        <v>871.42487821675604</v>
      </c>
      <c r="O91" s="106">
        <f t="shared" si="21"/>
        <v>1558.5007531574706</v>
      </c>
      <c r="P91" s="106">
        <f t="shared" si="21"/>
        <v>21.707454945045029</v>
      </c>
      <c r="Q91" s="106">
        <f t="shared" si="21"/>
        <v>1761.2788851181497</v>
      </c>
      <c r="R91" s="106">
        <f t="shared" si="21"/>
        <v>4635.7172075650269</v>
      </c>
      <c r="S91" s="106">
        <f t="shared" si="21"/>
        <v>549.27024603912719</v>
      </c>
      <c r="T91" s="106">
        <f t="shared" si="21"/>
        <v>11.388480739418654</v>
      </c>
      <c r="U91" s="106">
        <f t="shared" si="21"/>
        <v>3.2397557803420454</v>
      </c>
      <c r="V91" s="106">
        <f t="shared" si="21"/>
        <v>6.5091257543633425</v>
      </c>
      <c r="W91" s="106">
        <f t="shared" si="21"/>
        <v>10839.874946165204</v>
      </c>
      <c r="X91" s="106">
        <f t="shared" si="21"/>
        <v>1216.7941289804639</v>
      </c>
      <c r="Y91" s="106">
        <f t="shared" si="21"/>
        <v>1.9774843832857965</v>
      </c>
      <c r="Z91" s="106">
        <f t="shared" si="21"/>
        <v>1.7865185081248087</v>
      </c>
      <c r="AA91" s="106">
        <f t="shared" si="21"/>
        <v>19.462635585368737</v>
      </c>
      <c r="AB91" s="106">
        <f t="shared" si="21"/>
        <v>7.0328526414005701</v>
      </c>
      <c r="AC91" s="106">
        <f t="shared" si="21"/>
        <v>2.5003551247690217</v>
      </c>
      <c r="AD91" s="106">
        <f t="shared" si="21"/>
        <v>740.4351695249195</v>
      </c>
      <c r="AE91" s="106">
        <f t="shared" si="21"/>
        <v>3.2547448498707174</v>
      </c>
      <c r="AF91" s="106">
        <f t="shared" si="21"/>
        <v>208.40848907645801</v>
      </c>
    </row>
    <row r="92" spans="1:32" s="91" customFormat="1">
      <c r="A92" s="108"/>
      <c r="B92" s="195" t="s">
        <v>236</v>
      </c>
      <c r="C92" s="195"/>
      <c r="D92" s="109"/>
      <c r="E92" s="110"/>
      <c r="F92" s="110"/>
      <c r="G92" s="110"/>
      <c r="H92" s="110"/>
      <c r="I92" s="110"/>
      <c r="J92" s="110"/>
      <c r="K92" s="110"/>
      <c r="L92" s="110"/>
      <c r="M92" s="111"/>
      <c r="N92" s="112">
        <f>+'[16]Tabla Resumen'!$D$14</f>
        <v>884.46407179154789</v>
      </c>
      <c r="O92" s="112"/>
      <c r="P92" s="112">
        <f>+'[16]Tabla Resumen'!$D$16</f>
        <v>9.4283692914384556</v>
      </c>
      <c r="Q92" s="112">
        <f>+'[16]Tabla Resumen'!$D$15</f>
        <v>1385.0501117586423</v>
      </c>
      <c r="R92" s="112"/>
      <c r="S92" s="112"/>
      <c r="T92" s="112">
        <f>+'[16]Tabla Resumen'!$D$17</f>
        <v>8.0250815272498137</v>
      </c>
      <c r="U92" s="112"/>
      <c r="V92" s="112"/>
      <c r="W92" s="112"/>
      <c r="X92" s="112">
        <f>+'[16]Tabla Resumen'!$D$5</f>
        <v>515.76340155724404</v>
      </c>
      <c r="Y92" s="113">
        <f>+'[16]Tabla Resumen'!$D$7</f>
        <v>0.87371149919996838</v>
      </c>
      <c r="Z92" s="113">
        <f>+'[16]Tabla Resumen'!$D$8</f>
        <v>0.92030404967623136</v>
      </c>
      <c r="AA92" s="113">
        <f>+'[16]Tabla Resumen'!$D$9</f>
        <v>10.596965064196606</v>
      </c>
      <c r="AB92" s="112"/>
      <c r="AC92" s="112">
        <f>+'[16]Tabla Resumen'!$D$10</f>
        <v>1.0970601168458591</v>
      </c>
      <c r="AD92" s="112">
        <f>+'[16]Tabla Resumen'!$D$11</f>
        <v>296.90227663367915</v>
      </c>
      <c r="AE92" s="112">
        <f>+'[16]Tabla Resumen'!$D$12</f>
        <v>1.8290694963550906</v>
      </c>
      <c r="AF92" s="112">
        <f>+'[16]Tabla Resumen'!$D$6</f>
        <v>58.992475129456594</v>
      </c>
    </row>
    <row r="93" spans="1:32" s="91" customFormat="1">
      <c r="A93" s="108"/>
      <c r="B93" s="196" t="s">
        <v>237</v>
      </c>
      <c r="C93" s="196"/>
      <c r="D93" s="114"/>
      <c r="E93" s="115"/>
      <c r="F93" s="115"/>
      <c r="G93" s="116"/>
      <c r="H93" s="116"/>
      <c r="I93" s="116"/>
      <c r="J93" s="116"/>
      <c r="K93" s="116"/>
      <c r="L93" s="116"/>
      <c r="M93" s="117"/>
      <c r="N93" s="118">
        <f>N91/N92*100</f>
        <v>98.525752035537181</v>
      </c>
      <c r="O93" s="119"/>
      <c r="P93" s="118">
        <f>P91/P92*100</f>
        <v>230.23551872068424</v>
      </c>
      <c r="Q93" s="137">
        <f>Q91/Q92*100</f>
        <v>127.16354954708444</v>
      </c>
      <c r="R93" s="119"/>
      <c r="S93" s="119"/>
      <c r="T93" s="118">
        <f>T91/T92*100</f>
        <v>141.91109088111</v>
      </c>
      <c r="U93" s="119"/>
      <c r="V93" s="119"/>
      <c r="W93" s="119"/>
      <c r="X93" s="137">
        <f>X91/X92*100</f>
        <v>235.92099115730164</v>
      </c>
      <c r="Y93" s="137">
        <f>Y91/Y92*100</f>
        <v>226.33150474687812</v>
      </c>
      <c r="Z93" s="118">
        <f>Z91/Z92*100</f>
        <v>194.12263900754505</v>
      </c>
      <c r="AA93" s="118">
        <f>AA91/AA92*100</f>
        <v>183.66235490504818</v>
      </c>
      <c r="AB93" s="161"/>
      <c r="AC93" s="137">
        <f>AC91/AC92*100</f>
        <v>227.91413946919837</v>
      </c>
      <c r="AD93" s="137">
        <f>AD91/AD92*100</f>
        <v>249.38682785463294</v>
      </c>
      <c r="AE93" s="137">
        <f>AE91/AE92*100</f>
        <v>177.94539006618751</v>
      </c>
      <c r="AF93" s="137">
        <f>AF91/AF92*100</f>
        <v>353.27978461509548</v>
      </c>
    </row>
    <row r="94" spans="1:32" s="91" customFormat="1">
      <c r="A94" s="108"/>
      <c r="B94" s="195" t="s">
        <v>238</v>
      </c>
      <c r="C94" s="195"/>
      <c r="D94" s="114"/>
      <c r="E94" s="116"/>
      <c r="F94" s="120"/>
      <c r="G94" s="120"/>
      <c r="H94" s="120"/>
      <c r="I94" s="120"/>
      <c r="J94" s="120"/>
      <c r="K94" s="120"/>
      <c r="L94" s="120"/>
      <c r="M94" s="121"/>
      <c r="N94" s="112">
        <f>+'[16]Tabla Resumen'!$H$14</f>
        <v>1074.0573212674435</v>
      </c>
      <c r="O94" s="112"/>
      <c r="P94" s="112">
        <f>+'[16]Tabla Resumen'!$H$16</f>
        <v>16.482249559601474</v>
      </c>
      <c r="Q94" s="112"/>
      <c r="R94" s="112"/>
      <c r="S94" s="112"/>
      <c r="T94" s="112">
        <f>+'[16]Tabla Resumen'!$H$17</f>
        <v>9.5393011827390879</v>
      </c>
      <c r="U94" s="122"/>
      <c r="V94" s="122"/>
      <c r="W94" s="122"/>
      <c r="X94" s="122">
        <f>+'[16]Tabla Resumen'!$H$5</f>
        <v>732.05984211974771</v>
      </c>
      <c r="Y94" s="123">
        <f>+'[16]Tabla Resumen'!$H$7</f>
        <v>1.046285337652384</v>
      </c>
      <c r="Z94" s="124">
        <f>+'[16]Tabla Resumen'!$H$8</f>
        <v>1.0874891746619999</v>
      </c>
      <c r="AA94" s="124">
        <f>+'[16]Tabla Resumen'!$H$9</f>
        <v>13.770606156553953</v>
      </c>
      <c r="AB94" s="122"/>
      <c r="AC94" s="122">
        <f>+'[16]Tabla Resumen'!$H$10</f>
        <v>1.3023246030370155</v>
      </c>
      <c r="AD94" s="122">
        <f>+'[16]Tabla Resumen'!$H$11</f>
        <v>366.2477469154739</v>
      </c>
      <c r="AE94" s="122">
        <f>+'[16]Tabla Resumen'!$H$12</f>
        <v>2.1862564558922086</v>
      </c>
      <c r="AF94" s="122">
        <f>+'[16]Tabla Resumen'!$H$6</f>
        <v>71.036435986161706</v>
      </c>
    </row>
    <row r="95" spans="1:32" s="129" customFormat="1">
      <c r="A95" s="125"/>
      <c r="B95" s="187" t="s">
        <v>239</v>
      </c>
      <c r="C95" s="187"/>
      <c r="D95" s="126"/>
      <c r="E95" s="127"/>
      <c r="F95" s="127"/>
      <c r="G95" s="127"/>
      <c r="H95" s="127"/>
      <c r="I95" s="127"/>
      <c r="J95" s="127"/>
      <c r="K95" s="127"/>
      <c r="L95" s="127"/>
      <c r="M95" s="128"/>
      <c r="N95" s="118">
        <f>N91/N94*100</f>
        <v>81.133926556957817</v>
      </c>
      <c r="O95" s="118"/>
      <c r="P95" s="118">
        <f>P91/P94*100</f>
        <v>131.70201595691586</v>
      </c>
      <c r="Q95" s="118"/>
      <c r="R95" s="118"/>
      <c r="S95" s="118"/>
      <c r="T95" s="118">
        <f>T91/T94*100</f>
        <v>119.38485347360212</v>
      </c>
      <c r="U95" s="118"/>
      <c r="V95" s="118"/>
      <c r="W95" s="118"/>
      <c r="X95" s="118">
        <f>X91/X94*100</f>
        <v>166.21511780473065</v>
      </c>
      <c r="Y95" s="118">
        <f>Y91/Y94*100</f>
        <v>189.00048697258839</v>
      </c>
      <c r="Z95" s="118">
        <f>Z91/Z94*100</f>
        <v>164.27919925548431</v>
      </c>
      <c r="AA95" s="118">
        <f>AA91/AA94*100</f>
        <v>141.33463236188578</v>
      </c>
      <c r="AB95" s="118"/>
      <c r="AC95" s="118">
        <f>AC91/AC94*100</f>
        <v>191.99169845507058</v>
      </c>
      <c r="AD95" s="118">
        <f>AD91/AD94*100</f>
        <v>202.16784287707964</v>
      </c>
      <c r="AE95" s="118">
        <f>AE91/AE94*100</f>
        <v>148.87296689731031</v>
      </c>
      <c r="AF95" s="118">
        <f>AF91/AF94*100</f>
        <v>293.38252431056247</v>
      </c>
    </row>
    <row r="96" spans="1:32">
      <c r="A96" s="108"/>
      <c r="B96" s="195" t="s">
        <v>240</v>
      </c>
      <c r="C96" s="195"/>
      <c r="D96" s="130"/>
      <c r="E96" s="131">
        <f>+'[3]Tolima grande'!$G$26</f>
        <v>2301.2417692950116</v>
      </c>
      <c r="F96" s="132">
        <f>+[4]Proteina!$F$18</f>
        <v>86.296566348562934</v>
      </c>
      <c r="G96" s="132">
        <f>+[4]Grasas.!$F$17</f>
        <v>70.315720728458686</v>
      </c>
      <c r="H96" s="132">
        <f>+[4]Grasas.!$H$17</f>
        <v>23.012417692950116</v>
      </c>
      <c r="I96" s="132">
        <f>+[4]Grasas.!$L$17</f>
        <v>28.126288291383474</v>
      </c>
      <c r="J96" s="132">
        <f>+[4]Grasas.!$J$17</f>
        <v>19.177014744125096</v>
      </c>
      <c r="K96" s="132">
        <v>299</v>
      </c>
      <c r="L96" s="132">
        <f>+[4]Carbohidratos!$F$18</f>
        <v>330.80350433615791</v>
      </c>
      <c r="M96" s="133">
        <v>25</v>
      </c>
      <c r="N96" s="134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</row>
    <row r="97" spans="1:32" s="92" customFormat="1">
      <c r="A97" s="125"/>
      <c r="B97" s="187" t="s">
        <v>241</v>
      </c>
      <c r="C97" s="187"/>
      <c r="D97" s="136"/>
      <c r="E97" s="137">
        <f>E91/E96*100</f>
        <v>102.9635244060261</v>
      </c>
      <c r="F97" s="137">
        <f t="shared" ref="F97:M97" si="22">F91/F96*100</f>
        <v>92.142078711704642</v>
      </c>
      <c r="G97" s="137">
        <f t="shared" si="22"/>
        <v>116.80294853843851</v>
      </c>
      <c r="H97" s="137">
        <f t="shared" si="22"/>
        <v>118.75242002280724</v>
      </c>
      <c r="I97" s="137">
        <f t="shared" si="22"/>
        <v>111.55134305753612</v>
      </c>
      <c r="J97" s="137">
        <f t="shared" si="22"/>
        <v>92.706049224075059</v>
      </c>
      <c r="K97" s="137">
        <f>K91/K96*100</f>
        <v>108.043296340997</v>
      </c>
      <c r="L97" s="137">
        <f>L91/L96*100</f>
        <v>97.999445109299316</v>
      </c>
      <c r="M97" s="137">
        <f t="shared" si="22"/>
        <v>171.64358784331611</v>
      </c>
      <c r="N97" s="138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spans="1:32">
      <c r="A98" s="140"/>
      <c r="B98" s="141"/>
      <c r="C98" s="142"/>
      <c r="D98" s="143"/>
      <c r="E98" s="143"/>
      <c r="F98" s="143"/>
      <c r="G98" s="143"/>
    </row>
    <row r="99" spans="1:32" ht="28.5" customHeight="1">
      <c r="C99" s="144" t="s">
        <v>242</v>
      </c>
      <c r="D99" s="145" t="s">
        <v>243</v>
      </c>
      <c r="E99" s="145" t="s">
        <v>244</v>
      </c>
      <c r="F99" s="204" t="s">
        <v>245</v>
      </c>
      <c r="G99" s="204"/>
    </row>
    <row r="100" spans="1:32">
      <c r="C100" s="53" t="s">
        <v>144</v>
      </c>
      <c r="D100" s="146">
        <f>F91*4</f>
        <v>318.06180036156513</v>
      </c>
      <c r="E100" s="146">
        <f>D100/E91*100</f>
        <v>13.423503018654229</v>
      </c>
      <c r="F100" s="205" t="s">
        <v>246</v>
      </c>
      <c r="G100" s="205"/>
      <c r="H100" s="147"/>
    </row>
    <row r="101" spans="1:32">
      <c r="C101" s="53" t="s">
        <v>145</v>
      </c>
      <c r="D101" s="146">
        <f>G91*9</f>
        <v>739.17751587204361</v>
      </c>
      <c r="E101" s="146">
        <f>D101/E91*100</f>
        <v>31.19630085835588</v>
      </c>
      <c r="F101" s="205" t="s">
        <v>247</v>
      </c>
      <c r="G101" s="205"/>
    </row>
    <row r="102" spans="1:32">
      <c r="C102" s="53" t="s">
        <v>147</v>
      </c>
      <c r="D102" s="146">
        <f>L91*4</f>
        <v>1296.7423946062067</v>
      </c>
      <c r="E102" s="146">
        <f>D102/E91*100</f>
        <v>54.727808962364108</v>
      </c>
      <c r="F102" s="205" t="s">
        <v>248</v>
      </c>
      <c r="G102" s="205"/>
    </row>
    <row r="103" spans="1:32" s="91" customFormat="1">
      <c r="A103" s="158"/>
      <c r="B103" s="158"/>
      <c r="C103" s="158"/>
      <c r="D103" s="159">
        <f>SUM(D100:D102)</f>
        <v>2353.9817108398156</v>
      </c>
      <c r="E103" s="159">
        <f>SUM(E100:E102)</f>
        <v>99.347612839374221</v>
      </c>
      <c r="F103" s="201"/>
      <c r="G103" s="201"/>
    </row>
    <row r="104" spans="1:32">
      <c r="C104" s="148" t="s">
        <v>249</v>
      </c>
      <c r="D104" s="149">
        <f>L79*4</f>
        <v>182.8</v>
      </c>
      <c r="E104" s="149">
        <f>D104/E91*100</f>
        <v>7.7149043016814742</v>
      </c>
      <c r="F104" s="202" t="s">
        <v>250</v>
      </c>
      <c r="G104" s="202"/>
    </row>
    <row r="105" spans="1:32">
      <c r="C105" s="150" t="s">
        <v>251</v>
      </c>
      <c r="D105" s="151">
        <f>H91*9</f>
        <v>245.95022624521437</v>
      </c>
      <c r="E105" s="163">
        <f>D105/E91*100</f>
        <v>10.380100976251292</v>
      </c>
      <c r="F105" s="203" t="s">
        <v>250</v>
      </c>
      <c r="G105" s="203"/>
    </row>
  </sheetData>
  <mergeCells count="25">
    <mergeCell ref="A5:A19"/>
    <mergeCell ref="B19:C19"/>
    <mergeCell ref="A20:A30"/>
    <mergeCell ref="B30:C30"/>
    <mergeCell ref="B94:C94"/>
    <mergeCell ref="A31:A39"/>
    <mergeCell ref="A40:A63"/>
    <mergeCell ref="B63:C63"/>
    <mergeCell ref="A64:A72"/>
    <mergeCell ref="B72:C72"/>
    <mergeCell ref="A73:A90"/>
    <mergeCell ref="B90:C90"/>
    <mergeCell ref="B91:C91"/>
    <mergeCell ref="B92:C92"/>
    <mergeCell ref="B93:C93"/>
    <mergeCell ref="B95:C95"/>
    <mergeCell ref="B96:C96"/>
    <mergeCell ref="B97:C97"/>
    <mergeCell ref="F104:G104"/>
    <mergeCell ref="F105:G105"/>
    <mergeCell ref="F99:G99"/>
    <mergeCell ref="F100:G100"/>
    <mergeCell ref="F101:G101"/>
    <mergeCell ref="F102:G102"/>
    <mergeCell ref="F103:G103"/>
  </mergeCells>
  <conditionalFormatting sqref="E97:M97">
    <cfRule type="cellIs" dxfId="23" priority="22" operator="between">
      <formula>90</formula>
      <formula>110</formula>
    </cfRule>
    <cfRule type="cellIs" dxfId="22" priority="21" operator="lessThan">
      <formula>90</formula>
    </cfRule>
    <cfRule type="cellIs" dxfId="21" priority="20" operator="greaterThan">
      <formula>110</formula>
    </cfRule>
  </conditionalFormatting>
  <conditionalFormatting sqref="N93">
    <cfRule type="cellIs" dxfId="20" priority="16" operator="between">
      <formula>90</formula>
      <formula>110</formula>
    </cfRule>
    <cfRule type="cellIs" dxfId="19" priority="15" operator="greaterThan">
      <formula>110</formula>
    </cfRule>
    <cfRule type="cellIs" dxfId="18" priority="14" operator="lessThan">
      <formula>90</formula>
    </cfRule>
  </conditionalFormatting>
  <conditionalFormatting sqref="N95 P95 T95 X95:AA95 AC95:AF95">
    <cfRule type="cellIs" dxfId="17" priority="24" operator="between">
      <formula>90</formula>
      <formula>110</formula>
    </cfRule>
    <cfRule type="cellIs" dxfId="16" priority="23" operator="lessThan">
      <formula>90</formula>
    </cfRule>
  </conditionalFormatting>
  <conditionalFormatting sqref="P95">
    <cfRule type="cellIs" dxfId="15" priority="18" operator="greaterThan">
      <formula>110</formula>
    </cfRule>
  </conditionalFormatting>
  <conditionalFormatting sqref="P93:Q93">
    <cfRule type="cellIs" dxfId="14" priority="2" operator="greaterThan">
      <formula>110</formula>
    </cfRule>
    <cfRule type="cellIs" dxfId="13" priority="3" operator="lessThan">
      <formula>90</formula>
    </cfRule>
    <cfRule type="cellIs" dxfId="12" priority="4" operator="between">
      <formula>90</formula>
      <formula>110</formula>
    </cfRule>
  </conditionalFormatting>
  <conditionalFormatting sqref="Q91">
    <cfRule type="cellIs" dxfId="11" priority="1" operator="greaterThan">
      <formula>2000</formula>
    </cfRule>
  </conditionalFormatting>
  <conditionalFormatting sqref="T93">
    <cfRule type="cellIs" dxfId="10" priority="12" operator="greaterThan">
      <formula>110</formula>
    </cfRule>
    <cfRule type="cellIs" dxfId="9" priority="11" operator="lessThan">
      <formula>90</formula>
    </cfRule>
    <cfRule type="cellIs" dxfId="8" priority="13" operator="between">
      <formula>90</formula>
      <formula>110</formula>
    </cfRule>
  </conditionalFormatting>
  <conditionalFormatting sqref="T95">
    <cfRule type="cellIs" dxfId="7" priority="17" operator="greaterThan">
      <formula>110</formula>
    </cfRule>
  </conditionalFormatting>
  <conditionalFormatting sqref="X93:AA93">
    <cfRule type="cellIs" dxfId="6" priority="10" operator="between">
      <formula>90</formula>
      <formula>110</formula>
    </cfRule>
    <cfRule type="cellIs" dxfId="5" priority="9" operator="greaterThan">
      <formula>110</formula>
    </cfRule>
    <cfRule type="cellIs" dxfId="4" priority="8" operator="lessThan">
      <formula>90</formula>
    </cfRule>
  </conditionalFormatting>
  <conditionalFormatting sqref="X95:AA95 AC95:AF95">
    <cfRule type="cellIs" dxfId="3" priority="19" operator="greaterThan">
      <formula>110</formula>
    </cfRule>
  </conditionalFormatting>
  <conditionalFormatting sqref="AC93:AF93">
    <cfRule type="cellIs" dxfId="2" priority="7" operator="between">
      <formula>90</formula>
      <formula>110</formula>
    </cfRule>
    <cfRule type="cellIs" dxfId="1" priority="6" operator="greaterThan">
      <formula>110</formula>
    </cfRule>
    <cfRule type="cellIs" dxfId="0" priority="5" operator="lessThan">
      <formula>90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B2:Z57"/>
  <sheetViews>
    <sheetView showGridLines="0" tabSelected="1" workbookViewId="0">
      <selection activeCell="J53" sqref="J53"/>
    </sheetView>
  </sheetViews>
  <sheetFormatPr defaultColWidth="11.42578125" defaultRowHeight="12.95"/>
  <cols>
    <col min="1" max="1" width="3.7109375" style="167" customWidth="1"/>
    <col min="2" max="2" width="20.7109375" style="167" customWidth="1"/>
    <col min="3" max="3" width="6.42578125" style="167" customWidth="1"/>
    <col min="4" max="5" width="10.42578125" style="167" customWidth="1"/>
    <col min="6" max="6" width="5" style="167" customWidth="1"/>
    <col min="7" max="7" width="10.42578125" style="167" customWidth="1"/>
    <col min="8" max="8" width="11" style="167" customWidth="1"/>
    <col min="9" max="14" width="10.42578125" style="167" customWidth="1"/>
    <col min="15" max="15" width="7.140625" style="167" customWidth="1"/>
    <col min="16" max="17" width="10.42578125" style="167" customWidth="1"/>
    <col min="18" max="18" width="4.7109375" style="167" bestFit="1" customWidth="1"/>
    <col min="19" max="19" width="10.7109375" style="167" customWidth="1"/>
    <col min="20" max="20" width="10.42578125" style="167" customWidth="1"/>
    <col min="21" max="21" width="8" style="167" bestFit="1" customWidth="1"/>
    <col min="22" max="22" width="10.42578125" style="167" customWidth="1"/>
    <col min="23" max="23" width="11.42578125" style="167" bestFit="1" customWidth="1"/>
    <col min="24" max="24" width="6.28515625" style="167" customWidth="1"/>
    <col min="25" max="25" width="10.42578125" style="167" customWidth="1"/>
    <col min="26" max="26" width="10.7109375" style="167" customWidth="1"/>
    <col min="27" max="27" width="10.85546875" style="167" bestFit="1" customWidth="1"/>
    <col min="28" max="29" width="11.42578125" style="167" bestFit="1" customWidth="1"/>
    <col min="30" max="30" width="8" style="167" bestFit="1" customWidth="1"/>
    <col min="31" max="32" width="11.42578125" style="167" bestFit="1" customWidth="1"/>
    <col min="33" max="33" width="11.140625" style="167" bestFit="1" customWidth="1"/>
    <col min="34" max="35" width="11.42578125" style="167" bestFit="1" customWidth="1"/>
    <col min="36" max="36" width="7.42578125" style="167" bestFit="1" customWidth="1"/>
    <col min="37" max="38" width="11.42578125" style="167" bestFit="1" customWidth="1"/>
    <col min="39" max="39" width="8" style="167" bestFit="1" customWidth="1"/>
    <col min="40" max="41" width="11.42578125" style="167" bestFit="1" customWidth="1"/>
    <col min="42" max="42" width="8" style="167" bestFit="1" customWidth="1"/>
    <col min="43" max="44" width="11.42578125" style="167" bestFit="1" customWidth="1"/>
    <col min="45" max="45" width="8" style="167" bestFit="1" customWidth="1"/>
    <col min="46" max="47" width="11.42578125" style="167" bestFit="1" customWidth="1"/>
    <col min="48" max="16384" width="11.42578125" style="167"/>
  </cols>
  <sheetData>
    <row r="2" spans="2:14">
      <c r="B2" s="177" t="s">
        <v>141</v>
      </c>
    </row>
    <row r="3" spans="2:14">
      <c r="B3" s="166"/>
    </row>
    <row r="4" spans="2:14" s="164" customFormat="1" ht="15" customHeight="1">
      <c r="B4" s="185" t="s">
        <v>142</v>
      </c>
      <c r="C4" s="185" t="s">
        <v>143</v>
      </c>
      <c r="D4" s="185"/>
      <c r="E4" s="185" t="s">
        <v>144</v>
      </c>
      <c r="F4" s="185"/>
      <c r="G4" s="185" t="s">
        <v>145</v>
      </c>
      <c r="H4" s="185"/>
      <c r="I4" s="185" t="s">
        <v>146</v>
      </c>
      <c r="J4" s="185"/>
      <c r="K4" s="185" t="s">
        <v>147</v>
      </c>
      <c r="L4" s="185"/>
      <c r="M4" s="185" t="s">
        <v>148</v>
      </c>
      <c r="N4" s="185"/>
    </row>
    <row r="5" spans="2:14" s="165" customFormat="1" ht="40.5" customHeight="1">
      <c r="B5" s="186"/>
      <c r="C5" s="165" t="s">
        <v>2</v>
      </c>
      <c r="D5" s="165" t="s">
        <v>149</v>
      </c>
      <c r="E5" s="165" t="s">
        <v>150</v>
      </c>
      <c r="F5" s="165" t="s">
        <v>151</v>
      </c>
      <c r="G5" s="165" t="s">
        <v>150</v>
      </c>
      <c r="H5" s="165" t="s">
        <v>151</v>
      </c>
      <c r="I5" s="165" t="s">
        <v>150</v>
      </c>
      <c r="J5" s="165" t="s">
        <v>151</v>
      </c>
      <c r="K5" s="165" t="s">
        <v>150</v>
      </c>
      <c r="L5" s="165" t="s">
        <v>151</v>
      </c>
      <c r="M5" s="165" t="s">
        <v>150</v>
      </c>
      <c r="N5" s="165" t="s">
        <v>151</v>
      </c>
    </row>
    <row r="6" spans="2:14" ht="14.1">
      <c r="B6" s="166" t="s">
        <v>152</v>
      </c>
      <c r="C6" s="168">
        <f>Amazonica!E91</f>
        <v>2395.0899100154888</v>
      </c>
      <c r="D6" s="168">
        <f>Amazonica!E97</f>
        <v>104.68876565097844</v>
      </c>
      <c r="E6" s="169">
        <f>Amazonica!F91</f>
        <v>89.264093094004593</v>
      </c>
      <c r="F6" s="170">
        <f>(E6*4)/C6</f>
        <v>0.14907848381095193</v>
      </c>
      <c r="G6" s="169">
        <f>Amazonica!G91</f>
        <v>82.396575884956192</v>
      </c>
      <c r="H6" s="170">
        <f>(G6*9)/C6</f>
        <v>0.30962060332833602</v>
      </c>
      <c r="I6" s="169">
        <f>Amazonica!H91</f>
        <v>25.306774155463266</v>
      </c>
      <c r="J6" s="170">
        <f>(I6*9)/C6</f>
        <v>9.5094955077363458E-2</v>
      </c>
      <c r="K6" s="169">
        <f>Amazonica!L91</f>
        <v>319.97783472297806</v>
      </c>
      <c r="L6" s="170">
        <f>(K6*4)/C6</f>
        <v>0.5343896834685572</v>
      </c>
      <c r="M6" s="169">
        <f>Amazonica!L79</f>
        <v>42.044000000000004</v>
      </c>
      <c r="N6" s="170">
        <f>(M6*4)/C6</f>
        <v>7.0216988221086213E-2</v>
      </c>
    </row>
    <row r="7" spans="2:14" ht="14.1">
      <c r="B7" s="166" t="s">
        <v>153</v>
      </c>
      <c r="C7" s="168">
        <f>'Andina sur'!E91</f>
        <v>2362.9889312258019</v>
      </c>
      <c r="D7" s="168">
        <f>'Andina sur'!E97</f>
        <v>102.52529325136138</v>
      </c>
      <c r="E7" s="169">
        <f>'Andina sur'!F91</f>
        <v>82.969218486367282</v>
      </c>
      <c r="F7" s="170">
        <f t="shared" ref="F7:F18" si="0">(E7*4)/C7</f>
        <v>0.14044791727962425</v>
      </c>
      <c r="G7" s="169">
        <f>'Andina sur'!G91</f>
        <v>78.185936890631382</v>
      </c>
      <c r="H7" s="170">
        <f t="shared" ref="H7:H18" si="1">(G7*9)/C7</f>
        <v>0.29778955911175237</v>
      </c>
      <c r="I7" s="169">
        <f>'Andina sur'!H91</f>
        <v>24.361631092729578</v>
      </c>
      <c r="J7" s="170">
        <f t="shared" ref="J7:J18" si="2">(I7*9)/C7</f>
        <v>9.2787010949233556E-2</v>
      </c>
      <c r="K7" s="169">
        <f>'Andina sur'!L91</f>
        <v>327.02446287488863</v>
      </c>
      <c r="L7" s="170">
        <f t="shared" ref="L7:L18" si="3">(K7*4)/C7</f>
        <v>0.5535776466041159</v>
      </c>
      <c r="M7" s="169">
        <f>'Andina sur'!L79</f>
        <v>45.7</v>
      </c>
      <c r="N7" s="170">
        <f t="shared" ref="N7:N18" si="4">(M7*4)/C7</f>
        <v>7.7359651407750099E-2</v>
      </c>
    </row>
    <row r="8" spans="2:14" ht="14.1">
      <c r="B8" s="166" t="s">
        <v>154</v>
      </c>
      <c r="C8" s="168">
        <f>'Costa y sabana caribe'!E91</f>
        <v>2276.2457611352638</v>
      </c>
      <c r="D8" s="168">
        <f>'Costa y sabana caribe'!E97</f>
        <v>99.16037859786374</v>
      </c>
      <c r="E8" s="169">
        <f>'Costa y sabana caribe'!F91</f>
        <v>77.052367959358065</v>
      </c>
      <c r="F8" s="170">
        <f t="shared" si="0"/>
        <v>0.13540254620121275</v>
      </c>
      <c r="G8" s="169">
        <f>'Costa y sabana caribe'!G91</f>
        <v>67.581904136429074</v>
      </c>
      <c r="H8" s="170">
        <f t="shared" si="1"/>
        <v>0.26721066222854034</v>
      </c>
      <c r="I8" s="169">
        <f>'Costa y sabana caribe'!H91</f>
        <v>20.535342394050801</v>
      </c>
      <c r="J8" s="170">
        <f t="shared" si="2"/>
        <v>8.1194256218748678E-2</v>
      </c>
      <c r="K8" s="169">
        <f>'Costa y sabana caribe'!L91</f>
        <v>336.24103496463465</v>
      </c>
      <c r="L8" s="170">
        <f t="shared" si="3"/>
        <v>0.59086947588108674</v>
      </c>
      <c r="M8" s="169">
        <f>'Costa y sabana caribe'!L79</f>
        <v>45.7</v>
      </c>
      <c r="N8" s="170">
        <f t="shared" si="4"/>
        <v>8.0307672888901768E-2</v>
      </c>
    </row>
    <row r="9" spans="2:14" ht="14.1">
      <c r="B9" s="166" t="s">
        <v>155</v>
      </c>
      <c r="C9" s="168">
        <f>Cundiboyacense!E91</f>
        <v>2304.067154125366</v>
      </c>
      <c r="D9" s="168">
        <f>Cundiboyacense!E97</f>
        <v>99.578887941959877</v>
      </c>
      <c r="E9" s="169">
        <f>Cundiboyacense!F91</f>
        <v>80.698819852344315</v>
      </c>
      <c r="F9" s="170">
        <f t="shared" si="0"/>
        <v>0.14009803439601212</v>
      </c>
      <c r="G9" s="169">
        <f>Cundiboyacense!G91</f>
        <v>77.501915975845691</v>
      </c>
      <c r="H9" s="170">
        <f t="shared" si="1"/>
        <v>0.30273303559478582</v>
      </c>
      <c r="I9" s="169">
        <f>Cundiboyacense!H91</f>
        <v>25.976406252700325</v>
      </c>
      <c r="J9" s="179">
        <f t="shared" si="2"/>
        <v>0.10146737947967915</v>
      </c>
      <c r="K9" s="169">
        <f>Cundiboyacense!L91</f>
        <v>316.59405307116583</v>
      </c>
      <c r="L9" s="170">
        <f t="shared" si="3"/>
        <v>0.54962643342111495</v>
      </c>
      <c r="M9" s="169">
        <f>Cundiboyacense!L79</f>
        <v>45.7</v>
      </c>
      <c r="N9" s="170">
        <f t="shared" si="4"/>
        <v>7.9337965333476437E-2</v>
      </c>
    </row>
    <row r="10" spans="2:14" ht="27.95">
      <c r="B10" s="166" t="s">
        <v>156</v>
      </c>
      <c r="C10" s="168">
        <f>'Depresión momposina'!E91</f>
        <v>2300.857934872638</v>
      </c>
      <c r="D10" s="168">
        <f>'Depresión momposina'!E97</f>
        <v>101.1158858086639</v>
      </c>
      <c r="E10" s="169">
        <f>'Depresión momposina'!F91</f>
        <v>81.387817976008094</v>
      </c>
      <c r="F10" s="170">
        <f t="shared" si="0"/>
        <v>0.14149125288000583</v>
      </c>
      <c r="G10" s="169">
        <f>'Depresión momposina'!G91</f>
        <v>75.194619820744762</v>
      </c>
      <c r="H10" s="170">
        <f t="shared" si="1"/>
        <v>0.29413010170233034</v>
      </c>
      <c r="I10" s="169">
        <f>'Depresión momposina'!H91</f>
        <v>22.998071146270799</v>
      </c>
      <c r="J10" s="179">
        <f t="shared" si="2"/>
        <v>8.9958896279224015E-2</v>
      </c>
      <c r="K10" s="169">
        <f>'Depresión momposina'!L91</f>
        <v>320.7327529411026</v>
      </c>
      <c r="L10" s="170">
        <f t="shared" si="3"/>
        <v>0.55758810325480868</v>
      </c>
      <c r="M10" s="169">
        <f>'Depresión momposina'!L79</f>
        <v>45.7</v>
      </c>
      <c r="N10" s="170">
        <f t="shared" si="4"/>
        <v>7.9448625327716613E-2</v>
      </c>
    </row>
    <row r="11" spans="2:14" ht="14.1">
      <c r="B11" s="166" t="s">
        <v>157</v>
      </c>
      <c r="C11" s="168">
        <f>'Distrito capital'!E91</f>
        <v>2293.6873207312237</v>
      </c>
      <c r="D11" s="168">
        <f>'Distrito capital'!E97</f>
        <v>98.538613862389482</v>
      </c>
      <c r="E11" s="169">
        <f>'Distrito capital'!F91</f>
        <v>78.144699951810054</v>
      </c>
      <c r="F11" s="170">
        <f t="shared" si="0"/>
        <v>0.13627786009977622</v>
      </c>
      <c r="G11" s="169">
        <f>'Distrito capital'!G91</f>
        <v>77.209032189487104</v>
      </c>
      <c r="H11" s="170">
        <f t="shared" si="1"/>
        <v>0.30295379994682836</v>
      </c>
      <c r="I11" s="169">
        <f>'Distrito capital'!H91</f>
        <v>25.910699551199208</v>
      </c>
      <c r="J11" s="179">
        <f t="shared" si="2"/>
        <v>0.10166873830320092</v>
      </c>
      <c r="K11" s="169">
        <f>'Distrito capital'!L91</f>
        <v>317.60125884075853</v>
      </c>
      <c r="L11" s="170">
        <f t="shared" si="3"/>
        <v>0.55387019140779448</v>
      </c>
      <c r="M11" s="169">
        <f>'Distrito capital'!L79</f>
        <v>45.7</v>
      </c>
      <c r="N11" s="170">
        <f t="shared" si="4"/>
        <v>7.9697000697428827E-2</v>
      </c>
    </row>
    <row r="12" spans="2:14" ht="14.1">
      <c r="B12" s="166" t="s">
        <v>158</v>
      </c>
      <c r="C12" s="168">
        <f>'Eje cafetero'!E91</f>
        <v>2352.973046657713</v>
      </c>
      <c r="D12" s="168">
        <f>'Eje cafetero'!E97</f>
        <v>101.60312873738306</v>
      </c>
      <c r="E12" s="169">
        <f>'Eje cafetero'!F91</f>
        <v>83.094775425322055</v>
      </c>
      <c r="F12" s="170">
        <f t="shared" si="0"/>
        <v>0.14125920489119798</v>
      </c>
      <c r="G12" s="169">
        <f>'Eje cafetero'!G91</f>
        <v>82.545923560000659</v>
      </c>
      <c r="H12" s="170">
        <f t="shared" si="1"/>
        <v>0.31573388105540739</v>
      </c>
      <c r="I12" s="169">
        <f>'Eje cafetero'!H91</f>
        <v>26.873048961037735</v>
      </c>
      <c r="J12" s="179">
        <f t="shared" si="2"/>
        <v>0.10278802002976051</v>
      </c>
      <c r="K12" s="169">
        <f>'Eje cafetero'!L91</f>
        <v>314.96010109657038</v>
      </c>
      <c r="L12" s="170">
        <f t="shared" si="3"/>
        <v>0.53542491962490824</v>
      </c>
      <c r="M12" s="169">
        <f>'Eje cafetero'!L79</f>
        <v>45.7</v>
      </c>
      <c r="N12" s="170">
        <f t="shared" si="4"/>
        <v>7.7688947716446979E-2</v>
      </c>
    </row>
    <row r="13" spans="2:14" ht="14.1">
      <c r="B13" s="166" t="s">
        <v>159</v>
      </c>
      <c r="C13" s="168">
        <f>'Insular Caribe'!E91</f>
        <v>2339.2374633497166</v>
      </c>
      <c r="D13" s="168">
        <f>'Insular Caribe'!E97</f>
        <v>102.09080782731057</v>
      </c>
      <c r="E13" s="169">
        <f>'Insular Caribe'!F91</f>
        <v>83.966061304901416</v>
      </c>
      <c r="F13" s="170">
        <f t="shared" si="0"/>
        <v>0.1435785167097394</v>
      </c>
      <c r="G13" s="169">
        <f>'Insular Caribe'!G91</f>
        <v>76.769400878575809</v>
      </c>
      <c r="H13" s="170">
        <f t="shared" si="1"/>
        <v>0.29536317656173278</v>
      </c>
      <c r="I13" s="169">
        <f>'Insular Caribe'!H91</f>
        <v>19.631668092657751</v>
      </c>
      <c r="J13" s="179">
        <f t="shared" si="2"/>
        <v>7.5531029064878352E-2</v>
      </c>
      <c r="K13" s="169">
        <f>'Insular Caribe'!L91</f>
        <v>323.74994369479339</v>
      </c>
      <c r="L13" s="170">
        <f t="shared" si="3"/>
        <v>0.55359910871330409</v>
      </c>
      <c r="M13" s="169">
        <f>'Insular Caribe'!L79</f>
        <v>42.044000000000004</v>
      </c>
      <c r="N13" s="170">
        <f t="shared" si="4"/>
        <v>7.1893513435432557E-2</v>
      </c>
    </row>
    <row r="14" spans="2:14" ht="27.95">
      <c r="B14" s="166" t="s">
        <v>160</v>
      </c>
      <c r="C14" s="168">
        <f>'Litoral Pacífico'!E91</f>
        <v>2288.4918887402537</v>
      </c>
      <c r="D14" s="168">
        <f>'Litoral Pacífico'!E97</f>
        <v>101.20088604592172</v>
      </c>
      <c r="E14" s="169">
        <f>'Litoral Pacífico'!F91</f>
        <v>82.453858837065184</v>
      </c>
      <c r="F14" s="170">
        <f t="shared" si="0"/>
        <v>0.14411911922039378</v>
      </c>
      <c r="G14" s="169">
        <f>'Litoral Pacífico'!G91</f>
        <v>78.955950087196115</v>
      </c>
      <c r="H14" s="170">
        <f t="shared" si="1"/>
        <v>0.31051171921606902</v>
      </c>
      <c r="I14" s="169">
        <f>'Litoral Pacífico'!H91</f>
        <v>25.202311487310482</v>
      </c>
      <c r="J14" s="179">
        <f t="shared" si="2"/>
        <v>9.9113658432345333E-2</v>
      </c>
      <c r="K14" s="169">
        <f>'Litoral Pacífico'!L91</f>
        <v>307.97514423203677</v>
      </c>
      <c r="L14" s="170">
        <f t="shared" si="3"/>
        <v>0.53830235666960191</v>
      </c>
      <c r="M14" s="169">
        <f>'Litoral Pacífico'!L79</f>
        <v>45.7</v>
      </c>
      <c r="N14" s="170">
        <f t="shared" si="4"/>
        <v>7.9877932231005616E-2</v>
      </c>
    </row>
    <row r="15" spans="2:14" ht="14.1">
      <c r="B15" s="166" t="s">
        <v>161</v>
      </c>
      <c r="C15" s="168">
        <f>Llanero!E91</f>
        <v>2369.9570321485648</v>
      </c>
      <c r="D15" s="168">
        <f>Llanero!E97</f>
        <v>102.64765488309047</v>
      </c>
      <c r="E15" s="169">
        <f>Llanero!F91</f>
        <v>86.800847108966622</v>
      </c>
      <c r="F15" s="170">
        <f t="shared" si="0"/>
        <v>0.14650197608059479</v>
      </c>
      <c r="G15" s="169">
        <f>Llanero!G91</f>
        <v>89.105838173307234</v>
      </c>
      <c r="H15" s="170">
        <f t="shared" si="1"/>
        <v>0.33838273550163389</v>
      </c>
      <c r="I15" s="169">
        <f>Llanero!H91</f>
        <v>29.334580696026599</v>
      </c>
      <c r="J15" s="179">
        <f t="shared" si="2"/>
        <v>0.1113991615387605</v>
      </c>
      <c r="K15" s="169">
        <f>Llanero!L91</f>
        <v>301.48031547170933</v>
      </c>
      <c r="L15" s="170">
        <f t="shared" si="3"/>
        <v>0.50883676181823789</v>
      </c>
      <c r="M15" s="169">
        <f>Llanero!L79</f>
        <v>45.7</v>
      </c>
      <c r="N15" s="170">
        <f t="shared" si="4"/>
        <v>7.7132200086461683E-2</v>
      </c>
    </row>
    <row r="16" spans="2:14" ht="14.1">
      <c r="B16" s="166" t="s">
        <v>162</v>
      </c>
      <c r="C16" s="168">
        <f>'Magdalena medio'!E91</f>
        <v>2350.4812643954883</v>
      </c>
      <c r="D16" s="168">
        <f>'Magdalena medio'!E97</f>
        <v>102.25076825853878</v>
      </c>
      <c r="E16" s="169">
        <f>'Magdalena medio'!F91</f>
        <v>89.688767326373551</v>
      </c>
      <c r="F16" s="170">
        <f t="shared" si="0"/>
        <v>0.15263047391180168</v>
      </c>
      <c r="G16" s="169">
        <f>'Magdalena medio'!G91</f>
        <v>78.002035458062835</v>
      </c>
      <c r="H16" s="170">
        <f t="shared" si="1"/>
        <v>0.29867003398689718</v>
      </c>
      <c r="I16" s="169">
        <f>'Magdalena medio'!H91</f>
        <v>26.605442751618071</v>
      </c>
      <c r="J16" s="179">
        <f t="shared" si="2"/>
        <v>0.10187232223105834</v>
      </c>
      <c r="K16" s="169">
        <f>'Magdalena medio'!L91</f>
        <v>318.30480596663642</v>
      </c>
      <c r="L16" s="170">
        <f t="shared" si="3"/>
        <v>0.5416844810264847</v>
      </c>
      <c r="M16" s="169">
        <f>'Magdalena medio'!L79</f>
        <v>45.7</v>
      </c>
      <c r="N16" s="170">
        <f t="shared" si="4"/>
        <v>7.7771306995298967E-2</v>
      </c>
    </row>
    <row r="17" spans="2:26" ht="14.1">
      <c r="B17" s="166" t="s">
        <v>163</v>
      </c>
      <c r="C17" s="168">
        <f>Santanderes!E91</f>
        <v>2326.4755473570135</v>
      </c>
      <c r="D17" s="168">
        <f>Santanderes!E97</f>
        <v>100.64165226773518</v>
      </c>
      <c r="E17" s="169">
        <f>Santanderes!F91</f>
        <v>79.777707256823874</v>
      </c>
      <c r="F17" s="170">
        <f t="shared" si="0"/>
        <v>0.13716491857815594</v>
      </c>
      <c r="G17" s="169">
        <f>Santanderes!G91</f>
        <v>81.887189380846479</v>
      </c>
      <c r="H17" s="170">
        <f t="shared" si="1"/>
        <v>0.31678162500563045</v>
      </c>
      <c r="I17" s="169">
        <f>Santanderes!H91</f>
        <v>26.589485084358863</v>
      </c>
      <c r="J17" s="179">
        <f t="shared" si="2"/>
        <v>0.1028617584358847</v>
      </c>
      <c r="K17" s="169">
        <f>Santanderes!L91</f>
        <v>313.14042087679013</v>
      </c>
      <c r="L17" s="170">
        <f t="shared" si="3"/>
        <v>0.53839451909568958</v>
      </c>
      <c r="M17" s="169">
        <f>Santanderes!L79</f>
        <v>45.7</v>
      </c>
      <c r="N17" s="170">
        <f t="shared" si="4"/>
        <v>7.8573789527970533E-2</v>
      </c>
    </row>
    <row r="18" spans="2:26" ht="14.1">
      <c r="B18" s="166" t="s">
        <v>164</v>
      </c>
      <c r="C18" s="168">
        <f>'Tolima Grande'!E91</f>
        <v>2369.4396307697361</v>
      </c>
      <c r="D18" s="168">
        <f>'Tolima Grande'!E97</f>
        <v>102.9635244060261</v>
      </c>
      <c r="E18" s="169">
        <f>'Tolima Grande'!F91</f>
        <v>79.515450090391283</v>
      </c>
      <c r="F18" s="170">
        <f t="shared" si="0"/>
        <v>0.13423503018654229</v>
      </c>
      <c r="G18" s="169">
        <f>'Tolima Grande'!G91</f>
        <v>82.130835096893733</v>
      </c>
      <c r="H18" s="170">
        <f t="shared" si="1"/>
        <v>0.3119630085835588</v>
      </c>
      <c r="I18" s="169">
        <f>'Tolima Grande'!H91</f>
        <v>27.327802916134928</v>
      </c>
      <c r="J18" s="179">
        <f t="shared" si="2"/>
        <v>0.10380100976251291</v>
      </c>
      <c r="K18" s="169">
        <f>'Tolima Grande'!L91</f>
        <v>324.18559865155169</v>
      </c>
      <c r="L18" s="170">
        <f t="shared" si="3"/>
        <v>0.54727808962364111</v>
      </c>
      <c r="M18" s="169">
        <f>'Tolima Grande'!L79</f>
        <v>45.7</v>
      </c>
      <c r="N18" s="170">
        <f t="shared" si="4"/>
        <v>7.7149043016814745E-2</v>
      </c>
    </row>
    <row r="19" spans="2:26" ht="14.1">
      <c r="B19" s="171" t="s">
        <v>165</v>
      </c>
      <c r="C19" s="172">
        <f>AVERAGE(C6:C18)</f>
        <v>2333.0763758095591</v>
      </c>
      <c r="D19" s="172">
        <f t="shared" ref="D19:M19" si="5">AVERAGE(D6:D18)</f>
        <v>101.46201904147868</v>
      </c>
      <c r="E19" s="172">
        <f t="shared" si="5"/>
        <v>82.678037282287406</v>
      </c>
      <c r="F19" s="173">
        <f>AVERAGE(F6:F18)</f>
        <v>0.14171425648046221</v>
      </c>
      <c r="G19" s="172">
        <f t="shared" si="5"/>
        <v>79.035935194844399</v>
      </c>
      <c r="H19" s="173">
        <f t="shared" si="5"/>
        <v>0.30475722629411561</v>
      </c>
      <c r="I19" s="172">
        <f t="shared" si="5"/>
        <v>25.127174198581415</v>
      </c>
      <c r="J19" s="173">
        <f t="shared" si="5"/>
        <v>9.6887553523280781E-2</v>
      </c>
      <c r="K19" s="172">
        <f t="shared" si="5"/>
        <v>318.61290210812427</v>
      </c>
      <c r="L19" s="173">
        <f t="shared" si="5"/>
        <v>0.54641859773918033</v>
      </c>
      <c r="M19" s="172">
        <f t="shared" si="5"/>
        <v>45.137538461538462</v>
      </c>
      <c r="N19" s="173">
        <f>AVERAGE(N6:N18)</f>
        <v>7.7419587452753166E-2</v>
      </c>
    </row>
    <row r="21" spans="2:26">
      <c r="B21" s="177" t="s">
        <v>166</v>
      </c>
    </row>
    <row r="22" spans="2:26">
      <c r="B22" s="166"/>
    </row>
    <row r="23" spans="2:26">
      <c r="B23" s="185" t="s">
        <v>142</v>
      </c>
      <c r="C23" s="185" t="s">
        <v>167</v>
      </c>
      <c r="D23" s="185"/>
      <c r="E23" s="185"/>
      <c r="F23" s="185" t="s">
        <v>168</v>
      </c>
      <c r="G23" s="185"/>
      <c r="H23" s="185"/>
      <c r="I23" s="185" t="s">
        <v>169</v>
      </c>
      <c r="J23" s="185"/>
      <c r="K23" s="185"/>
      <c r="L23" s="185" t="s">
        <v>170</v>
      </c>
      <c r="M23" s="185"/>
      <c r="N23" s="185"/>
      <c r="O23" s="185" t="s">
        <v>171</v>
      </c>
      <c r="P23" s="185"/>
      <c r="Q23" s="185"/>
      <c r="R23" s="185" t="s">
        <v>172</v>
      </c>
      <c r="S23" s="185"/>
      <c r="T23" s="185"/>
      <c r="U23" s="185" t="s">
        <v>173</v>
      </c>
      <c r="V23" s="185"/>
      <c r="W23" s="185"/>
      <c r="X23" s="185" t="s">
        <v>174</v>
      </c>
      <c r="Y23" s="185"/>
      <c r="Z23" s="185"/>
    </row>
    <row r="24" spans="2:26" s="174" customFormat="1" ht="42">
      <c r="B24" s="186"/>
      <c r="C24" s="165" t="s">
        <v>175</v>
      </c>
      <c r="D24" s="165" t="s">
        <v>176</v>
      </c>
      <c r="E24" s="165" t="s">
        <v>177</v>
      </c>
      <c r="F24" s="165" t="s">
        <v>178</v>
      </c>
      <c r="G24" s="165" t="s">
        <v>176</v>
      </c>
      <c r="H24" s="165" t="s">
        <v>177</v>
      </c>
      <c r="I24" s="165" t="s">
        <v>178</v>
      </c>
      <c r="J24" s="165" t="s">
        <v>176</v>
      </c>
      <c r="K24" s="165" t="s">
        <v>177</v>
      </c>
      <c r="L24" s="165" t="s">
        <v>178</v>
      </c>
      <c r="M24" s="165" t="s">
        <v>176</v>
      </c>
      <c r="N24" s="165" t="s">
        <v>177</v>
      </c>
      <c r="O24" s="165" t="s">
        <v>179</v>
      </c>
      <c r="P24" s="165" t="s">
        <v>176</v>
      </c>
      <c r="Q24" s="165" t="s">
        <v>177</v>
      </c>
      <c r="R24" s="165" t="s">
        <v>178</v>
      </c>
      <c r="S24" s="165" t="s">
        <v>176</v>
      </c>
      <c r="T24" s="165" t="s">
        <v>177</v>
      </c>
      <c r="U24" s="165" t="s">
        <v>180</v>
      </c>
      <c r="V24" s="165" t="s">
        <v>176</v>
      </c>
      <c r="W24" s="165" t="s">
        <v>177</v>
      </c>
      <c r="X24" s="165" t="s">
        <v>181</v>
      </c>
      <c r="Y24" s="165" t="s">
        <v>176</v>
      </c>
      <c r="Z24" s="165" t="s">
        <v>177</v>
      </c>
    </row>
    <row r="25" spans="2:26" ht="14.1">
      <c r="B25" s="166" t="s">
        <v>152</v>
      </c>
      <c r="C25" s="168">
        <f>Amazonica!X91</f>
        <v>1191.0124357854945</v>
      </c>
      <c r="D25" s="168">
        <f>Amazonica!X93</f>
        <v>236.68014510036488</v>
      </c>
      <c r="E25" s="168">
        <f>Amazonica!X95</f>
        <v>166.94095532794023</v>
      </c>
      <c r="F25" s="168">
        <f>Amazonica!AF91</f>
        <v>235.36790002634626</v>
      </c>
      <c r="G25" s="168">
        <f>Amazonica!AF93</f>
        <v>415.29672961280875</v>
      </c>
      <c r="H25" s="168">
        <f>Amazonica!AF95</f>
        <v>346.35943153116119</v>
      </c>
      <c r="I25" s="175">
        <f>Amazonica!Y91</f>
        <v>1.9471684659302051</v>
      </c>
      <c r="J25" s="168">
        <f>Amazonica!Y93</f>
        <v>229.05621491315861</v>
      </c>
      <c r="K25" s="168">
        <f>Amazonica!Y95</f>
        <v>191.64064378611275</v>
      </c>
      <c r="L25" s="175">
        <f>Amazonica!Z91</f>
        <v>1.7862496124989451</v>
      </c>
      <c r="M25" s="168">
        <f>Amazonica!Z93</f>
        <v>199.17336053300326</v>
      </c>
      <c r="N25" s="168">
        <f>Amazonica!Z95</f>
        <v>169.13941287634574</v>
      </c>
      <c r="O25" s="175">
        <f>Amazonica!AA91</f>
        <v>21.592443723305681</v>
      </c>
      <c r="P25" s="168">
        <f>Amazonica!AA93</f>
        <v>209.32977924066449</v>
      </c>
      <c r="Q25" s="168">
        <f>Amazonica!AA95</f>
        <v>161.2422763684589</v>
      </c>
      <c r="R25" s="175">
        <f>Amazonica!AC91</f>
        <v>2.6348864270533383</v>
      </c>
      <c r="S25" s="168">
        <f>Amazonica!AC93</f>
        <v>250.88346733679984</v>
      </c>
      <c r="T25" s="168">
        <f>Amazonica!AC95</f>
        <v>211.17556248540708</v>
      </c>
      <c r="U25" s="168">
        <f>Amazonica!AD91</f>
        <v>755.94762382062368</v>
      </c>
      <c r="V25" s="168">
        <f>Amazonica!AD93</f>
        <v>261.8968082291438</v>
      </c>
      <c r="W25" s="168">
        <f>Amazonica!AD95</f>
        <v>213.03182109754633</v>
      </c>
      <c r="X25" s="175">
        <f>Amazonica!AE91</f>
        <v>4.8699063480930844</v>
      </c>
      <c r="Y25" s="168">
        <f>Amazonica!AE93</f>
        <v>274.42912465082014</v>
      </c>
      <c r="Z25" s="168">
        <f>Amazonica!AE95</f>
        <v>229.93124185556536</v>
      </c>
    </row>
    <row r="26" spans="2:26" ht="14.1">
      <c r="B26" s="166" t="s">
        <v>153</v>
      </c>
      <c r="C26" s="168">
        <f>'Andina sur'!X91</f>
        <v>1284.2975870111609</v>
      </c>
      <c r="D26" s="168">
        <f>'Andina sur'!X93</f>
        <v>248.27520374648503</v>
      </c>
      <c r="E26" s="168">
        <f>'Andina sur'!X95</f>
        <v>174.90397836963737</v>
      </c>
      <c r="F26" s="168">
        <f>'Andina sur'!AF91</f>
        <v>210.93451825903068</v>
      </c>
      <c r="G26" s="168">
        <f>'Andina sur'!AF93</f>
        <v>355.20165861110058</v>
      </c>
      <c r="H26" s="168">
        <f>'Andina sur'!AF95</f>
        <v>294.58518724378746</v>
      </c>
      <c r="I26" s="175">
        <f>'Andina sur'!Y91</f>
        <v>1.951329789039463</v>
      </c>
      <c r="J26" s="168">
        <f>'Andina sur'!Y93</f>
        <v>222.2887993674166</v>
      </c>
      <c r="K26" s="168">
        <f>'Andina sur'!Y95</f>
        <v>185.57098264236535</v>
      </c>
      <c r="L26" s="175">
        <f>'Andina sur'!Z91</f>
        <v>1.7559688457045206</v>
      </c>
      <c r="M26" s="168">
        <f>'Andina sur'!Z93</f>
        <v>190.23303709032598</v>
      </c>
      <c r="N26" s="168">
        <f>'Andina sur'!Z95</f>
        <v>160.83216096955633</v>
      </c>
      <c r="O26" s="175">
        <f>'Andina sur'!AA91</f>
        <v>19.436401288747486</v>
      </c>
      <c r="P26" s="168">
        <f>'Andina sur'!AA93</f>
        <v>182.4997890676369</v>
      </c>
      <c r="Q26" s="168">
        <f>'Andina sur'!AA95</f>
        <v>140.50400618831151</v>
      </c>
      <c r="R26" s="175">
        <f>'Andina sur'!AC91</f>
        <v>2.621135372103387</v>
      </c>
      <c r="S26" s="168">
        <f>'Andina sur'!AC93</f>
        <v>237.54695459026206</v>
      </c>
      <c r="T26" s="168">
        <f>'Andina sur'!AC95</f>
        <v>200.20056684964902</v>
      </c>
      <c r="U26" s="168">
        <f>'Andina sur'!AD91</f>
        <v>812.66670623820619</v>
      </c>
      <c r="V26" s="168">
        <f>'Andina sur'!AD93</f>
        <v>272.22108107478277</v>
      </c>
      <c r="W26" s="168">
        <f>'Andina sur'!AD95</f>
        <v>220.43316734052411</v>
      </c>
      <c r="X26" s="175">
        <f>'Andina sur'!AE91</f>
        <v>3.3542376337535016</v>
      </c>
      <c r="Y26" s="168">
        <f>'Andina sur'!AE93</f>
        <v>182.00473936945036</v>
      </c>
      <c r="Z26" s="168">
        <f>'Andina sur'!AE95</f>
        <v>152.20229303168935</v>
      </c>
    </row>
    <row r="27" spans="2:26" ht="14.1">
      <c r="B27" s="166" t="s">
        <v>154</v>
      </c>
      <c r="C27" s="168">
        <f>'Costa y sabana caribe'!X91</f>
        <v>1196.28031652601</v>
      </c>
      <c r="D27" s="168">
        <f>'Costa y sabana caribe'!X93</f>
        <v>234.89919525822089</v>
      </c>
      <c r="E27" s="168">
        <f>'Costa y sabana caribe'!X95</f>
        <v>165.66154536293723</v>
      </c>
      <c r="F27" s="168">
        <f>'Costa y sabana caribe'!AF91</f>
        <v>229.07875936916855</v>
      </c>
      <c r="G27" s="168">
        <f>'Costa y sabana caribe'!AF93</f>
        <v>395.89288703768949</v>
      </c>
      <c r="H27" s="168">
        <f>'Costa y sabana caribe'!AF95</f>
        <v>329.25485671210203</v>
      </c>
      <c r="I27" s="175">
        <f>'Costa y sabana caribe'!Y91</f>
        <v>1.8257336460399505</v>
      </c>
      <c r="J27" s="168">
        <f>'Costa y sabana caribe'!Y93</f>
        <v>211.71883355329237</v>
      </c>
      <c r="K27" s="168">
        <f>'Costa y sabana caribe'!Y95</f>
        <v>176.99469654543188</v>
      </c>
      <c r="L27" s="175">
        <f>'Costa y sabana caribe'!Z91</f>
        <v>1.6959184126201965</v>
      </c>
      <c r="M27" s="168">
        <f>'Costa y sabana caribe'!Z93</f>
        <v>186.75201258200497</v>
      </c>
      <c r="N27" s="168">
        <f>'Costa y sabana caribe'!Z95</f>
        <v>158.30334016129527</v>
      </c>
      <c r="O27" s="175">
        <f>'Costa y sabana caribe'!AA91</f>
        <v>20.286875780740999</v>
      </c>
      <c r="P27" s="168">
        <f>'Costa y sabana caribe'!AA93</f>
        <v>193.86884244410655</v>
      </c>
      <c r="Q27" s="168">
        <f>'Costa y sabana caribe'!AA95</f>
        <v>149.33262498169157</v>
      </c>
      <c r="R27" s="175">
        <f>'Costa y sabana caribe'!AC91</f>
        <v>2.5270056625727211</v>
      </c>
      <c r="S27" s="168">
        <f>'Costa y sabana caribe'!AC93</f>
        <v>235.39180072493338</v>
      </c>
      <c r="T27" s="168">
        <f>'Costa y sabana caribe'!AC95</f>
        <v>198.27602251577306</v>
      </c>
      <c r="U27" s="168">
        <f>'Costa y sabana caribe'!AD91</f>
        <v>777.77799578199586</v>
      </c>
      <c r="V27" s="168">
        <f>'Costa y sabana caribe'!AD93</f>
        <v>265.26033377025607</v>
      </c>
      <c r="W27" s="168">
        <f>'Costa y sabana caribe'!AD95</f>
        <v>215.34828959845896</v>
      </c>
      <c r="X27" s="175">
        <f>'Costa y sabana caribe'!AE91</f>
        <v>5.4185522657781444</v>
      </c>
      <c r="Y27" s="168">
        <f>'Costa y sabana caribe'!AE93</f>
        <v>300.13681157657032</v>
      </c>
      <c r="Z27" s="168">
        <f>'Costa y sabana caribe'!AE95</f>
        <v>251.28470905792932</v>
      </c>
    </row>
    <row r="28" spans="2:26" ht="14.1">
      <c r="B28" s="166" t="s">
        <v>155</v>
      </c>
      <c r="C28" s="168">
        <f>Cundiboyacense!X91</f>
        <v>1353.1070179200267</v>
      </c>
      <c r="D28" s="168">
        <f>Cundiboyacense!X93</f>
        <v>260.94602026741478</v>
      </c>
      <c r="E28" s="168">
        <f>Cundiboyacense!X95</f>
        <v>183.78262837055047</v>
      </c>
      <c r="F28" s="168">
        <f>Cundiboyacense!AF91</f>
        <v>213.94094303071631</v>
      </c>
      <c r="G28" s="168">
        <f>Cundiboyacense!AF93</f>
        <v>359.52115531601299</v>
      </c>
      <c r="H28" s="168">
        <f>Cundiboyacense!AF95</f>
        <v>298.57066764470932</v>
      </c>
      <c r="I28" s="175">
        <f>Cundiboyacense!Y91</f>
        <v>1.9503884256926649</v>
      </c>
      <c r="J28" s="168">
        <f>Cundiboyacense!Y93</f>
        <v>222.09491047897711</v>
      </c>
      <c r="K28" s="168">
        <f>Cundiboyacense!Y95</f>
        <v>185.45684589483776</v>
      </c>
      <c r="L28" s="175">
        <f>Cundiboyacense!Z91</f>
        <v>1.8051195552573365</v>
      </c>
      <c r="M28" s="168">
        <f>Cundiboyacense!Z93</f>
        <v>195.19416406366753</v>
      </c>
      <c r="N28" s="168">
        <f>Cundiboyacense!Z95</f>
        <v>165.0973091824668</v>
      </c>
      <c r="O28" s="175">
        <f>Cundiboyacense!AA91</f>
        <v>19.32483236660682</v>
      </c>
      <c r="P28" s="168">
        <f>Cundiboyacense!AA93</f>
        <v>181.50297814550274</v>
      </c>
      <c r="Q28" s="168">
        <f>Cundiboyacense!AA95</f>
        <v>139.63220052938564</v>
      </c>
      <c r="R28" s="175">
        <f>Cundiboyacense!AC91</f>
        <v>2.5214587221193838</v>
      </c>
      <c r="S28" s="168">
        <f>Cundiboyacense!AC93</f>
        <v>228.92658204768722</v>
      </c>
      <c r="T28" s="168">
        <f>Cundiboyacense!AC95</f>
        <v>192.80345803715639</v>
      </c>
      <c r="U28" s="168">
        <f>Cundiboyacense!AD91</f>
        <v>758.89534726384738</v>
      </c>
      <c r="V28" s="168">
        <f>Cundiboyacense!AD93</f>
        <v>254.25148887703185</v>
      </c>
      <c r="W28" s="168">
        <f>Cundiboyacense!AD95</f>
        <v>206.00484869413503</v>
      </c>
      <c r="X28" s="175">
        <f>Cundiboyacense!AE91</f>
        <v>2.8936627253285931</v>
      </c>
      <c r="Y28" s="168">
        <f>Cundiboyacense!AE93</f>
        <v>157.30374954877556</v>
      </c>
      <c r="Z28" s="168">
        <f>Cundiboyacense!AE95</f>
        <v>131.55741746660533</v>
      </c>
    </row>
    <row r="29" spans="2:26" ht="27.95">
      <c r="B29" s="166" t="s">
        <v>156</v>
      </c>
      <c r="C29" s="168">
        <f>'Depresión momposina'!X91</f>
        <v>1120.3252747807182</v>
      </c>
      <c r="D29" s="168">
        <f>'Depresión momposina'!X93</f>
        <v>221.98771953098878</v>
      </c>
      <c r="E29" s="168">
        <f>'Depresión momposina'!X95</f>
        <v>156.53077012343348</v>
      </c>
      <c r="F29" s="168">
        <f>'Depresión momposina'!AF91</f>
        <v>232.92498551801967</v>
      </c>
      <c r="G29" s="168">
        <f>'Depresión momposina'!AF93</f>
        <v>408.63117905081782</v>
      </c>
      <c r="H29" s="168">
        <f>'Depresión momposina'!AF95</f>
        <v>340.20660664487991</v>
      </c>
      <c r="I29" s="175">
        <f>'Depresión momposina'!Y91</f>
        <v>1.7313908707596752</v>
      </c>
      <c r="J29" s="168">
        <f>'Depresión momposina'!Y93</f>
        <v>202.7676913235743</v>
      </c>
      <c r="K29" s="168">
        <f>'Depresión momposina'!Y95</f>
        <v>169.50657313603111</v>
      </c>
      <c r="L29" s="175">
        <f>'Depresión momposina'!Z91</f>
        <v>1.7391139116996612</v>
      </c>
      <c r="M29" s="168">
        <f>'Depresión momposina'!Z93</f>
        <v>193.18224051312373</v>
      </c>
      <c r="N29" s="168">
        <f>'Depresión momposina'!Z95</f>
        <v>163.89339685934235</v>
      </c>
      <c r="O29" s="175">
        <f>'Depresión momposina'!AA91</f>
        <v>20.18511507061779</v>
      </c>
      <c r="P29" s="168">
        <f>'Depresión momposina'!AA93</f>
        <v>194.74297243115308</v>
      </c>
      <c r="Q29" s="168">
        <f>'Depresión momposina'!AA95</f>
        <v>149.98397702615904</v>
      </c>
      <c r="R29" s="175">
        <f>'Depresión momposina'!AC91</f>
        <v>2.6731423229956315</v>
      </c>
      <c r="S29" s="168">
        <f>'Depresión momposina'!AC93</f>
        <v>251.27829025478397</v>
      </c>
      <c r="T29" s="168">
        <f>'Depresión momposina'!AC95</f>
        <v>211.52398322355461</v>
      </c>
      <c r="U29" s="168">
        <f>'Depresión momposina'!AD91</f>
        <v>701.37368992118991</v>
      </c>
      <c r="V29" s="168">
        <f>'Depresión momposina'!AD93</f>
        <v>242.03687440769608</v>
      </c>
      <c r="W29" s="168">
        <f>'Depresión momposina'!AD95</f>
        <v>196.61907737203273</v>
      </c>
      <c r="X29" s="175">
        <f>'Depresión momposina'!AE91</f>
        <v>4.5160839341198029</v>
      </c>
      <c r="Y29" s="168">
        <f>'Depresión momposina'!AE93</f>
        <v>253.04531077085031</v>
      </c>
      <c r="Z29" s="168">
        <f>'Depresión momposina'!AE95</f>
        <v>211.92938194377118</v>
      </c>
    </row>
    <row r="30" spans="2:26" ht="14.1">
      <c r="B30" s="166" t="s">
        <v>157</v>
      </c>
      <c r="C30" s="168">
        <f>'Distrito capital'!X91</f>
        <v>1413.2471779886216</v>
      </c>
      <c r="D30" s="168">
        <f>'Distrito capital'!X93</f>
        <v>271.02252024678313</v>
      </c>
      <c r="E30" s="168">
        <f>'Distrito capital'!X95</f>
        <v>190.81154360216516</v>
      </c>
      <c r="F30" s="168">
        <f>'Distrito capital'!AF91</f>
        <v>214.37313370316784</v>
      </c>
      <c r="G30" s="168">
        <f>'Distrito capital'!AF93</f>
        <v>355.98305619993022</v>
      </c>
      <c r="H30" s="168">
        <f>'Distrito capital'!AF95</f>
        <v>294.80591700076059</v>
      </c>
      <c r="I30" s="175">
        <f>'Distrito capital'!Y91</f>
        <v>1.8397896614134659</v>
      </c>
      <c r="J30" s="168">
        <f>'Distrito capital'!Y93</f>
        <v>207.70550747544951</v>
      </c>
      <c r="K30" s="168">
        <f>'Distrito capital'!Y95</f>
        <v>173.46181680579699</v>
      </c>
      <c r="L30" s="175">
        <f>'Distrito capital'!Z91</f>
        <v>1.7862364071161223</v>
      </c>
      <c r="M30" s="168">
        <f>'Distrito capital'!Z93</f>
        <v>191.90522852270203</v>
      </c>
      <c r="N30" s="168">
        <f>'Distrito capital'!Z95</f>
        <v>162.14764436609639</v>
      </c>
      <c r="O30" s="175">
        <f>'Distrito capital'!AA91</f>
        <v>19.524734229236948</v>
      </c>
      <c r="P30" s="168">
        <f>'Distrito capital'!AA93</f>
        <v>181.70944483884981</v>
      </c>
      <c r="Q30" s="168">
        <f>'Distrito capital'!AA95</f>
        <v>139.90262594571513</v>
      </c>
      <c r="R30" s="175">
        <f>'Distrito capital'!AC91</f>
        <v>2.5263859621342708</v>
      </c>
      <c r="S30" s="168">
        <f>'Distrito capital'!AC93</f>
        <v>227.84189829470023</v>
      </c>
      <c r="T30" s="168">
        <f>'Distrito capital'!AC95</f>
        <v>192.08902185418435</v>
      </c>
      <c r="U30" s="168">
        <f>'Distrito capital'!AD91</f>
        <v>671.39813664113672</v>
      </c>
      <c r="V30" s="168">
        <f>'Distrito capital'!AD93</f>
        <v>223.10906779001201</v>
      </c>
      <c r="W30" s="168">
        <f>'Distrito capital'!AD95</f>
        <v>180.43205318269543</v>
      </c>
      <c r="X30" s="175">
        <f>'Distrito capital'!AE91</f>
        <v>3.5335390739799415</v>
      </c>
      <c r="Y30" s="168">
        <f>'Distrito capital'!AE93</f>
        <v>189.86048664937647</v>
      </c>
      <c r="Z30" s="168">
        <f>'Distrito capital'!AE95</f>
        <v>158.7250363786975</v>
      </c>
    </row>
    <row r="31" spans="2:26" ht="14.1">
      <c r="B31" s="166" t="s">
        <v>158</v>
      </c>
      <c r="C31" s="168">
        <f>'Eje cafetero'!X91</f>
        <v>1128.0647312405226</v>
      </c>
      <c r="D31" s="168">
        <f>'Eje cafetero'!X93</f>
        <v>216.1335707171545</v>
      </c>
      <c r="E31" s="168">
        <f>'Eje cafetero'!X95</f>
        <v>152.18948300532202</v>
      </c>
      <c r="F31" s="168">
        <f>'Eje cafetero'!AF91</f>
        <v>212.78090326854613</v>
      </c>
      <c r="G31" s="168">
        <f>'Eje cafetero'!AF93</f>
        <v>353.34356691327253</v>
      </c>
      <c r="H31" s="168">
        <f>'Eje cafetero'!AF95</f>
        <v>292.68661750472404</v>
      </c>
      <c r="I31" s="175">
        <f>'Eje cafetero'!Y91</f>
        <v>1.9349802514997081</v>
      </c>
      <c r="J31" s="168">
        <f>'Eje cafetero'!Y93</f>
        <v>218.40073999530313</v>
      </c>
      <c r="K31" s="168">
        <f>'Eje cafetero'!Y95</f>
        <v>182.25142189894137</v>
      </c>
      <c r="L31" s="175">
        <f>'Eje cafetero'!Z91</f>
        <v>1.8270690376074037</v>
      </c>
      <c r="M31" s="168">
        <f>'Eje cafetero'!Z93</f>
        <v>196.135890026764</v>
      </c>
      <c r="N31" s="168">
        <f>'Eje cafetero'!Z95</f>
        <v>165.67026595278088</v>
      </c>
      <c r="O31" s="175">
        <f>'Eje cafetero'!AA91</f>
        <v>18.874251873187198</v>
      </c>
      <c r="P31" s="168">
        <f>'Eje cafetero'!AA93</f>
        <v>175.63141292404021</v>
      </c>
      <c r="Q31" s="168">
        <f>'Eje cafetero'!AA95</f>
        <v>135.15797807614456</v>
      </c>
      <c r="R31" s="175">
        <f>'Eje cafetero'!AC91</f>
        <v>2.5338599772368156</v>
      </c>
      <c r="S31" s="168">
        <f>'Eje cafetero'!AC93</f>
        <v>226.89700916444343</v>
      </c>
      <c r="T31" s="168">
        <f>'Eje cafetero'!AC95</f>
        <v>191.26033527820232</v>
      </c>
      <c r="U31" s="168">
        <f>'Eje cafetero'!AD91</f>
        <v>768.63564563214572</v>
      </c>
      <c r="V31" s="168">
        <f>'Eje cafetero'!AD93</f>
        <v>255.21475060819236</v>
      </c>
      <c r="W31" s="168">
        <f>'Eje cafetero'!AD95</f>
        <v>206.43459202845901</v>
      </c>
      <c r="X31" s="175">
        <f>'Eje cafetero'!AE91</f>
        <v>3.2793271209329884</v>
      </c>
      <c r="Y31" s="168">
        <f>'Eje cafetero'!AE93</f>
        <v>176.23851032197098</v>
      </c>
      <c r="Z31" s="168">
        <f>'Eje cafetero'!AE95</f>
        <v>147.31732596984423</v>
      </c>
    </row>
    <row r="32" spans="2:26" ht="14.1">
      <c r="B32" s="166" t="s">
        <v>159</v>
      </c>
      <c r="C32" s="168">
        <f>'Insular Caribe'!X91</f>
        <v>1125.6968867983303</v>
      </c>
      <c r="D32" s="168">
        <f>'Insular Caribe'!X93</f>
        <v>218.81965374875202</v>
      </c>
      <c r="E32" s="168">
        <f>'Insular Caribe'!X95</f>
        <v>154.18306921877081</v>
      </c>
      <c r="F32" s="168">
        <f>'Insular Caribe'!AF91</f>
        <v>226.88941140694558</v>
      </c>
      <c r="G32" s="168">
        <f>'Insular Caribe'!AF93</f>
        <v>384.48651792141141</v>
      </c>
      <c r="H32" s="168">
        <f>'Insular Caribe'!AF95</f>
        <v>318.55714588739858</v>
      </c>
      <c r="I32" s="175">
        <f>'Insular Caribe'!Y91</f>
        <v>1.9613835253273297</v>
      </c>
      <c r="J32" s="168">
        <f>'Insular Caribe'!Y93</f>
        <v>224.30595187994044</v>
      </c>
      <c r="K32" s="168">
        <f>'Insular Caribe'!Y95</f>
        <v>187.22098548434084</v>
      </c>
      <c r="L32" s="175">
        <f>'Insular Caribe'!Z91</f>
        <v>1.6263047976145129</v>
      </c>
      <c r="M32" s="168">
        <f>'Insular Caribe'!Z93</f>
        <v>177.04330428041754</v>
      </c>
      <c r="N32" s="168">
        <f>'Insular Caribe'!Z95</f>
        <v>149.64855465946309</v>
      </c>
      <c r="O32" s="175">
        <f>'Insular Caribe'!AA91</f>
        <v>20.8020581830609</v>
      </c>
      <c r="P32" s="168">
        <f>'Insular Caribe'!AA93</f>
        <v>195.97558958664803</v>
      </c>
      <c r="Q32" s="168">
        <f>'Insular Caribe'!AA95</f>
        <v>150.97238187859668</v>
      </c>
      <c r="R32" s="175">
        <f>'Insular Caribe'!AC91</f>
        <v>2.6934610459393546</v>
      </c>
      <c r="S32" s="168">
        <f>'Insular Caribe'!AC93</f>
        <v>244.30278462779066</v>
      </c>
      <c r="T32" s="168">
        <f>'Insular Caribe'!AC95</f>
        <v>205.99338551427579</v>
      </c>
      <c r="U32" s="168">
        <f>'Insular Caribe'!AD91</f>
        <v>723.88373887223884</v>
      </c>
      <c r="V32" s="168">
        <f>'Insular Caribe'!AD93</f>
        <v>243.53571562840668</v>
      </c>
      <c r="W32" s="168">
        <f>'Insular Caribe'!AD95</f>
        <v>197.12043540850047</v>
      </c>
      <c r="X32" s="175">
        <f>'Insular Caribe'!AE91</f>
        <v>7.1474736161044845</v>
      </c>
      <c r="Y32" s="168">
        <f>'Insular Caribe'!AE93</f>
        <v>388.95580256131683</v>
      </c>
      <c r="Z32" s="168">
        <f>'Insular Caribe'!AE95</f>
        <v>325.31140774764322</v>
      </c>
    </row>
    <row r="33" spans="2:26" ht="27.95">
      <c r="B33" s="166" t="s">
        <v>160</v>
      </c>
      <c r="C33" s="168">
        <f>'Litoral Pacífico'!X91</f>
        <v>1210.7957414963698</v>
      </c>
      <c r="D33" s="168">
        <f>'Litoral Pacífico'!X93</f>
        <v>243.7031694778716</v>
      </c>
      <c r="E33" s="168">
        <f>'Litoral Pacífico'!X95</f>
        <v>172.03232757071646</v>
      </c>
      <c r="F33" s="168">
        <f>'Litoral Pacífico'!AF91</f>
        <v>237.73829144096146</v>
      </c>
      <c r="G33" s="168">
        <f>'Litoral Pacífico'!AF93</f>
        <v>426.68471763326028</v>
      </c>
      <c r="H33" s="168">
        <f>'Litoral Pacífico'!AF95</f>
        <v>355.88270532874526</v>
      </c>
      <c r="I33" s="175">
        <f>'Litoral Pacífico'!Y91</f>
        <v>1.5797274136732833</v>
      </c>
      <c r="J33" s="168">
        <f>'Litoral Pacífico'!Y93</f>
        <v>187.67189865155714</v>
      </c>
      <c r="K33" s="168">
        <f>'Litoral Pacífico'!Y95</f>
        <v>157.04257098924165</v>
      </c>
      <c r="L33" s="175">
        <f>'Litoral Pacífico'!Z91</f>
        <v>1.6927749514969457</v>
      </c>
      <c r="M33" s="168">
        <f>'Litoral Pacífico'!Z93</f>
        <v>190.98577602608984</v>
      </c>
      <c r="N33" s="168">
        <f>'Litoral Pacífico'!Z95</f>
        <v>162.22323967924982</v>
      </c>
      <c r="O33" s="175">
        <f>'Litoral Pacífico'!AA91</f>
        <v>20.205255432248912</v>
      </c>
      <c r="P33" s="168">
        <f>'Litoral Pacífico'!AA93</f>
        <v>197.72087938926873</v>
      </c>
      <c r="Q33" s="168">
        <f>'Litoral Pacífico'!AA95</f>
        <v>152.49549321526894</v>
      </c>
      <c r="R33" s="175">
        <f>'Litoral Pacífico'!AC91</f>
        <v>2.6400346463993518</v>
      </c>
      <c r="S33" s="168">
        <f>'Litoral Pacífico'!AC93</f>
        <v>253.66466863434144</v>
      </c>
      <c r="T33" s="168">
        <f>'Litoral Pacífico'!AC95</f>
        <v>213.61914231389699</v>
      </c>
      <c r="U33" s="168">
        <f>'Litoral Pacífico'!AD91</f>
        <v>594.00386707736698</v>
      </c>
      <c r="V33" s="168">
        <f>'Litoral Pacífico'!AD93</f>
        <v>207.35800073470395</v>
      </c>
      <c r="W33" s="168">
        <f>'Litoral Pacífico'!AD95</f>
        <v>168.81213751144693</v>
      </c>
      <c r="X33" s="175">
        <f>'Litoral Pacífico'!AE91</f>
        <v>8.7591777839924791</v>
      </c>
      <c r="Y33" s="168">
        <f>'Litoral Pacífico'!AE93</f>
        <v>497.89762043948002</v>
      </c>
      <c r="Z33" s="168">
        <f>'Litoral Pacífico'!AE95</f>
        <v>417.33550763390292</v>
      </c>
    </row>
    <row r="34" spans="2:26" ht="14.1">
      <c r="B34" s="166" t="s">
        <v>161</v>
      </c>
      <c r="C34" s="168">
        <f>Llanero!X91</f>
        <v>1143.9249966976904</v>
      </c>
      <c r="D34" s="168">
        <f>Llanero!X93</f>
        <v>223.55007338850976</v>
      </c>
      <c r="E34" s="168">
        <f>Llanero!X95</f>
        <v>157.52021363184801</v>
      </c>
      <c r="F34" s="168">
        <f>Llanero!AF91</f>
        <v>217.17819690385608</v>
      </c>
      <c r="G34" s="168">
        <f>Llanero!AF93</f>
        <v>373.01320495565909</v>
      </c>
      <c r="H34" s="168">
        <f>Llanero!AF95</f>
        <v>310.41544031514348</v>
      </c>
      <c r="I34" s="175">
        <f>Llanero!Y91</f>
        <v>1.7329033097096143</v>
      </c>
      <c r="J34" s="168">
        <f>Llanero!Y93</f>
        <v>200.25240452326653</v>
      </c>
      <c r="K34" s="168">
        <f>Llanero!Y95</f>
        <v>167.38886279090755</v>
      </c>
      <c r="L34" s="175">
        <f>Llanero!Z91</f>
        <v>1.8286949807072821</v>
      </c>
      <c r="M34" s="168">
        <f>Llanero!Z93</f>
        <v>200.44268758794041</v>
      </c>
      <c r="N34" s="168">
        <f>Llanero!Z95</f>
        <v>169.88546151701206</v>
      </c>
      <c r="O34" s="175">
        <f>Llanero!AA91</f>
        <v>20.980566459506676</v>
      </c>
      <c r="P34" s="168">
        <f>Llanero!AA93</f>
        <v>199.89322590360507</v>
      </c>
      <c r="Q34" s="168">
        <f>Llanero!AA95</f>
        <v>153.83387897973842</v>
      </c>
      <c r="R34" s="175">
        <f>Llanero!AC91</f>
        <v>2.6657041438137021</v>
      </c>
      <c r="S34" s="168">
        <f>Llanero!AC93</f>
        <v>247.80252549293306</v>
      </c>
      <c r="T34" s="168">
        <f>Llanero!AC95</f>
        <v>208.58650803054292</v>
      </c>
      <c r="U34" s="168">
        <f>Llanero!AD91</f>
        <v>652.70162765012765</v>
      </c>
      <c r="V34" s="168">
        <f>Llanero!AD93</f>
        <v>222.12606100413529</v>
      </c>
      <c r="W34" s="168">
        <f>Llanero!AD95</f>
        <v>180.27725621880595</v>
      </c>
      <c r="X34" s="175">
        <f>Llanero!AE91</f>
        <v>5.4493801458521869</v>
      </c>
      <c r="Y34" s="168">
        <f>Llanero!AE93</f>
        <v>301.15892838495182</v>
      </c>
      <c r="Z34" s="168">
        <f>Llanero!AE95</f>
        <v>252.06068710827654</v>
      </c>
    </row>
    <row r="35" spans="2:26" ht="14.1">
      <c r="B35" s="166" t="s">
        <v>162</v>
      </c>
      <c r="C35" s="168">
        <f>'Magdalena medio'!X91</f>
        <v>1168.6572369694957</v>
      </c>
      <c r="D35" s="168">
        <f>'Magdalena medio'!X93</f>
        <v>227.5640464352397</v>
      </c>
      <c r="E35" s="168">
        <f>'Magdalena medio'!X95</f>
        <v>160.31494062579623</v>
      </c>
      <c r="F35" s="168">
        <f>'Magdalena medio'!AF91</f>
        <v>218.24688844178672</v>
      </c>
      <c r="G35" s="168">
        <f>'Magdalena medio'!AF93</f>
        <v>372.55179543116691</v>
      </c>
      <c r="H35" s="168">
        <f>'Magdalena medio'!AF95</f>
        <v>309.64607217640918</v>
      </c>
      <c r="I35" s="175">
        <f>'Magdalena medio'!Y91</f>
        <v>1.8146557275574666</v>
      </c>
      <c r="J35" s="168">
        <f>'Magdalena medio'!Y93</f>
        <v>208.91751274194485</v>
      </c>
      <c r="K35" s="168">
        <f>'Magdalena medio'!Y95</f>
        <v>174.51502396809497</v>
      </c>
      <c r="L35" s="175">
        <f>'Magdalena medio'!Z91</f>
        <v>1.7993770280718779</v>
      </c>
      <c r="M35" s="168">
        <f>'Magdalena medio'!Z93</f>
        <v>196.504654148572</v>
      </c>
      <c r="N35" s="168">
        <f>'Magdalena medio'!Z95</f>
        <v>166.40490124494701</v>
      </c>
      <c r="O35" s="175">
        <f>'Magdalena medio'!AA91</f>
        <v>20.649537351899308</v>
      </c>
      <c r="P35" s="168">
        <f>'Magdalena medio'!AA93</f>
        <v>195.98359597462934</v>
      </c>
      <c r="Q35" s="168">
        <f>'Magdalena medio'!AA95</f>
        <v>150.79480397230432</v>
      </c>
      <c r="R35" s="175">
        <f>'Magdalena medio'!AC91</f>
        <v>2.7135528811547927</v>
      </c>
      <c r="S35" s="168">
        <f>'Magdalena medio'!AC93</f>
        <v>249.6263307820127</v>
      </c>
      <c r="T35" s="168">
        <f>'Magdalena medio'!AC95</f>
        <v>210.18200563833562</v>
      </c>
      <c r="U35" s="168">
        <f>'Magdalena medio'!AD91</f>
        <v>745.8154509934509</v>
      </c>
      <c r="V35" s="168">
        <f>'Magdalena medio'!AD93</f>
        <v>253.16322742150371</v>
      </c>
      <c r="W35" s="168">
        <f>'Magdalena medio'!AD95</f>
        <v>205.25339232731216</v>
      </c>
      <c r="X35" s="175">
        <f>'Magdalena medio'!AE91</f>
        <v>5.5116110681534147</v>
      </c>
      <c r="Y35" s="168">
        <f>'Magdalena medio'!AE93</f>
        <v>303.33490642573389</v>
      </c>
      <c r="Z35" s="168">
        <f>'Magdalena medio'!AE95</f>
        <v>253.82147720863179</v>
      </c>
    </row>
    <row r="36" spans="2:26" ht="14.1">
      <c r="B36" s="166" t="s">
        <v>163</v>
      </c>
      <c r="C36" s="168">
        <f>Santanderes!X91</f>
        <v>1120.8538977036892</v>
      </c>
      <c r="D36" s="168">
        <f>Santanderes!X93</f>
        <v>216.68522496654177</v>
      </c>
      <c r="E36" s="168">
        <f>Santanderes!X95</f>
        <v>152.63981893304489</v>
      </c>
      <c r="F36" s="168">
        <f>Santanderes!AF91</f>
        <v>210.69193949158236</v>
      </c>
      <c r="G36" s="168">
        <f>Santanderes!AF93</f>
        <v>355.30516483958769</v>
      </c>
      <c r="H36" s="168">
        <f>Santanderes!AF95</f>
        <v>295.10215997138374</v>
      </c>
      <c r="I36" s="175">
        <f>Santanderes!Y91</f>
        <v>1.8494090793385358</v>
      </c>
      <c r="J36" s="168">
        <f>Santanderes!Y93</f>
        <v>211.03632065279237</v>
      </c>
      <c r="K36" s="168">
        <f>Santanderes!Y95</f>
        <v>176.22171592363273</v>
      </c>
      <c r="L36" s="175">
        <f>Santanderes!Z91</f>
        <v>1.7855691576023509</v>
      </c>
      <c r="M36" s="168">
        <f>Santanderes!Z93</f>
        <v>193.52564569200047</v>
      </c>
      <c r="N36" s="168">
        <f>Santanderes!Z95</f>
        <v>163.70382489236178</v>
      </c>
      <c r="O36" s="175">
        <f>Santanderes!AA91</f>
        <v>18.40570260578793</v>
      </c>
      <c r="P36" s="168">
        <f>Santanderes!AA93</f>
        <v>173.214894170484</v>
      </c>
      <c r="Q36" s="168">
        <f>Santanderes!AA95</f>
        <v>133.28291328654717</v>
      </c>
      <c r="R36" s="175">
        <f>Santanderes!AC91</f>
        <v>2.4400111066629449</v>
      </c>
      <c r="S36" s="168">
        <f>Santanderes!AC93</f>
        <v>222.07659000945404</v>
      </c>
      <c r="T36" s="168">
        <f>Santanderes!AC95</f>
        <v>187.06783106556125</v>
      </c>
      <c r="U36" s="168">
        <f>Santanderes!AD91</f>
        <v>772.1293177933178</v>
      </c>
      <c r="V36" s="168">
        <f>Santanderes!AD93</f>
        <v>259.09286505889122</v>
      </c>
      <c r="W36" s="168">
        <f>Santanderes!AD95</f>
        <v>209.98302616404922</v>
      </c>
      <c r="X36" s="175">
        <f>Santanderes!AE91</f>
        <v>3.6249290440099116</v>
      </c>
      <c r="Y36" s="168">
        <f>Santanderes!AE93</f>
        <v>197.44668433177978</v>
      </c>
      <c r="Z36" s="168">
        <f>Santanderes!AE95</f>
        <v>165.14524378699826</v>
      </c>
    </row>
    <row r="37" spans="2:26" ht="14.1">
      <c r="B37" s="166" t="s">
        <v>164</v>
      </c>
      <c r="C37" s="168">
        <f>'Tolima Grande'!X91</f>
        <v>1216.7941289804639</v>
      </c>
      <c r="D37" s="168">
        <f>'Tolima Grande'!X93</f>
        <v>235.92099115730164</v>
      </c>
      <c r="E37" s="168">
        <f>'Tolima Grande'!X95</f>
        <v>166.21511780473065</v>
      </c>
      <c r="F37" s="168">
        <f>'Tolima Grande'!AF91</f>
        <v>208.40848907645801</v>
      </c>
      <c r="G37" s="168">
        <f>'Tolima Grande'!AF93</f>
        <v>353.27978461509548</v>
      </c>
      <c r="H37" s="168">
        <f>'Tolima Grande'!AF95</f>
        <v>293.38252431056247</v>
      </c>
      <c r="I37" s="175">
        <f>'Tolima Grande'!Y91</f>
        <v>1.9774843832857965</v>
      </c>
      <c r="J37" s="168">
        <f>'Tolima Grande'!Y93</f>
        <v>226.33150474687812</v>
      </c>
      <c r="K37" s="168">
        <f>'Tolima Grande'!Y95</f>
        <v>189.00048697258839</v>
      </c>
      <c r="L37" s="175">
        <f>'Tolima Grande'!Z91</f>
        <v>1.7865185081248087</v>
      </c>
      <c r="M37" s="168">
        <f>'Tolima Grande'!Z93</f>
        <v>194.12263900754505</v>
      </c>
      <c r="N37" s="168">
        <f>'Tolima Grande'!Z95</f>
        <v>164.27919925548431</v>
      </c>
      <c r="O37" s="175">
        <f>'Tolima Grande'!AA91</f>
        <v>19.462635585368737</v>
      </c>
      <c r="P37" s="168">
        <f>'Tolima Grande'!AA93</f>
        <v>183.66235490504818</v>
      </c>
      <c r="Q37" s="168">
        <f>'Tolima Grande'!AA95</f>
        <v>141.33463236188578</v>
      </c>
      <c r="R37" s="175">
        <f>'Tolima Grande'!AC91</f>
        <v>2.5003551247690217</v>
      </c>
      <c r="S37" s="168">
        <f>'Tolima Grande'!AC93</f>
        <v>227.91413946919837</v>
      </c>
      <c r="T37" s="168">
        <f>'Tolima Grande'!AC95</f>
        <v>191.99169845507058</v>
      </c>
      <c r="U37" s="168">
        <f>'Tolima Grande'!AD91</f>
        <v>740.4351695249195</v>
      </c>
      <c r="V37" s="168">
        <f>'Tolima Grande'!AD93</f>
        <v>249.38682785463294</v>
      </c>
      <c r="W37" s="168">
        <f>'Tolima Grande'!AD95</f>
        <v>202.16784287707964</v>
      </c>
      <c r="X37" s="175">
        <f>'Tolima Grande'!AE91</f>
        <v>3.2547448498707174</v>
      </c>
      <c r="Y37" s="168">
        <f>'Tolima Grande'!AE93</f>
        <v>177.94539006618751</v>
      </c>
      <c r="Z37" s="168">
        <f>'Tolima Grande'!AE95</f>
        <v>148.87296689731031</v>
      </c>
    </row>
    <row r="38" spans="2:26" s="166" customFormat="1" ht="14.1">
      <c r="B38" s="171" t="s">
        <v>165</v>
      </c>
      <c r="C38" s="172">
        <f>AVERAGE(C25:C37)</f>
        <v>1205.6198022998919</v>
      </c>
      <c r="D38" s="172">
        <f t="shared" ref="D38:Z38" si="6">AVERAGE(D25:D37)</f>
        <v>235.09134877243292</v>
      </c>
      <c r="E38" s="172">
        <f t="shared" si="6"/>
        <v>165.67126091899175</v>
      </c>
      <c r="F38" s="172">
        <f>AVERAGE(F25:F37)</f>
        <v>220.65802768742967</v>
      </c>
      <c r="G38" s="172">
        <f t="shared" si="6"/>
        <v>377.63010908752403</v>
      </c>
      <c r="H38" s="172">
        <f t="shared" si="6"/>
        <v>313.80425632859749</v>
      </c>
      <c r="I38" s="176">
        <f t="shared" si="6"/>
        <v>1.8535649653282429</v>
      </c>
      <c r="J38" s="172">
        <f t="shared" si="6"/>
        <v>213.27294540796544</v>
      </c>
      <c r="K38" s="172">
        <f>AVERAGE(K25:K37)</f>
        <v>178.17481744910179</v>
      </c>
      <c r="L38" s="176">
        <f t="shared" si="6"/>
        <v>1.7626857850863045</v>
      </c>
      <c r="M38" s="172">
        <f t="shared" si="6"/>
        <v>192.70774154416588</v>
      </c>
      <c r="N38" s="172">
        <f t="shared" si="6"/>
        <v>163.17143935510785</v>
      </c>
      <c r="O38" s="176">
        <f t="shared" si="6"/>
        <v>19.979262303870414</v>
      </c>
      <c r="P38" s="172">
        <f t="shared" si="6"/>
        <v>189.67198146320288</v>
      </c>
      <c r="Q38" s="172">
        <f>AVERAGE(Q25:Q37)</f>
        <v>146.03613790847751</v>
      </c>
      <c r="R38" s="176">
        <f>AVERAGE(R25:R37)</f>
        <v>2.5916148765349782</v>
      </c>
      <c r="S38" s="172">
        <f>AVERAGE(S25:S37)</f>
        <v>238.78100318687231</v>
      </c>
      <c r="T38" s="172">
        <f>AVERAGE(T25:T37)</f>
        <v>201.13611702012383</v>
      </c>
      <c r="U38" s="172">
        <f t="shared" si="6"/>
        <v>728.89725517004342</v>
      </c>
      <c r="V38" s="172">
        <f>AVERAGE(V25:V37)</f>
        <v>246.81946941995298</v>
      </c>
      <c r="W38" s="172">
        <f t="shared" si="6"/>
        <v>200.14753383238815</v>
      </c>
      <c r="X38" s="176">
        <f t="shared" si="6"/>
        <v>4.7394327392284037</v>
      </c>
      <c r="Y38" s="172">
        <f t="shared" si="6"/>
        <v>261.51985116132801</v>
      </c>
      <c r="Z38" s="172">
        <f t="shared" si="6"/>
        <v>218.88420739129731</v>
      </c>
    </row>
    <row r="40" spans="2:26">
      <c r="B40" s="177" t="s">
        <v>182</v>
      </c>
    </row>
    <row r="42" spans="2:26" ht="12.75" customHeight="1">
      <c r="B42" s="185" t="s">
        <v>142</v>
      </c>
      <c r="C42" s="185" t="s">
        <v>183</v>
      </c>
      <c r="D42" s="185"/>
      <c r="E42" s="185"/>
      <c r="F42" s="185" t="s">
        <v>184</v>
      </c>
      <c r="G42" s="185"/>
      <c r="H42" s="185" t="s">
        <v>185</v>
      </c>
      <c r="I42" s="185"/>
      <c r="J42" s="185"/>
      <c r="K42" s="185" t="s">
        <v>186</v>
      </c>
      <c r="L42" s="185"/>
      <c r="M42" s="185"/>
    </row>
    <row r="43" spans="2:26" s="174" customFormat="1" ht="42">
      <c r="B43" s="186"/>
      <c r="C43" s="165" t="s">
        <v>178</v>
      </c>
      <c r="D43" s="165" t="s">
        <v>176</v>
      </c>
      <c r="E43" s="165" t="s">
        <v>177</v>
      </c>
      <c r="F43" s="165" t="s">
        <v>178</v>
      </c>
      <c r="G43" s="165" t="s">
        <v>176</v>
      </c>
      <c r="H43" s="165" t="s">
        <v>178</v>
      </c>
      <c r="I43" s="165" t="s">
        <v>176</v>
      </c>
      <c r="J43" s="165" t="s">
        <v>177</v>
      </c>
      <c r="K43" s="165" t="s">
        <v>178</v>
      </c>
      <c r="L43" s="165" t="s">
        <v>176</v>
      </c>
      <c r="M43" s="165" t="s">
        <v>177</v>
      </c>
    </row>
    <row r="44" spans="2:26" ht="14.1">
      <c r="B44" s="166" t="s">
        <v>152</v>
      </c>
      <c r="C44" s="168">
        <f>Amazonica!N92</f>
        <v>876.31227441553131</v>
      </c>
      <c r="D44" s="168">
        <f>Amazonica!N93</f>
        <v>95.199025954020357</v>
      </c>
      <c r="E44" s="168">
        <f>Amazonica!N95</f>
        <v>78.539111162864842</v>
      </c>
      <c r="F44" s="168">
        <f>Amazonica!Q91</f>
        <v>1680.4217677420615</v>
      </c>
      <c r="G44" s="168">
        <f>Amazonica!Q93</f>
        <v>121.35588474959317</v>
      </c>
      <c r="H44" s="169">
        <f>Amazonica!P92</f>
        <v>9.4248963984163119</v>
      </c>
      <c r="I44" s="168">
        <f>Amazonica!P93</f>
        <v>259.6022074682902</v>
      </c>
      <c r="J44" s="168">
        <f>Amazonica!P95</f>
        <v>146.41293953119822</v>
      </c>
      <c r="K44" s="169">
        <f>Amazonica!T91</f>
        <v>12.345674551453804</v>
      </c>
      <c r="L44" s="168">
        <f>Amazonica!T93</f>
        <v>159.8052517081766</v>
      </c>
      <c r="M44" s="168">
        <f>Amazonica!T95</f>
        <v>134.44744607315963</v>
      </c>
    </row>
    <row r="45" spans="2:26" ht="14.1">
      <c r="B45" s="166" t="s">
        <v>153</v>
      </c>
      <c r="C45" s="168">
        <f>'Andina sur'!N92</f>
        <v>886.04282521715811</v>
      </c>
      <c r="D45" s="168">
        <f>'Andina sur'!N93</f>
        <v>89.025449686973232</v>
      </c>
      <c r="E45" s="168">
        <f>'Andina sur'!N95</f>
        <v>73.267494322641937</v>
      </c>
      <c r="F45" s="168">
        <f>'Andina sur'!Q91</f>
        <v>1689.5372265544909</v>
      </c>
      <c r="G45" s="168">
        <f>'Andina sur'!Q93</f>
        <v>121.75678804916326</v>
      </c>
      <c r="H45" s="169">
        <f>'Andina sur'!P92</f>
        <v>9.4062374759362708</v>
      </c>
      <c r="I45" s="168">
        <f>'Andina sur'!P93</f>
        <v>248.7994212782246</v>
      </c>
      <c r="J45" s="168">
        <f>'Andina sur'!P95</f>
        <v>141.22555502949965</v>
      </c>
      <c r="K45" s="169">
        <f>'Andina sur'!T91</f>
        <v>11.737467499904543</v>
      </c>
      <c r="L45" s="168">
        <f>'Andina sur'!T93</f>
        <v>146.22241063357711</v>
      </c>
      <c r="M45" s="168">
        <f>'Andina sur'!T95</f>
        <v>122.9517038659683</v>
      </c>
    </row>
    <row r="46" spans="2:26" ht="14.1">
      <c r="B46" s="166" t="s">
        <v>154</v>
      </c>
      <c r="C46" s="168">
        <f>'Costa y sabana caribe'!N92</f>
        <v>880.64756536917059</v>
      </c>
      <c r="D46" s="168">
        <f>'Costa y sabana caribe'!N93</f>
        <v>96.679670814326499</v>
      </c>
      <c r="E46" s="168">
        <f>'Costa y sabana caribe'!N95</f>
        <v>79.696847624704418</v>
      </c>
      <c r="F46" s="168">
        <f>'Costa y sabana caribe'!Q91</f>
        <v>1771.2025926883578</v>
      </c>
      <c r="G46" s="168">
        <f>'Costa y sabana caribe'!Q93</f>
        <v>127.80256720455813</v>
      </c>
      <c r="H46" s="169">
        <f>'Costa y sabana caribe'!P92</f>
        <v>9.45519624904205</v>
      </c>
      <c r="I46" s="168">
        <f>'Costa y sabana caribe'!P93</f>
        <v>239.25302697097263</v>
      </c>
      <c r="J46" s="168">
        <f>'Costa y sabana caribe'!P95</f>
        <v>135.27871306064853</v>
      </c>
      <c r="K46" s="169">
        <f>'Costa y sabana caribe'!T91</f>
        <v>11.119585032245391</v>
      </c>
      <c r="L46" s="168">
        <f>'Costa y sabana caribe'!T93</f>
        <v>141.73250772817948</v>
      </c>
      <c r="M46" s="168">
        <f>'Costa y sabana caribe'!T95</f>
        <v>119.19212616191892</v>
      </c>
    </row>
    <row r="47" spans="2:26" ht="14.1">
      <c r="B47" s="166" t="s">
        <v>155</v>
      </c>
      <c r="C47" s="168">
        <f>Cundiboyacense!N92</f>
        <v>882.66103327764301</v>
      </c>
      <c r="D47" s="168">
        <f>Cundiboyacense!N93</f>
        <v>95.981958312357676</v>
      </c>
      <c r="E47" s="168">
        <f>Cundiboyacense!N95</f>
        <v>78.941032579921668</v>
      </c>
      <c r="F47" s="168">
        <f>Cundiboyacense!Q91</f>
        <v>1736.3752836085482</v>
      </c>
      <c r="G47" s="168">
        <f>Cundiboyacense!Q93</f>
        <v>125.14467319222153</v>
      </c>
      <c r="H47" s="169">
        <f>Cundiboyacense!P92</f>
        <v>9.4624603097021787</v>
      </c>
      <c r="I47" s="168">
        <f>Cundiboyacense!P93</f>
        <v>245.71797181551912</v>
      </c>
      <c r="J47" s="168">
        <f>Cundiboyacense!P95</f>
        <v>140.10469541245305</v>
      </c>
      <c r="K47" s="169">
        <f>Cundiboyacense!T91</f>
        <v>11.955931607053433</v>
      </c>
      <c r="L47" s="168">
        <f>Cundiboyacense!T93</f>
        <v>147.99749142777304</v>
      </c>
      <c r="M47" s="168">
        <f>Cundiboyacense!T95</f>
        <v>124.51894642648828</v>
      </c>
    </row>
    <row r="48" spans="2:26" ht="27.95">
      <c r="B48" s="166" t="s">
        <v>156</v>
      </c>
      <c r="C48" s="168">
        <f>'Depresión momposina'!N92</f>
        <v>880.90101646471339</v>
      </c>
      <c r="D48" s="168">
        <f>'Depresión momposina'!N93</f>
        <v>94.760683043142535</v>
      </c>
      <c r="E48" s="168">
        <f>'Depresión momposina'!N95</f>
        <v>78.185476225311675</v>
      </c>
      <c r="F48" s="168">
        <f>'Depresión momposina'!Q91</f>
        <v>1783.0229787189935</v>
      </c>
      <c r="G48" s="168">
        <f>'Depresión momposina'!Q93</f>
        <v>129.06803562721012</v>
      </c>
      <c r="H48" s="169">
        <f>'Depresión momposina'!P92</f>
        <v>9.353019896293052</v>
      </c>
      <c r="I48" s="168">
        <f>'Depresión momposina'!P93</f>
        <v>223.65794365623651</v>
      </c>
      <c r="J48" s="168">
        <f>'Depresión momposina'!P95</f>
        <v>126.5198493649533</v>
      </c>
      <c r="K48" s="169">
        <f>'Depresión momposina'!T91</f>
        <v>10.521891531440641</v>
      </c>
      <c r="L48" s="168">
        <f>'Depresión momposina'!T93</f>
        <v>135.36496983741955</v>
      </c>
      <c r="M48" s="168">
        <f>'Depresión momposina'!T95</f>
        <v>113.85366093848828</v>
      </c>
    </row>
    <row r="49" spans="2:13" ht="14.1">
      <c r="B49" s="166" t="s">
        <v>157</v>
      </c>
      <c r="C49" s="168">
        <f>'Distrito capital'!N92</f>
        <v>881.4131727979875</v>
      </c>
      <c r="D49" s="168">
        <f>'Distrito capital'!N93</f>
        <v>96.048282586465533</v>
      </c>
      <c r="E49" s="168">
        <f>'Distrito capital'!N95</f>
        <v>78.930657898338126</v>
      </c>
      <c r="F49" s="168">
        <f>'Distrito capital'!Q91</f>
        <v>1748.3679825762474</v>
      </c>
      <c r="G49" s="168">
        <f>'Distrito capital'!Q93</f>
        <v>125.48970818796454</v>
      </c>
      <c r="H49" s="169">
        <f>'Distrito capital'!P92</f>
        <v>9.4446153234180503</v>
      </c>
      <c r="I49" s="168">
        <f>'Distrito capital'!P93</f>
        <v>238.49419110341071</v>
      </c>
      <c r="J49" s="168">
        <f>'Distrito capital'!P95</f>
        <v>134.5907410700768</v>
      </c>
      <c r="K49" s="169">
        <f>'Distrito capital'!T91</f>
        <v>11.934767053973662</v>
      </c>
      <c r="L49" s="168">
        <f>'Distrito capital'!T93</f>
        <v>146.4157438721717</v>
      </c>
      <c r="M49" s="168">
        <f>'Distrito capital'!T95</f>
        <v>123.18665127211699</v>
      </c>
    </row>
    <row r="50" spans="2:13" ht="14.1">
      <c r="B50" s="166" t="s">
        <v>158</v>
      </c>
      <c r="C50" s="168">
        <f>'Eje cafetero'!N92</f>
        <v>886.55467600447309</v>
      </c>
      <c r="D50" s="168">
        <f>'Eje cafetero'!N93</f>
        <v>98.756486337900469</v>
      </c>
      <c r="E50" s="168">
        <f>'Eje cafetero'!N95</f>
        <v>81.202351352842697</v>
      </c>
      <c r="F50" s="168">
        <f>'Eje cafetero'!Q91</f>
        <v>1747.3678782638929</v>
      </c>
      <c r="G50" s="168">
        <f>'Eje cafetero'!Q93</f>
        <v>125.80885070765846</v>
      </c>
      <c r="H50" s="169">
        <f>'Eje cafetero'!P92</f>
        <v>9.413550055201469</v>
      </c>
      <c r="I50" s="168">
        <f>'Eje cafetero'!P93</f>
        <v>240.77912742814229</v>
      </c>
      <c r="J50" s="168">
        <f>'Eje cafetero'!P95</f>
        <v>137.21880566276141</v>
      </c>
      <c r="K50" s="169">
        <f>'Eje cafetero'!T91</f>
        <v>11.901149198001132</v>
      </c>
      <c r="L50" s="168">
        <f>'Eje cafetero'!T93</f>
        <v>145.99104583543115</v>
      </c>
      <c r="M50" s="168">
        <f>'Eje cafetero'!T95</f>
        <v>122.79280138893201</v>
      </c>
    </row>
    <row r="51" spans="2:13" ht="14.1">
      <c r="B51" s="166" t="s">
        <v>159</v>
      </c>
      <c r="C51" s="168">
        <f>'Insular Caribe'!N92</f>
        <v>886.96294849232663</v>
      </c>
      <c r="D51" s="168">
        <f>'Insular Caribe'!N93</f>
        <v>85.66502983027658</v>
      </c>
      <c r="E51" s="168">
        <f>'Insular Caribe'!N95</f>
        <v>70.549006660567059</v>
      </c>
      <c r="F51" s="168">
        <f>'Insular Caribe'!Q91</f>
        <v>1741.2486015683662</v>
      </c>
      <c r="G51" s="168">
        <f>'Insular Caribe'!Q93</f>
        <v>125.81676604416758</v>
      </c>
      <c r="H51" s="169">
        <f>'Insular Caribe'!P92</f>
        <v>9.3114387510376648</v>
      </c>
      <c r="I51" s="168">
        <f>'Insular Caribe'!P93</f>
        <v>247.05351563993204</v>
      </c>
      <c r="J51" s="168">
        <f>'Insular Caribe'!P95</f>
        <v>139.94397010900232</v>
      </c>
      <c r="K51" s="169">
        <f>'Insular Caribe'!T91</f>
        <v>13.75657832991994</v>
      </c>
      <c r="L51" s="168">
        <f>'Insular Caribe'!T93</f>
        <v>172.67683029691403</v>
      </c>
      <c r="M51" s="168">
        <f>'Insular Caribe'!T95</f>
        <v>145.12663055582146</v>
      </c>
    </row>
    <row r="52" spans="2:13" ht="27.95">
      <c r="B52" s="166" t="s">
        <v>160</v>
      </c>
      <c r="C52" s="168">
        <f>'Litoral Pacífico'!N92</f>
        <v>877.85581324511963</v>
      </c>
      <c r="D52" s="168">
        <f>'Litoral Pacífico'!N93</f>
        <v>92.263229928711198</v>
      </c>
      <c r="E52" s="168">
        <f>'Litoral Pacífico'!N95</f>
        <v>76.207292936830285</v>
      </c>
      <c r="F52" s="168">
        <f>'Litoral Pacífico'!Q91</f>
        <v>1826.2170451917359</v>
      </c>
      <c r="G52" s="168">
        <f>'Litoral Pacífico'!Q93</f>
        <v>132.25685674554458</v>
      </c>
      <c r="H52" s="169">
        <f>'Litoral Pacífico'!P92</f>
        <v>9.4136598391798056</v>
      </c>
      <c r="I52" s="168">
        <f>'Litoral Pacífico'!P93</f>
        <v>215.77167706645963</v>
      </c>
      <c r="J52" s="168">
        <f>'Litoral Pacífico'!P95</f>
        <v>121.13878534121196</v>
      </c>
      <c r="K52" s="169">
        <f>'Litoral Pacífico'!T91</f>
        <v>12.617193989266628</v>
      </c>
      <c r="L52" s="168">
        <f>'Litoral Pacífico'!T93</f>
        <v>167.37549284012104</v>
      </c>
      <c r="M52" s="168">
        <f>'Litoral Pacífico'!T95</f>
        <v>140.64134610299288</v>
      </c>
    </row>
    <row r="53" spans="2:13" ht="14.1">
      <c r="B53" s="166" t="s">
        <v>161</v>
      </c>
      <c r="C53" s="168">
        <f>Llanero!N92</f>
        <v>878.43186953951397</v>
      </c>
      <c r="D53" s="168">
        <f>Llanero!N93</f>
        <v>97.715928601703325</v>
      </c>
      <c r="E53" s="168">
        <f>Llanero!N95</f>
        <v>80.451556964108747</v>
      </c>
      <c r="F53" s="168">
        <f>Llanero!Q91</f>
        <v>1787.9496784245166</v>
      </c>
      <c r="G53" s="168">
        <f>Llanero!Q93</f>
        <v>128.80948977604547</v>
      </c>
      <c r="H53" s="169">
        <f>Llanero!P92</f>
        <v>9.4587118141312008</v>
      </c>
      <c r="I53" s="168">
        <f>Llanero!P93</f>
        <v>231.58212512031744</v>
      </c>
      <c r="J53" s="168">
        <f>Llanero!P95</f>
        <v>131.0839196584862</v>
      </c>
      <c r="K53" s="169">
        <f>Llanero!T91</f>
        <v>12.390659860195218</v>
      </c>
      <c r="L53" s="168">
        <f>Llanero!T93</f>
        <v>156.23370008945457</v>
      </c>
      <c r="M53" s="168">
        <f>Llanero!T95</f>
        <v>131.4747275821814</v>
      </c>
    </row>
    <row r="54" spans="2:13" ht="14.1">
      <c r="B54" s="166" t="s">
        <v>162</v>
      </c>
      <c r="C54" s="168">
        <f>'Magdalena medio'!N92</f>
        <v>881.01016976456765</v>
      </c>
      <c r="D54" s="168">
        <f>'Magdalena medio'!N93</f>
        <v>99.018208999214053</v>
      </c>
      <c r="E54" s="168">
        <f>'Magdalena medio'!N95</f>
        <v>81.530499329051835</v>
      </c>
      <c r="F54" s="168">
        <f>'Magdalena medio'!Q91</f>
        <v>1783.7342609433049</v>
      </c>
      <c r="G54" s="168">
        <f>'Magdalena medio'!Q93</f>
        <v>128.87363538847657</v>
      </c>
      <c r="H54" s="169">
        <f>'Magdalena medio'!P92</f>
        <v>9.3651575563201721</v>
      </c>
      <c r="I54" s="168">
        <f>'Magdalena medio'!P93</f>
        <v>240.48003815978345</v>
      </c>
      <c r="J54" s="168">
        <f>'Magdalena medio'!P95</f>
        <v>136.81742129822595</v>
      </c>
      <c r="K54" s="169">
        <f>'Magdalena medio'!T91</f>
        <v>11.776583849949427</v>
      </c>
      <c r="L54" s="168">
        <f>'Magdalena medio'!T93</f>
        <v>147.31555155905659</v>
      </c>
      <c r="M54" s="168">
        <f>'Magdalena medio'!T95</f>
        <v>123.96874202428674</v>
      </c>
    </row>
    <row r="55" spans="2:13" ht="14.1">
      <c r="B55" s="166" t="s">
        <v>163</v>
      </c>
      <c r="C55" s="168">
        <f>Santanderes!N92</f>
        <v>882.97614586410384</v>
      </c>
      <c r="D55" s="168">
        <f>Santanderes!N93</f>
        <v>96.944543977246894</v>
      </c>
      <c r="E55" s="168">
        <f>Santanderes!N95</f>
        <v>79.753684281022487</v>
      </c>
      <c r="F55" s="168">
        <f>Santanderes!Q91</f>
        <v>1735.3531053701199</v>
      </c>
      <c r="G55" s="168">
        <f>Santanderes!Q93</f>
        <v>125.08982614307904</v>
      </c>
      <c r="H55" s="169">
        <f>Santanderes!P92</f>
        <v>9.4611941912167499</v>
      </c>
      <c r="I55" s="168">
        <f>Santanderes!P93</f>
        <v>240.57477667680581</v>
      </c>
      <c r="J55" s="168">
        <f>Santanderes!P95</f>
        <v>137.19274655196548</v>
      </c>
      <c r="K55" s="169">
        <f>Santanderes!T91</f>
        <v>11.699805180907116</v>
      </c>
      <c r="L55" s="168">
        <f>Santanderes!T93</f>
        <v>145.52410426958772</v>
      </c>
      <c r="M55" s="168">
        <f>Santanderes!T95</f>
        <v>122.41178995446364</v>
      </c>
    </row>
    <row r="56" spans="2:13" ht="14.1">
      <c r="B56" s="166" t="s">
        <v>164</v>
      </c>
      <c r="C56" s="168">
        <f>'Tolima Grande'!N92</f>
        <v>884.46407179154789</v>
      </c>
      <c r="D56" s="168">
        <f>'Tolima Grande'!N93</f>
        <v>98.525752035537181</v>
      </c>
      <c r="E56" s="168">
        <f>'Tolima Grande'!N95</f>
        <v>81.133926556957817</v>
      </c>
      <c r="F56" s="168">
        <f>'Tolima Grande'!Q91</f>
        <v>1761.2788851181497</v>
      </c>
      <c r="G56" s="168">
        <f>'Tolima Grande'!Q93</f>
        <v>127.16354954708444</v>
      </c>
      <c r="H56" s="169">
        <f>'Tolima Grande'!P92</f>
        <v>9.4283692914384556</v>
      </c>
      <c r="I56" s="168">
        <f>'Tolima Grande'!P93</f>
        <v>230.23551872068424</v>
      </c>
      <c r="J56" s="168">
        <f>'Tolima Grande'!P95</f>
        <v>131.70201595691586</v>
      </c>
      <c r="K56" s="169">
        <f>'Tolima Grande'!T91</f>
        <v>11.388480739418654</v>
      </c>
      <c r="L56" s="168">
        <f>'Tolima Grande'!T93</f>
        <v>141.91109088111</v>
      </c>
      <c r="M56" s="168">
        <f>'Tolima Grande'!T95</f>
        <v>119.38485347360212</v>
      </c>
    </row>
    <row r="57" spans="2:13" s="166" customFormat="1" ht="14.1">
      <c r="B57" s="171" t="s">
        <v>165</v>
      </c>
      <c r="C57" s="172">
        <f>AVERAGE(C44:C56)</f>
        <v>882.01796786491207</v>
      </c>
      <c r="D57" s="172">
        <f t="shared" ref="D57:G57" si="7">AVERAGE(D44:D56)</f>
        <v>95.121865392913506</v>
      </c>
      <c r="E57" s="172">
        <f t="shared" si="7"/>
        <v>78.337610607320272</v>
      </c>
      <c r="F57" s="172">
        <f t="shared" si="7"/>
        <v>1753.2367143668293</v>
      </c>
      <c r="G57" s="172">
        <f t="shared" si="7"/>
        <v>126.49512548944359</v>
      </c>
      <c r="H57" s="172">
        <f t="shared" ref="H57:M57" si="8">AVERAGE(H44:H56)</f>
        <v>9.4152697808718031</v>
      </c>
      <c r="I57" s="172">
        <f t="shared" si="8"/>
        <v>238.61550316190608</v>
      </c>
      <c r="J57" s="172">
        <f>AVERAGE(J44:J56)</f>
        <v>135.32539677287681</v>
      </c>
      <c r="K57" s="172">
        <f>AVERAGE(K44:K56)</f>
        <v>11.934289878748428</v>
      </c>
      <c r="L57" s="172">
        <f t="shared" si="8"/>
        <v>150.35124545992096</v>
      </c>
      <c r="M57" s="172">
        <f t="shared" si="8"/>
        <v>126.45780198618621</v>
      </c>
    </row>
  </sheetData>
  <mergeCells count="21">
    <mergeCell ref="B23:B24"/>
    <mergeCell ref="B42:B43"/>
    <mergeCell ref="C4:D4"/>
    <mergeCell ref="M4:N4"/>
    <mergeCell ref="E4:F4"/>
    <mergeCell ref="K4:L4"/>
    <mergeCell ref="I4:J4"/>
    <mergeCell ref="G4:H4"/>
    <mergeCell ref="B4:B5"/>
    <mergeCell ref="F42:G42"/>
    <mergeCell ref="H42:J42"/>
    <mergeCell ref="K42:M42"/>
    <mergeCell ref="R23:T23"/>
    <mergeCell ref="U23:W23"/>
    <mergeCell ref="X23:Z23"/>
    <mergeCell ref="C42:E42"/>
    <mergeCell ref="C23:E23"/>
    <mergeCell ref="F23:H23"/>
    <mergeCell ref="I23:K23"/>
    <mergeCell ref="L23:N23"/>
    <mergeCell ref="O23:Q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H105"/>
  <sheetViews>
    <sheetView showGridLines="0" zoomScaleNormal="100" workbookViewId="0">
      <pane xSplit="3" ySplit="4" topLeftCell="D5" activePane="bottomRight" state="frozen"/>
      <selection pane="bottomRight" activeCell="C8" sqref="C8"/>
      <selection pane="bottomLeft" activeCell="A3" sqref="A3"/>
      <selection pane="topRight" activeCell="D1" sqref="D1"/>
    </sheetView>
  </sheetViews>
  <sheetFormatPr defaultColWidth="11.42578125" defaultRowHeight="15"/>
  <cols>
    <col min="1" max="1" width="6.7109375" style="53" customWidth="1"/>
    <col min="2" max="2" width="6.85546875" style="53" customWidth="1"/>
    <col min="3" max="3" width="29.42578125" style="62" bestFit="1" customWidth="1"/>
    <col min="4" max="4" width="13.85546875" style="62" customWidth="1"/>
    <col min="5" max="5" width="11" style="62" customWidth="1"/>
    <col min="6" max="22" width="9.42578125" style="62" customWidth="1"/>
    <col min="23" max="23" width="10.28515625" style="62" customWidth="1"/>
    <col min="24" max="32" width="9.42578125" style="62" customWidth="1"/>
    <col min="33" max="16384" width="11.42578125" style="62"/>
  </cols>
  <sheetData>
    <row r="2" spans="1:34">
      <c r="B2" s="152" t="s">
        <v>187</v>
      </c>
    </row>
    <row r="4" spans="1:34" ht="92.1">
      <c r="B4" s="54" t="s">
        <v>0</v>
      </c>
      <c r="C4" s="55" t="s">
        <v>1</v>
      </c>
      <c r="D4" s="55" t="s">
        <v>188</v>
      </c>
      <c r="E4" s="56" t="s">
        <v>2</v>
      </c>
      <c r="F4" s="57" t="s">
        <v>3</v>
      </c>
      <c r="G4" s="57" t="s">
        <v>4</v>
      </c>
      <c r="H4" s="58" t="s">
        <v>5</v>
      </c>
      <c r="I4" s="58" t="s">
        <v>6</v>
      </c>
      <c r="J4" s="58" t="s">
        <v>7</v>
      </c>
      <c r="K4" s="56" t="s">
        <v>8</v>
      </c>
      <c r="L4" s="57" t="s">
        <v>9</v>
      </c>
      <c r="M4" s="59" t="s">
        <v>10</v>
      </c>
      <c r="N4" s="56" t="s">
        <v>11</v>
      </c>
      <c r="O4" s="60" t="s">
        <v>12</v>
      </c>
      <c r="P4" s="57" t="s">
        <v>13</v>
      </c>
      <c r="Q4" s="57" t="s">
        <v>14</v>
      </c>
      <c r="R4" s="60" t="s">
        <v>15</v>
      </c>
      <c r="S4" s="60" t="s">
        <v>16</v>
      </c>
      <c r="T4" s="58" t="s">
        <v>17</v>
      </c>
      <c r="U4" s="61" t="s">
        <v>18</v>
      </c>
      <c r="V4" s="61" t="s">
        <v>19</v>
      </c>
      <c r="W4" s="60" t="s">
        <v>20</v>
      </c>
      <c r="X4" s="56" t="s">
        <v>21</v>
      </c>
      <c r="Y4" s="58" t="s">
        <v>22</v>
      </c>
      <c r="Z4" s="58" t="s">
        <v>23</v>
      </c>
      <c r="AA4" s="57" t="s">
        <v>24</v>
      </c>
      <c r="AB4" s="61" t="s">
        <v>25</v>
      </c>
      <c r="AC4" s="58" t="s">
        <v>26</v>
      </c>
      <c r="AD4" s="56" t="s">
        <v>189</v>
      </c>
      <c r="AE4" s="58" t="s">
        <v>28</v>
      </c>
      <c r="AF4" s="56" t="s">
        <v>29</v>
      </c>
    </row>
    <row r="5" spans="1:34" ht="15" customHeight="1">
      <c r="A5" s="188" t="s">
        <v>30</v>
      </c>
      <c r="B5" s="63" t="s">
        <v>31</v>
      </c>
      <c r="C5" s="63" t="s">
        <v>32</v>
      </c>
      <c r="D5" s="63"/>
      <c r="E5" s="64"/>
      <c r="F5" s="65"/>
      <c r="G5" s="65"/>
      <c r="H5" s="66"/>
      <c r="I5" s="66"/>
      <c r="J5" s="66"/>
      <c r="K5" s="64"/>
      <c r="L5" s="65"/>
      <c r="M5" s="65"/>
      <c r="N5" s="64"/>
      <c r="O5" s="64"/>
      <c r="P5" s="65"/>
      <c r="Q5" s="64"/>
      <c r="R5" s="64"/>
      <c r="S5" s="64"/>
      <c r="T5" s="66"/>
      <c r="U5" s="66"/>
      <c r="V5" s="66"/>
      <c r="W5" s="64"/>
      <c r="X5" s="64"/>
      <c r="Y5" s="66"/>
      <c r="Z5" s="66"/>
      <c r="AA5" s="65"/>
      <c r="AB5" s="66"/>
      <c r="AC5" s="66"/>
      <c r="AD5" s="64"/>
      <c r="AE5" s="66"/>
      <c r="AF5" s="64"/>
    </row>
    <row r="6" spans="1:34" s="72" customFormat="1" ht="15.95">
      <c r="A6" s="189"/>
      <c r="B6" s="67" t="s">
        <v>31</v>
      </c>
      <c r="C6" s="68" t="s">
        <v>33</v>
      </c>
      <c r="D6" s="69">
        <v>30</v>
      </c>
      <c r="E6" s="70">
        <f>[1]Hoja1!D4*$D$6/100</f>
        <v>107.06399999999999</v>
      </c>
      <c r="F6" s="70">
        <f>[1]Hoja1!E4*$D$6/100</f>
        <v>2.1120000000000001</v>
      </c>
      <c r="G6" s="70">
        <f>[1]Hoja1!F4*$D$6/100</f>
        <v>0.28800000000000003</v>
      </c>
      <c r="H6" s="70">
        <f>[1]Hoja1!G4*$D$6/100</f>
        <v>6.5400000000000014E-2</v>
      </c>
      <c r="I6" s="70">
        <f>[1]Hoja1!H4*$D$6/100</f>
        <v>9.5399999999999985E-2</v>
      </c>
      <c r="J6" s="70">
        <f>[1]Hoja1!I4*$D$6/100</f>
        <v>9.06E-2</v>
      </c>
      <c r="K6" s="70">
        <f>[1]Hoja1!J4*$D$6/100</f>
        <v>0</v>
      </c>
      <c r="L6" s="70">
        <f>[1]Hoja1!K4*$D$6/100</f>
        <v>24.006</v>
      </c>
      <c r="M6" s="70">
        <f>[1]Hoja1!L4*$D$6/100</f>
        <v>0.56400000000000006</v>
      </c>
      <c r="N6" s="70">
        <f>[1]Hoja1!M4*$D$6/100</f>
        <v>7.74</v>
      </c>
      <c r="O6" s="70">
        <f>[1]Hoja1!N4*$D$6/100</f>
        <v>41.04</v>
      </c>
      <c r="P6" s="70">
        <f>[1]Hoja1!O4*$D$6/100</f>
        <v>0.88800000000000001</v>
      </c>
      <c r="Q6" s="70">
        <f>[1]Hoja1!P4*$D$6/100</f>
        <v>1.02</v>
      </c>
      <c r="R6" s="70">
        <f>[1]Hoja1!Q4*$D$6/100</f>
        <v>34.68</v>
      </c>
      <c r="S6" s="70">
        <f>[1]Hoja1!R4*$D$6/100</f>
        <v>15.36</v>
      </c>
      <c r="T6" s="70">
        <f>[1]Hoja1!S4*$D$6/100</f>
        <v>0.37560000000000004</v>
      </c>
      <c r="U6" s="70">
        <f>[1]Hoja1!T4*$D$6/100</f>
        <v>5.16E-2</v>
      </c>
      <c r="V6" s="70">
        <f>[1]Hoja1!U4*$D$6/100</f>
        <v>0.44640000000000002</v>
      </c>
      <c r="W6" s="70">
        <f>[1]Hoja1!V4*$D$6/100</f>
        <v>0</v>
      </c>
      <c r="X6" s="70">
        <f>[1]Hoja1!W4*$D$6/100</f>
        <v>0</v>
      </c>
      <c r="Y6" s="70">
        <f>[1]Hoja1!X4*$D$6/100</f>
        <v>0.1368</v>
      </c>
      <c r="Z6" s="70">
        <f>[1]Hoja1!Y4*$D$6/100</f>
        <v>1.6200000000000003E-2</v>
      </c>
      <c r="AA6" s="70">
        <f>[1]Hoja1!Z4*$D$6/100</f>
        <v>1.206</v>
      </c>
      <c r="AB6" s="70">
        <f>[1]Hoja1!AA4*$D$6/100</f>
        <v>0.34380000000000005</v>
      </c>
      <c r="AC6" s="70">
        <f>[1]Hoja1!AB4*$D$6/100</f>
        <v>7.1999999999999995E-2</v>
      </c>
      <c r="AD6" s="70">
        <f>[1]Hoja1!AC4*$D$6/100</f>
        <v>68.34</v>
      </c>
      <c r="AE6" s="70">
        <f>[1]Hoja1!AD4*$D$6/100</f>
        <v>0</v>
      </c>
      <c r="AF6" s="70">
        <f>[1]Hoja1!AE4*$D$6/100</f>
        <v>0</v>
      </c>
      <c r="AG6" s="71"/>
      <c r="AH6" s="71"/>
    </row>
    <row r="7" spans="1:34" s="72" customFormat="1" ht="15.95">
      <c r="A7" s="189"/>
      <c r="B7" s="67" t="s">
        <v>34</v>
      </c>
      <c r="C7" s="68" t="s">
        <v>35</v>
      </c>
      <c r="D7" s="69">
        <v>5</v>
      </c>
      <c r="E7" s="70">
        <f>[1]Hoja1!D5*$D$7/100</f>
        <v>18.505909090909089</v>
      </c>
      <c r="F7" s="70">
        <f>[1]Hoja1!E5*$D$7/100</f>
        <v>0.62863636363636355</v>
      </c>
      <c r="G7" s="70">
        <f>[1]Hoja1!F5*$D$7/100</f>
        <v>0.16500000000000001</v>
      </c>
      <c r="H7" s="70">
        <f>[1]Hoja1!G5*$D$7/100</f>
        <v>3.3272727272727273E-2</v>
      </c>
      <c r="I7" s="70">
        <f>[1]Hoja1!H5*$D$7/100</f>
        <v>4.3181818181818182E-2</v>
      </c>
      <c r="J7" s="70">
        <f>[1]Hoja1!I5*$D$7/100</f>
        <v>6.9136363636363635E-2</v>
      </c>
      <c r="K7" s="70">
        <f>[1]Hoja1!J5*$D$7/100</f>
        <v>0</v>
      </c>
      <c r="L7" s="70">
        <f>[1]Hoja1!K5*$D$7/100</f>
        <v>3.5709090909090899</v>
      </c>
      <c r="M7" s="70">
        <f>[1]Hoja1!L5*$D$7/100</f>
        <v>0.56181818181818177</v>
      </c>
      <c r="N7" s="70">
        <f>[1]Hoja1!M5*$D$7/100</f>
        <v>2.1272727272727274</v>
      </c>
      <c r="O7" s="70">
        <f>[1]Hoja1!N5*$D$7/100</f>
        <v>17.731818181818181</v>
      </c>
      <c r="P7" s="70">
        <f>[1]Hoja1!O5*$D$7/100</f>
        <v>0.2231818181818182</v>
      </c>
      <c r="Q7" s="70">
        <f>[1]Hoja1!P5*$D$7/100</f>
        <v>0.32272727272727275</v>
      </c>
      <c r="R7" s="70">
        <f>[1]Hoja1!Q5*$D$7/100</f>
        <v>20.477272727272727</v>
      </c>
      <c r="S7" s="70">
        <f>[1]Hoja1!R5*$D$7/100</f>
        <v>6.35</v>
      </c>
      <c r="T7" s="70">
        <f>[1]Hoja1!S5*$D$7/100</f>
        <v>0.16013636363636366</v>
      </c>
      <c r="U7" s="70">
        <f>[1]Hoja1!T5*$D$7/100</f>
        <v>2.5777777777777785E-2</v>
      </c>
      <c r="V7" s="70">
        <f>[1]Hoja1!U5*$D$7/100</f>
        <v>0.93631818181818172</v>
      </c>
      <c r="W7" s="70">
        <f>[1]Hoja1!V5*$D$7/100</f>
        <v>0.80555555555555558</v>
      </c>
      <c r="X7" s="70">
        <f>[1]Hoja1!W5*$D$7/100</f>
        <v>6.363636363636363E-2</v>
      </c>
      <c r="Y7" s="70">
        <f>[1]Hoja1!X5*$D$7/100</f>
        <v>2.454545454545454E-2</v>
      </c>
      <c r="Z7" s="70">
        <f>[1]Hoja1!Y5*$D$7/100</f>
        <v>8.9090909090909099E-3</v>
      </c>
      <c r="AA7" s="70">
        <f>[1]Hoja1!Z5*$D$7/100</f>
        <v>0.16409090909090909</v>
      </c>
      <c r="AB7" s="70">
        <f>[1]Hoja1!AA5*$D$7/100</f>
        <v>4.5277777777777778E-2</v>
      </c>
      <c r="AC7" s="70">
        <f>[1]Hoja1!AB5*$D$7/100</f>
        <v>8.0555555555555554E-3</v>
      </c>
      <c r="AD7" s="70">
        <f>[1]Hoja1!AC5*$D$7/100</f>
        <v>1.990909090909091</v>
      </c>
      <c r="AE7" s="70">
        <f>[1]Hoja1!AD5*$D$7/100</f>
        <v>0</v>
      </c>
      <c r="AF7" s="70">
        <f>[1]Hoja1!AE5*$D$7/100</f>
        <v>0</v>
      </c>
      <c r="AG7" s="71"/>
      <c r="AH7" s="71"/>
    </row>
    <row r="8" spans="1:34" s="72" customFormat="1" ht="15.95">
      <c r="A8" s="189"/>
      <c r="B8" s="67" t="s">
        <v>36</v>
      </c>
      <c r="C8" s="68" t="s">
        <v>37</v>
      </c>
      <c r="D8" s="69">
        <v>30</v>
      </c>
      <c r="E8" s="70">
        <f>[1]Hoja1!D6*$D$8/100</f>
        <v>107.69076923076922</v>
      </c>
      <c r="F8" s="70">
        <f>[1]Hoja1!E6*$D$8/100</f>
        <v>2.8303846153846153</v>
      </c>
      <c r="G8" s="70">
        <f>[1]Hoja1!F6*$D$8/100</f>
        <v>0.61961538461538468</v>
      </c>
      <c r="H8" s="70">
        <f>[1]Hoja1!G6*$D$8/100</f>
        <v>8.4960000000000022E-2</v>
      </c>
      <c r="I8" s="70">
        <f>[1]Hoja1!H6*$D$8/100</f>
        <v>0.11399999999999999</v>
      </c>
      <c r="J8" s="70">
        <f>[1]Hoja1!I6*$D$8/100</f>
        <v>0.24179999999999999</v>
      </c>
      <c r="K8" s="70">
        <f>[1]Hoja1!J6*$D$8/100</f>
        <v>0</v>
      </c>
      <c r="L8" s="70">
        <f>[1]Hoja1!K6*$D$8/100</f>
        <v>22.667307692307691</v>
      </c>
      <c r="M8" s="70">
        <f>[1]Hoja1!L6*$D$8/100</f>
        <v>1.9800000000000006</v>
      </c>
      <c r="N8" s="70">
        <f>[1]Hoja1!M6*$D$8/100</f>
        <v>9.611538461538462</v>
      </c>
      <c r="O8" s="70">
        <f>[1]Hoja1!N6*$D$8/100</f>
        <v>61.880769230769232</v>
      </c>
      <c r="P8" s="70">
        <f>[1]Hoja1!O6*$D$8/100</f>
        <v>0.95769230769230773</v>
      </c>
      <c r="Q8" s="70">
        <f>[1]Hoja1!P6*$D$8/100</f>
        <v>1.7653846153846156</v>
      </c>
      <c r="R8" s="70">
        <f>[1]Hoja1!Q6*$D$8/100</f>
        <v>67.107692307692304</v>
      </c>
      <c r="S8" s="70">
        <f>[1]Hoja1!R6*$D$8/100</f>
        <v>20.469230769230766</v>
      </c>
      <c r="T8" s="70">
        <f>[1]Hoja1!S6*$D$8/100</f>
        <v>0.43511538461538474</v>
      </c>
      <c r="U8" s="70">
        <f>[1]Hoja1!T6*$D$8/100</f>
        <v>6.187500000000002E-2</v>
      </c>
      <c r="V8" s="70">
        <f>[1]Hoja1!U6*$D$8/100</f>
        <v>0.40512499999999996</v>
      </c>
      <c r="W8" s="70">
        <f>[1]Hoja1!V6*$D$8/100</f>
        <v>17.524999999999999</v>
      </c>
      <c r="X8" s="70">
        <f>[1]Hoja1!W6*$D$8/100</f>
        <v>1.68</v>
      </c>
      <c r="Y8" s="70">
        <f>[1]Hoja1!X6*$D$8/100</f>
        <v>0.12816</v>
      </c>
      <c r="Z8" s="70">
        <f>[1]Hoja1!Y6*$D$8/100</f>
        <v>5.7360000000000008E-2</v>
      </c>
      <c r="AA8" s="70">
        <f>[1]Hoja1!Z6*$D$8/100</f>
        <v>1.0680000000000001</v>
      </c>
      <c r="AB8" s="70">
        <f>[1]Hoja1!AA6*$D$8/100</f>
        <v>0.16550000000000001</v>
      </c>
      <c r="AC8" s="70">
        <f>[1]Hoja1!AB6*$D$8/100</f>
        <v>7.3249999999999996E-2</v>
      </c>
      <c r="AD8" s="70">
        <f>[1]Hoja1!AC6*$D$8/100</f>
        <v>32.052</v>
      </c>
      <c r="AE8" s="70">
        <f>[1]Hoja1!AD6*$D$8/100</f>
        <v>0</v>
      </c>
      <c r="AF8" s="70">
        <f>[1]Hoja1!AE6*$D$8/100</f>
        <v>0</v>
      </c>
      <c r="AG8" s="71"/>
      <c r="AH8" s="71"/>
    </row>
    <row r="9" spans="1:34" s="72" customFormat="1" ht="15.95">
      <c r="A9" s="189"/>
      <c r="B9" s="67" t="s">
        <v>38</v>
      </c>
      <c r="C9" s="68" t="s">
        <v>39</v>
      </c>
      <c r="D9" s="69">
        <v>5</v>
      </c>
      <c r="E9" s="70">
        <f>[1]Hoja1!D7*$D$9/100</f>
        <v>15.70863636363636</v>
      </c>
      <c r="F9" s="70">
        <f>[1]Hoja1!E7*$D$9/100</f>
        <v>0.39500000000000002</v>
      </c>
      <c r="G9" s="70">
        <f>[1]Hoja1!F7*$D$9/100</f>
        <v>0.15636363636363634</v>
      </c>
      <c r="H9" s="70">
        <f>[1]Hoja1!G7*$D$9/100</f>
        <v>1.6055555555555556E-2</v>
      </c>
      <c r="I9" s="70">
        <f>[1]Hoja1!H7*$D$9/100</f>
        <v>3.0055555555555554E-2</v>
      </c>
      <c r="J9" s="70">
        <f>[1]Hoja1!I7*$D$9/100</f>
        <v>5.1333333333333349E-2</v>
      </c>
      <c r="K9" s="70">
        <f>[1]Hoja1!J7*$D$9/100</f>
        <v>0</v>
      </c>
      <c r="L9" s="70">
        <f>[1]Hoja1!K7*$D$9/100</f>
        <v>3.18</v>
      </c>
      <c r="M9" s="70">
        <f>[1]Hoja1!L7*$D$9/100</f>
        <v>0.6366666666666666</v>
      </c>
      <c r="N9" s="70">
        <f>[1]Hoja1!M7*$D$9/100</f>
        <v>0.435</v>
      </c>
      <c r="O9" s="70">
        <f>[1]Hoja1!N7*$D$9/100</f>
        <v>7.34</v>
      </c>
      <c r="P9" s="70">
        <f>[1]Hoja1!O7*$D$9/100</f>
        <v>0.1275</v>
      </c>
      <c r="Q9" s="70">
        <f>[1]Hoja1!P7*$D$9/100</f>
        <v>1.4350000000000001</v>
      </c>
      <c r="R9" s="70">
        <f>[1]Hoja1!Q7*$D$9/100</f>
        <v>12.775</v>
      </c>
      <c r="S9" s="70">
        <f>[1]Hoja1!R7*$D$9/100</f>
        <v>5.35</v>
      </c>
      <c r="T9" s="70">
        <f>[1]Hoja1!S7*$D$9/100</f>
        <v>9.0944444444444453E-2</v>
      </c>
      <c r="U9" s="70">
        <f>[1]Hoja1!T7*$D$9/100</f>
        <v>1.2611111111111108E-2</v>
      </c>
      <c r="V9" s="70">
        <f>[1]Hoja1!U7*$D$9/100</f>
        <v>2.0833333333333339E-2</v>
      </c>
      <c r="W9" s="70">
        <f>[1]Hoja1!V7*$D$9/100</f>
        <v>6.25</v>
      </c>
      <c r="X9" s="70">
        <f>[1]Hoja1!W7*$D$9/100</f>
        <v>0.79</v>
      </c>
      <c r="Y9" s="70">
        <f>[1]Hoja1!X7*$D$9/100</f>
        <v>1.575E-2</v>
      </c>
      <c r="Z9" s="70">
        <f>[1]Hoja1!Y7*$D$9/100</f>
        <v>5.1499999999999992E-3</v>
      </c>
      <c r="AA9" s="70">
        <f>[1]Hoja1!Z7*$D$9/100</f>
        <v>0.10799999999999998</v>
      </c>
      <c r="AB9" s="70">
        <f>[1]Hoja1!AA7*$D$9/100</f>
        <v>2.4777777777777777E-2</v>
      </c>
      <c r="AC9" s="70">
        <f>[1]Hoja1!AB7*$D$9/100</f>
        <v>2.4777777777777774E-2</v>
      </c>
      <c r="AD9" s="70">
        <f>[1]Hoja1!AC7*$D$9/100</f>
        <v>1.25</v>
      </c>
      <c r="AE9" s="70">
        <f>[1]Hoja1!AD7*$D$9/100</f>
        <v>0</v>
      </c>
      <c r="AF9" s="70">
        <f>[1]Hoja1!AE7*$D$9/100</f>
        <v>9.5000000000000001E-2</v>
      </c>
      <c r="AG9" s="71"/>
      <c r="AH9" s="71"/>
    </row>
    <row r="10" spans="1:34" s="72" customFormat="1" ht="15.95">
      <c r="A10" s="189"/>
      <c r="B10" s="67" t="s">
        <v>40</v>
      </c>
      <c r="C10" s="73" t="s">
        <v>41</v>
      </c>
      <c r="D10" s="74">
        <v>0</v>
      </c>
      <c r="E10" s="70">
        <f>[1]Hoja1!D8*$D$10/100</f>
        <v>0</v>
      </c>
      <c r="F10" s="70">
        <f>[1]Hoja1!E8*$D$10/100</f>
        <v>0</v>
      </c>
      <c r="G10" s="70">
        <f>[1]Hoja1!F8*$D$10/100</f>
        <v>0</v>
      </c>
      <c r="H10" s="70">
        <f>[1]Hoja1!G8*$D$10/100</f>
        <v>0</v>
      </c>
      <c r="I10" s="70">
        <f>[1]Hoja1!H8*$D$10/100</f>
        <v>0</v>
      </c>
      <c r="J10" s="70">
        <f>[1]Hoja1!I8*$D$10/100</f>
        <v>0</v>
      </c>
      <c r="K10" s="70">
        <f>[1]Hoja1!J8*$D$10/100</f>
        <v>0</v>
      </c>
      <c r="L10" s="70">
        <f>[1]Hoja1!K8*$D$10/100</f>
        <v>0</v>
      </c>
      <c r="M10" s="70">
        <f>[1]Hoja1!L8*$D$10/100</f>
        <v>0</v>
      </c>
      <c r="N10" s="70">
        <f>[1]Hoja1!M8*$D$10/100</f>
        <v>0</v>
      </c>
      <c r="O10" s="70">
        <f>[1]Hoja1!N8*$D$10/100</f>
        <v>0</v>
      </c>
      <c r="P10" s="70">
        <f>[1]Hoja1!O8*$D$10/100</f>
        <v>0</v>
      </c>
      <c r="Q10" s="70">
        <f>[1]Hoja1!P8*$D$10/100</f>
        <v>0</v>
      </c>
      <c r="R10" s="70">
        <f>[1]Hoja1!Q8*$D$10/100</f>
        <v>0</v>
      </c>
      <c r="S10" s="70">
        <f>[1]Hoja1!R8*$D$10/100</f>
        <v>0</v>
      </c>
      <c r="T10" s="70">
        <f>[1]Hoja1!S8*$D$10/100</f>
        <v>0</v>
      </c>
      <c r="U10" s="70">
        <f>[1]Hoja1!T8*$D$10/100</f>
        <v>0</v>
      </c>
      <c r="V10" s="70">
        <f>[1]Hoja1!U8*$D$10/100</f>
        <v>0</v>
      </c>
      <c r="W10" s="70">
        <f>[1]Hoja1!V8*$D$10/100</f>
        <v>0</v>
      </c>
      <c r="X10" s="70">
        <f>[1]Hoja1!W8*$D$10/100</f>
        <v>0</v>
      </c>
      <c r="Y10" s="70">
        <f>[1]Hoja1!X8*$D$10/100</f>
        <v>0</v>
      </c>
      <c r="Z10" s="70">
        <f>[1]Hoja1!Y8*$D$10/100</f>
        <v>0</v>
      </c>
      <c r="AA10" s="70">
        <f>[1]Hoja1!Z8*$D$10/100</f>
        <v>0</v>
      </c>
      <c r="AB10" s="70">
        <f>[1]Hoja1!AA8*$D$10/100</f>
        <v>0</v>
      </c>
      <c r="AC10" s="70">
        <f>[1]Hoja1!AB8*$D$10/100</f>
        <v>0</v>
      </c>
      <c r="AD10" s="70">
        <f>[1]Hoja1!AC8*$D$10/100</f>
        <v>0</v>
      </c>
      <c r="AE10" s="70">
        <f>[1]Hoja1!AD8*$D$10/100</f>
        <v>0</v>
      </c>
      <c r="AF10" s="70">
        <f>[1]Hoja1!AE8*$D$10/100</f>
        <v>0</v>
      </c>
      <c r="AG10" s="71"/>
      <c r="AH10" s="71"/>
    </row>
    <row r="11" spans="1:34" s="72" customFormat="1" ht="15.95">
      <c r="A11" s="189"/>
      <c r="B11" s="55"/>
      <c r="C11" s="75" t="s">
        <v>190</v>
      </c>
      <c r="D11" s="76">
        <f>SUM(D6:D10)</f>
        <v>70</v>
      </c>
      <c r="E11" s="77">
        <f>SUM(E6:E10)</f>
        <v>248.96931468531469</v>
      </c>
      <c r="F11" s="77">
        <f t="shared" ref="F11:AF11" si="0">SUM(F6:F10)</f>
        <v>5.9660209790209784</v>
      </c>
      <c r="G11" s="77">
        <f t="shared" si="0"/>
        <v>1.228979020979021</v>
      </c>
      <c r="H11" s="77">
        <f t="shared" si="0"/>
        <v>0.19968828282828285</v>
      </c>
      <c r="I11" s="77">
        <f t="shared" si="0"/>
        <v>0.28263737373737369</v>
      </c>
      <c r="J11" s="77">
        <f t="shared" si="0"/>
        <v>0.45286969696969692</v>
      </c>
      <c r="K11" s="77">
        <f t="shared" si="0"/>
        <v>0</v>
      </c>
      <c r="L11" s="77">
        <f>SUM(L6:L10)</f>
        <v>53.424216783216785</v>
      </c>
      <c r="M11" s="77">
        <f t="shared" si="0"/>
        <v>3.7424848484848492</v>
      </c>
      <c r="N11" s="77">
        <f t="shared" si="0"/>
        <v>19.913811188811188</v>
      </c>
      <c r="O11" s="77">
        <f t="shared" si="0"/>
        <v>127.99258741258741</v>
      </c>
      <c r="P11" s="77">
        <f t="shared" si="0"/>
        <v>2.1963741258741258</v>
      </c>
      <c r="Q11" s="77">
        <f t="shared" si="0"/>
        <v>4.5431118881118877</v>
      </c>
      <c r="R11" s="77">
        <f t="shared" si="0"/>
        <v>135.03996503496504</v>
      </c>
      <c r="S11" s="77">
        <f t="shared" si="0"/>
        <v>47.529230769230772</v>
      </c>
      <c r="T11" s="77">
        <f t="shared" si="0"/>
        <v>1.061796192696193</v>
      </c>
      <c r="U11" s="77">
        <f t="shared" si="0"/>
        <v>0.15186388888888891</v>
      </c>
      <c r="V11" s="77">
        <f t="shared" si="0"/>
        <v>1.808676515151515</v>
      </c>
      <c r="W11" s="77">
        <f t="shared" si="0"/>
        <v>24.580555555555556</v>
      </c>
      <c r="X11" s="77">
        <f t="shared" si="0"/>
        <v>2.5336363636363637</v>
      </c>
      <c r="Y11" s="77">
        <f t="shared" si="0"/>
        <v>0.3052554545454545</v>
      </c>
      <c r="Z11" s="77">
        <f t="shared" si="0"/>
        <v>8.7619090909090924E-2</v>
      </c>
      <c r="AA11" s="77">
        <f t="shared" si="0"/>
        <v>2.5460909090909092</v>
      </c>
      <c r="AB11" s="77">
        <f t="shared" si="0"/>
        <v>0.57935555555555562</v>
      </c>
      <c r="AC11" s="77">
        <f t="shared" si="0"/>
        <v>0.17808333333333332</v>
      </c>
      <c r="AD11" s="77">
        <f t="shared" si="0"/>
        <v>103.6329090909091</v>
      </c>
      <c r="AE11" s="77">
        <f t="shared" si="0"/>
        <v>0</v>
      </c>
      <c r="AF11" s="77">
        <f t="shared" si="0"/>
        <v>9.5000000000000001E-2</v>
      </c>
    </row>
    <row r="12" spans="1:34" ht="15.95">
      <c r="A12" s="189"/>
      <c r="B12" s="78" t="s">
        <v>34</v>
      </c>
      <c r="C12" s="79" t="s">
        <v>191</v>
      </c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4" s="71" customFormat="1" ht="15.95">
      <c r="A13" s="189"/>
      <c r="B13" s="67" t="s">
        <v>44</v>
      </c>
      <c r="C13" s="71" t="s">
        <v>45</v>
      </c>
      <c r="D13" s="82">
        <v>160</v>
      </c>
      <c r="E13" s="83">
        <f>[1]Hoja1!D11*$D$13/100</f>
        <v>137.04615384615389</v>
      </c>
      <c r="F13" s="83">
        <f>[1]Hoja1!E11*$D$13/100</f>
        <v>1.9815384615384617</v>
      </c>
      <c r="G13" s="83">
        <f>[1]Hoja1!F11*$D$13/100</f>
        <v>0.18461538461538463</v>
      </c>
      <c r="H13" s="83">
        <f>[1]Hoja1!G11*$D$13/100</f>
        <v>6.2769230769230772E-2</v>
      </c>
      <c r="I13" s="83">
        <f>[1]Hoja1!H11*$D$13/100</f>
        <v>1.6E-2</v>
      </c>
      <c r="J13" s="83">
        <f>[1]Hoja1!I11*$D$13/100</f>
        <v>0.14030769230769236</v>
      </c>
      <c r="K13" s="83">
        <f>[1]Hoja1!J11*$D$13/100</f>
        <v>0</v>
      </c>
      <c r="L13" s="83">
        <f>[1]Hoja1!K11*$D$13/100</f>
        <v>31.86461538461538</v>
      </c>
      <c r="M13" s="83">
        <f>[1]Hoja1!L11*$D$13/100</f>
        <v>4.6646153846153853</v>
      </c>
      <c r="N13" s="83">
        <f>[1]Hoja1!M11*$D$13/100</f>
        <v>28.30769230769231</v>
      </c>
      <c r="O13" s="83">
        <f>[1]Hoja1!N11*$D$13/100</f>
        <v>92.553846153846152</v>
      </c>
      <c r="P13" s="83">
        <f>[1]Hoja1!O11*$D$13/100</f>
        <v>1.3046153846153847</v>
      </c>
      <c r="Q13" s="83">
        <f>[1]Hoja1!P11*$D$13/100</f>
        <v>20.8</v>
      </c>
      <c r="R13" s="83">
        <f>[1]Hoja1!Q11*$D$13/100</f>
        <v>573.90769230769229</v>
      </c>
      <c r="S13" s="83">
        <f>[1]Hoja1!R11*$D$13/100</f>
        <v>24.246153846153849</v>
      </c>
      <c r="T13" s="83">
        <f>[1]Hoja1!S11*$D$13/100</f>
        <v>0.43200000000000011</v>
      </c>
      <c r="U13" s="83">
        <f>[1]Hoja1!T11*$D$13/100</f>
        <v>0.24615384615384614</v>
      </c>
      <c r="V13" s="83">
        <f>[1]Hoja1!U11*$D$13/100</f>
        <v>0.47384615384615386</v>
      </c>
      <c r="W13" s="83">
        <f>[1]Hoja1!V11*$D$13/100</f>
        <v>66.461538461538467</v>
      </c>
      <c r="X13" s="83">
        <f>[1]Hoja1!W11*$D$13/100</f>
        <v>6.6461538461538465</v>
      </c>
      <c r="Y13" s="83">
        <f>[1]Hoja1!X11*$D$13/100</f>
        <v>9.6000000000000016E-2</v>
      </c>
      <c r="Z13" s="83">
        <f>[1]Hoja1!Y11*$D$13/100</f>
        <v>6.2769230769230772E-2</v>
      </c>
      <c r="AA13" s="83">
        <f>[1]Hoja1!Z11*$D$13/100</f>
        <v>2.5723076923076924</v>
      </c>
      <c r="AB13" s="83">
        <f>[1]Hoja1!AA11*$D$13/100</f>
        <v>0.61907692307692286</v>
      </c>
      <c r="AC13" s="83">
        <f>[1]Hoja1!AB11*$D$13/100</f>
        <v>0.35938461538461541</v>
      </c>
      <c r="AD13" s="83">
        <f>[1]Hoja1!AC11*$D$13/100</f>
        <v>23.138461538461538</v>
      </c>
      <c r="AE13" s="83">
        <f>[1]Hoja1!AD11*$D$13/100</f>
        <v>0</v>
      </c>
      <c r="AF13" s="83">
        <f>[1]Hoja1!AE11*$D$13/100</f>
        <v>38.646153846153851</v>
      </c>
    </row>
    <row r="14" spans="1:34" s="71" customFormat="1" ht="15.95">
      <c r="A14" s="189"/>
      <c r="B14" s="67" t="s">
        <v>46</v>
      </c>
      <c r="C14" s="71" t="s">
        <v>47</v>
      </c>
      <c r="D14" s="82">
        <v>80</v>
      </c>
      <c r="E14" s="83">
        <f>[1]Hoja1!D12*$D$14/100</f>
        <v>78.819999999999993</v>
      </c>
      <c r="F14" s="83">
        <f>[1]Hoja1!E12*$D$14/100</f>
        <v>1.79</v>
      </c>
      <c r="G14" s="83">
        <f>[1]Hoja1!F12*$D$14/100</f>
        <v>0.23</v>
      </c>
      <c r="H14" s="83">
        <f>[1]Hoja1!G12*$D$14/100</f>
        <v>2.7428571428571427E-2</v>
      </c>
      <c r="I14" s="83">
        <f>[1]Hoja1!H12*$D$14/100</f>
        <v>1.1428571428571427E-3</v>
      </c>
      <c r="J14" s="83">
        <f>[1]Hoja1!I12*$D$14/100</f>
        <v>4.2285714285714281E-2</v>
      </c>
      <c r="K14" s="83">
        <f>[1]Hoja1!J12*$D$14/100</f>
        <v>0</v>
      </c>
      <c r="L14" s="83">
        <f>[1]Hoja1!K12*$D$14/100</f>
        <v>17.23</v>
      </c>
      <c r="M14" s="83">
        <f>[1]Hoja1!L12*$D$14/100</f>
        <v>1.7</v>
      </c>
      <c r="N14" s="83">
        <f>[1]Hoja1!M12*$D$14/100</f>
        <v>18.100000000000001</v>
      </c>
      <c r="O14" s="83">
        <f>[1]Hoja1!N12*$D$14/100</f>
        <v>31.1</v>
      </c>
      <c r="P14" s="83">
        <f>[1]Hoja1!O12*$D$14/100</f>
        <v>0.82</v>
      </c>
      <c r="Q14" s="83">
        <f>[1]Hoja1!P12*$D$14/100</f>
        <v>7.1</v>
      </c>
      <c r="R14" s="83">
        <f>[1]Hoja1!Q12*$D$14/100</f>
        <v>354.8</v>
      </c>
      <c r="S14" s="83">
        <f>[1]Hoja1!R12*$D$14/100</f>
        <v>16.2</v>
      </c>
      <c r="T14" s="83">
        <f>[1]Hoja1!S12*$D$14/100</f>
        <v>0.28900000000000003</v>
      </c>
      <c r="U14" s="83">
        <f>[1]Hoja1!T12*$D$14/100</f>
        <v>0.20800000000000002</v>
      </c>
      <c r="V14" s="83">
        <f>[1]Hoja1!U12*$D$14/100</f>
        <v>0.24457142857142855</v>
      </c>
      <c r="W14" s="83">
        <f>[1]Hoja1!V12*$D$14/100</f>
        <v>2297.1428571428573</v>
      </c>
      <c r="X14" s="83">
        <f>[1]Hoja1!W12*$D$14/100</f>
        <v>201</v>
      </c>
      <c r="Y14" s="83">
        <f>[1]Hoja1!X12*$D$14/100</f>
        <v>7.1999999999999995E-2</v>
      </c>
      <c r="Z14" s="83">
        <f>[1]Hoja1!Y12*$D$14/100</f>
        <v>5.0999999999999997E-2</v>
      </c>
      <c r="AA14" s="83">
        <f>[1]Hoja1!Z12*$D$14/100</f>
        <v>0.84</v>
      </c>
      <c r="AB14" s="83">
        <f>[1]Hoja1!AA12*$D$14/100</f>
        <v>0.3348571428571428</v>
      </c>
      <c r="AC14" s="83">
        <f>[1]Hoja1!AB12*$D$14/100</f>
        <v>0.2102857142857143</v>
      </c>
      <c r="AD14" s="83">
        <f>[1]Hoja1!AC12*$D$14/100</f>
        <v>11.9</v>
      </c>
      <c r="AE14" s="83">
        <f>[1]Hoja1!AD12*$D$14/100</f>
        <v>0</v>
      </c>
      <c r="AF14" s="83">
        <f>[1]Hoja1!AE12*$D$14/100</f>
        <v>10.6</v>
      </c>
    </row>
    <row r="15" spans="1:34" s="71" customFormat="1" ht="15.95">
      <c r="A15" s="189"/>
      <c r="B15" s="67" t="s">
        <v>36</v>
      </c>
      <c r="C15" s="68" t="s">
        <v>48</v>
      </c>
      <c r="D15" s="69">
        <v>80</v>
      </c>
      <c r="E15" s="83">
        <f>[1]Hoja1!D15*$D$15/100</f>
        <v>109.52888888888887</v>
      </c>
      <c r="F15" s="83">
        <f>[1]Hoja1!E15*$D$15/100</f>
        <v>1.0577777777777777</v>
      </c>
      <c r="G15" s="83">
        <f>[1]Hoja1!F15*$D$15/100</f>
        <v>0.15111111111111111</v>
      </c>
      <c r="H15" s="83">
        <f>[1]Hoja1!G15*$D$15/100</f>
        <v>0.11200000000000002</v>
      </c>
      <c r="I15" s="83">
        <f>[1]Hoja1!H15*$D$15/100</f>
        <v>2.4E-2</v>
      </c>
      <c r="J15" s="83">
        <f>[1]Hoja1!I15*$D$15/100</f>
        <v>5.6000000000000008E-2</v>
      </c>
      <c r="K15" s="83">
        <f>[1]Hoja1!J15*$D$15/100</f>
        <v>0</v>
      </c>
      <c r="L15" s="83">
        <f>[1]Hoja1!K15*$D$15/100</f>
        <v>25.786666666666669</v>
      </c>
      <c r="M15" s="83">
        <f>[1]Hoja1!L15*$D$15/100</f>
        <v>1.8400000000000003</v>
      </c>
      <c r="N15" s="83">
        <f>[1]Hoja1!M15*$D$15/100</f>
        <v>4.9777777777777779</v>
      </c>
      <c r="O15" s="83">
        <f>[1]Hoja1!N15*$D$15/100</f>
        <v>27.37777777777778</v>
      </c>
      <c r="P15" s="83">
        <f>[1]Hoja1!O15*$D$15/100</f>
        <v>0.38222222222222224</v>
      </c>
      <c r="Q15" s="83">
        <f>[1]Hoja1!P15*$D$15/100</f>
        <v>5.5111111111111111</v>
      </c>
      <c r="R15" s="83">
        <f>[1]Hoja1!Q15*$D$15/100</f>
        <v>399.2</v>
      </c>
      <c r="S15" s="83">
        <f>[1]Hoja1!R15*$D$15/100</f>
        <v>29.6</v>
      </c>
      <c r="T15" s="83">
        <f>[1]Hoja1!S15*$D$15/100</f>
        <v>0.10488888888888891</v>
      </c>
      <c r="U15" s="83">
        <f>[1]Hoja1!T15*$D$15/100</f>
        <v>6.4000000000000001E-2</v>
      </c>
      <c r="V15" s="83">
        <f>[1]Hoja1!U15*$D$15/100</f>
        <v>0.28799999999999992</v>
      </c>
      <c r="W15" s="83">
        <f>[1]Hoja1!V15*$D$15/100</f>
        <v>347.42857142857144</v>
      </c>
      <c r="X15" s="83">
        <f>[1]Hoja1!W15*$D$15/100</f>
        <v>37.06666666666667</v>
      </c>
      <c r="Y15" s="83">
        <f>[1]Hoja1!X15*$D$15/100</f>
        <v>4.6222222222222227E-2</v>
      </c>
      <c r="Z15" s="83">
        <f>[1]Hoja1!Y15*$D$15/100</f>
        <v>4.1777777777777782E-2</v>
      </c>
      <c r="AA15" s="83">
        <f>[1]Hoja1!Z15*$D$15/100</f>
        <v>0.41777777777777769</v>
      </c>
      <c r="AB15" s="83">
        <f>[1]Hoja1!AA15*$D$15/100</f>
        <v>0.20800000000000002</v>
      </c>
      <c r="AC15" s="83">
        <f>[1]Hoja1!AB15*$D$15/100</f>
        <v>0.24</v>
      </c>
      <c r="AD15" s="83">
        <f>[1]Hoja1!AC15*$D$15/100</f>
        <v>17.600000000000001</v>
      </c>
      <c r="AE15" s="83">
        <f>[1]Hoja1!AD15*$D$15/100</f>
        <v>0</v>
      </c>
      <c r="AF15" s="83">
        <f>[1]Hoja1!AE15*$D$15/100</f>
        <v>13.511111111111111</v>
      </c>
    </row>
    <row r="16" spans="1:34" s="72" customFormat="1" ht="15.95">
      <c r="A16" s="189"/>
      <c r="B16" s="67" t="s">
        <v>51</v>
      </c>
      <c r="C16" s="68" t="s">
        <v>52</v>
      </c>
      <c r="D16" s="69">
        <v>0</v>
      </c>
      <c r="E16" s="70">
        <f>[1]Hoja1!D17*$D$16/100</f>
        <v>0</v>
      </c>
      <c r="F16" s="70">
        <f>[1]Hoja1!E17*$D$16/100</f>
        <v>0</v>
      </c>
      <c r="G16" s="70">
        <f>[1]Hoja1!F17*$D$16/100</f>
        <v>0</v>
      </c>
      <c r="H16" s="70">
        <f>[1]Hoja1!G17*$D$16/100</f>
        <v>0</v>
      </c>
      <c r="I16" s="70">
        <f>[1]Hoja1!H17*$D$16/100</f>
        <v>0</v>
      </c>
      <c r="J16" s="70">
        <f>[1]Hoja1!I17*$D$16/100</f>
        <v>0</v>
      </c>
      <c r="K16" s="70">
        <f>[1]Hoja1!J17*$D$16/100</f>
        <v>0</v>
      </c>
      <c r="L16" s="70">
        <f>[1]Hoja1!K17*$D$16/100</f>
        <v>0</v>
      </c>
      <c r="M16" s="70">
        <f>[1]Hoja1!L17*$D$16/100</f>
        <v>0</v>
      </c>
      <c r="N16" s="70">
        <f>[1]Hoja1!M17*$D$16/100</f>
        <v>0</v>
      </c>
      <c r="O16" s="70">
        <f>[1]Hoja1!N17*$D$16/100</f>
        <v>0</v>
      </c>
      <c r="P16" s="70">
        <f>[1]Hoja1!O17*$D$16/100</f>
        <v>0</v>
      </c>
      <c r="Q16" s="70">
        <f>[1]Hoja1!P17*$D$16/100</f>
        <v>0</v>
      </c>
      <c r="R16" s="70">
        <f>[1]Hoja1!Q17*$D$16/100</f>
        <v>0</v>
      </c>
      <c r="S16" s="70">
        <f>[1]Hoja1!R17*$D$16/100</f>
        <v>0</v>
      </c>
      <c r="T16" s="70">
        <f>[1]Hoja1!S17*$D$16/100</f>
        <v>0</v>
      </c>
      <c r="U16" s="70">
        <f>[1]Hoja1!T17*$D$16/100</f>
        <v>0</v>
      </c>
      <c r="V16" s="70">
        <f>[1]Hoja1!U17*$D$16/100</f>
        <v>0</v>
      </c>
      <c r="W16" s="70">
        <f>[1]Hoja1!V17*$D$16/100</f>
        <v>0</v>
      </c>
      <c r="X16" s="70">
        <f>[1]Hoja1!W17*$D$16/100</f>
        <v>0</v>
      </c>
      <c r="Y16" s="70">
        <f>[1]Hoja1!X17*$D$16/100</f>
        <v>0</v>
      </c>
      <c r="Z16" s="70">
        <f>[1]Hoja1!Y17*$D$16/100</f>
        <v>0</v>
      </c>
      <c r="AA16" s="70">
        <f>[1]Hoja1!Z17*$D$16/100</f>
        <v>0</v>
      </c>
      <c r="AB16" s="70">
        <f>[1]Hoja1!AA17*$D$16/100</f>
        <v>0</v>
      </c>
      <c r="AC16" s="70">
        <f>[1]Hoja1!AB17*$D$16/100</f>
        <v>0</v>
      </c>
      <c r="AD16" s="70">
        <f>[1]Hoja1!AC17*$D$16/100</f>
        <v>0</v>
      </c>
      <c r="AE16" s="70">
        <f>[1]Hoja1!AD17*$D$16/100</f>
        <v>0</v>
      </c>
      <c r="AF16" s="70">
        <f>[1]Hoja1!AE17*$D$16/100</f>
        <v>0</v>
      </c>
    </row>
    <row r="17" spans="1:33" s="72" customFormat="1" ht="15.95">
      <c r="A17" s="189"/>
      <c r="B17" s="67" t="s">
        <v>53</v>
      </c>
      <c r="C17" s="73" t="s">
        <v>54</v>
      </c>
      <c r="D17" s="74">
        <v>30</v>
      </c>
      <c r="E17" s="70">
        <f>[1]Hoja1!D18*$D$17/100</f>
        <v>108.84</v>
      </c>
      <c r="F17" s="70">
        <f>[1]Hoja1!E18*$D$17/100</f>
        <v>0.91500000000000004</v>
      </c>
      <c r="G17" s="70">
        <f>[1]Hoja1!F18*$D$17/100</f>
        <v>0.20099999999999998</v>
      </c>
      <c r="H17" s="70">
        <f>[1]Hoja1!G18*$D$17/100</f>
        <v>0</v>
      </c>
      <c r="I17" s="70">
        <f>[1]Hoja1!H18*$D$17/100</f>
        <v>0</v>
      </c>
      <c r="J17" s="70">
        <f>[1]Hoja1!I18*$D$17/100</f>
        <v>0</v>
      </c>
      <c r="K17" s="70">
        <f>[1]Hoja1!J18*$D$17/100</f>
        <v>0</v>
      </c>
      <c r="L17" s="70">
        <f>[1]Hoja1!K18*$D$17/100</f>
        <v>25.103999999999992</v>
      </c>
      <c r="M17" s="70">
        <f>[1]Hoja1!L18*$D$17/100</f>
        <v>2.1</v>
      </c>
      <c r="N17" s="70">
        <f>[1]Hoja1!M18*$D$17/100</f>
        <v>15.9375</v>
      </c>
      <c r="O17" s="70">
        <f>[1]Hoja1!N18*$D$17/100</f>
        <v>34.24285714285714</v>
      </c>
      <c r="P17" s="70">
        <f>[1]Hoja1!O18*$D$17/100</f>
        <v>0.59624999999999995</v>
      </c>
      <c r="Q17" s="70">
        <f>[1]Hoja1!P18*$D$17/100</f>
        <v>7.25</v>
      </c>
      <c r="R17" s="70">
        <f>[1]Hoja1!Q18*$D$17/100</f>
        <v>159.47999999999999</v>
      </c>
      <c r="S17" s="70">
        <f>[1]Hoja1!R18*$D$17/100</f>
        <v>19.757142857142856</v>
      </c>
      <c r="T17" s="70">
        <f>[1]Hoja1!S18*$D$17/100</f>
        <v>0.17499999999999996</v>
      </c>
      <c r="U17" s="70">
        <f>[1]Hoja1!T18*$D$17/100</f>
        <v>0</v>
      </c>
      <c r="V17" s="70">
        <f>[1]Hoja1!U18*$D$17/100</f>
        <v>0</v>
      </c>
      <c r="W17" s="70">
        <f>[1]Hoja1!V18*$D$17/100</f>
        <v>0</v>
      </c>
      <c r="X17" s="70">
        <f>[1]Hoja1!W18*$D$17/100</f>
        <v>57</v>
      </c>
      <c r="Y17" s="70">
        <f>[1]Hoja1!X18*$D$17/100</f>
        <v>3.1714285714285723E-2</v>
      </c>
      <c r="Z17" s="70">
        <f>[1]Hoja1!Y18*$D$17/100</f>
        <v>6.4285714285714279E-2</v>
      </c>
      <c r="AA17" s="70">
        <f>[1]Hoja1!Z18*$D$17/100</f>
        <v>0.75</v>
      </c>
      <c r="AB17" s="70">
        <f>[1]Hoja1!AA18*$D$17/100</f>
        <v>0</v>
      </c>
      <c r="AC17" s="70">
        <f>[1]Hoja1!AB18*$D$17/100</f>
        <v>0</v>
      </c>
      <c r="AD17" s="70">
        <f>[1]Hoja1!AC18*$D$17/100</f>
        <v>12.9</v>
      </c>
      <c r="AE17" s="70">
        <f>[1]Hoja1!AD18*$D$17/100</f>
        <v>0</v>
      </c>
      <c r="AF17" s="70">
        <f>[1]Hoja1!AE18*$D$17/100</f>
        <v>0.68571428571428572</v>
      </c>
    </row>
    <row r="18" spans="1:33" s="72" customFormat="1" ht="15.95">
      <c r="A18" s="189"/>
      <c r="B18" s="55"/>
      <c r="C18" s="75" t="s">
        <v>190</v>
      </c>
      <c r="D18" s="76">
        <f>SUM(D13:D17)</f>
        <v>350</v>
      </c>
      <c r="E18" s="76">
        <f t="shared" ref="E18:AF18" si="1">SUM(E13:E17)</f>
        <v>434.23504273504273</v>
      </c>
      <c r="F18" s="76">
        <f t="shared" si="1"/>
        <v>5.7443162393162392</v>
      </c>
      <c r="G18" s="76">
        <f t="shared" si="1"/>
        <v>0.76672649572649565</v>
      </c>
      <c r="H18" s="76">
        <f t="shared" si="1"/>
        <v>0.2021978021978022</v>
      </c>
      <c r="I18" s="76">
        <f t="shared" si="1"/>
        <v>4.1142857142857148E-2</v>
      </c>
      <c r="J18" s="76">
        <f t="shared" si="1"/>
        <v>0.23859340659340667</v>
      </c>
      <c r="K18" s="76">
        <f t="shared" si="1"/>
        <v>0</v>
      </c>
      <c r="L18" s="160">
        <f>SUM(L13:L17)</f>
        <v>99.985282051282041</v>
      </c>
      <c r="M18" s="76">
        <f t="shared" si="1"/>
        <v>10.304615384615385</v>
      </c>
      <c r="N18" s="76">
        <f t="shared" si="1"/>
        <v>67.322970085470089</v>
      </c>
      <c r="O18" s="76">
        <f t="shared" si="1"/>
        <v>185.27448107448106</v>
      </c>
      <c r="P18" s="76">
        <f t="shared" si="1"/>
        <v>3.1030876068376068</v>
      </c>
      <c r="Q18" s="76">
        <f t="shared" si="1"/>
        <v>40.661111111111111</v>
      </c>
      <c r="R18" s="76">
        <f t="shared" si="1"/>
        <v>1487.3876923076923</v>
      </c>
      <c r="S18" s="76">
        <f t="shared" si="1"/>
        <v>89.803296703296709</v>
      </c>
      <c r="T18" s="76">
        <f t="shared" si="1"/>
        <v>1.0008888888888889</v>
      </c>
      <c r="U18" s="76">
        <f t="shared" si="1"/>
        <v>0.51815384615384619</v>
      </c>
      <c r="V18" s="76">
        <f t="shared" si="1"/>
        <v>1.0064175824175825</v>
      </c>
      <c r="W18" s="76">
        <f t="shared" si="1"/>
        <v>2711.0329670329675</v>
      </c>
      <c r="X18" s="76">
        <f t="shared" si="1"/>
        <v>301.71282051282049</v>
      </c>
      <c r="Y18" s="76">
        <f t="shared" si="1"/>
        <v>0.24593650793650795</v>
      </c>
      <c r="Z18" s="76">
        <f t="shared" si="1"/>
        <v>0.21983272283272282</v>
      </c>
      <c r="AA18" s="76">
        <f t="shared" si="1"/>
        <v>4.5800854700854696</v>
      </c>
      <c r="AB18" s="76">
        <f t="shared" si="1"/>
        <v>1.1619340659340656</v>
      </c>
      <c r="AC18" s="76">
        <f t="shared" si="1"/>
        <v>0.8096703296703297</v>
      </c>
      <c r="AD18" s="76">
        <f t="shared" si="1"/>
        <v>65.538461538461547</v>
      </c>
      <c r="AE18" s="76">
        <f t="shared" si="1"/>
        <v>0</v>
      </c>
      <c r="AF18" s="76">
        <f t="shared" si="1"/>
        <v>63.442979242979249</v>
      </c>
    </row>
    <row r="19" spans="1:33" s="72" customFormat="1">
      <c r="A19" s="190"/>
      <c r="B19" s="191" t="s">
        <v>192</v>
      </c>
      <c r="C19" s="191"/>
      <c r="D19" s="77">
        <f t="shared" ref="D19:AE19" si="2">D11+D18</f>
        <v>420</v>
      </c>
      <c r="E19" s="77">
        <f t="shared" si="2"/>
        <v>683.20435742035738</v>
      </c>
      <c r="F19" s="77">
        <f t="shared" si="2"/>
        <v>11.710337218337218</v>
      </c>
      <c r="G19" s="77">
        <f t="shared" si="2"/>
        <v>1.9957055167055167</v>
      </c>
      <c r="H19" s="77">
        <f t="shared" si="2"/>
        <v>0.40188608502608503</v>
      </c>
      <c r="I19" s="77">
        <f t="shared" si="2"/>
        <v>0.32378023088023083</v>
      </c>
      <c r="J19" s="77">
        <f t="shared" si="2"/>
        <v>0.69146310356310359</v>
      </c>
      <c r="K19" s="77">
        <f t="shared" si="2"/>
        <v>0</v>
      </c>
      <c r="L19" s="77">
        <f>L11+L18</f>
        <v>153.40949883449883</v>
      </c>
      <c r="M19" s="77">
        <f t="shared" si="2"/>
        <v>14.047100233100235</v>
      </c>
      <c r="N19" s="77">
        <f t="shared" si="2"/>
        <v>87.23678127428127</v>
      </c>
      <c r="O19" s="77">
        <f t="shared" si="2"/>
        <v>313.26706848706846</v>
      </c>
      <c r="P19" s="77">
        <f t="shared" si="2"/>
        <v>5.2994617327117322</v>
      </c>
      <c r="Q19" s="77">
        <f t="shared" si="2"/>
        <v>45.204222999222999</v>
      </c>
      <c r="R19" s="77">
        <f t="shared" si="2"/>
        <v>1622.4276573426573</v>
      </c>
      <c r="S19" s="77">
        <f t="shared" si="2"/>
        <v>137.33252747252749</v>
      </c>
      <c r="T19" s="77">
        <f t="shared" si="2"/>
        <v>2.0626850815850819</v>
      </c>
      <c r="U19" s="77">
        <f t="shared" si="2"/>
        <v>0.6700177350427351</v>
      </c>
      <c r="V19" s="77">
        <f t="shared" si="2"/>
        <v>2.8150940975690975</v>
      </c>
      <c r="W19" s="77">
        <f t="shared" si="2"/>
        <v>2735.6135225885232</v>
      </c>
      <c r="X19" s="77">
        <f t="shared" si="2"/>
        <v>304.24645687645688</v>
      </c>
      <c r="Y19" s="77">
        <f t="shared" si="2"/>
        <v>0.55119196248196245</v>
      </c>
      <c r="Z19" s="77">
        <f t="shared" si="2"/>
        <v>0.30745181374181374</v>
      </c>
      <c r="AA19" s="77">
        <f t="shared" si="2"/>
        <v>7.1261763791763784</v>
      </c>
      <c r="AB19" s="77">
        <f t="shared" si="2"/>
        <v>1.7412896214896212</v>
      </c>
      <c r="AC19" s="77">
        <f t="shared" si="2"/>
        <v>0.98775366300366296</v>
      </c>
      <c r="AD19" s="77">
        <f t="shared" si="2"/>
        <v>169.17137062937064</v>
      </c>
      <c r="AE19" s="77">
        <f t="shared" si="2"/>
        <v>0</v>
      </c>
      <c r="AF19" s="77">
        <f>AF11+AF18</f>
        <v>63.537979242979247</v>
      </c>
    </row>
    <row r="20" spans="1:33" ht="15" customHeight="1">
      <c r="A20" s="188" t="s">
        <v>55</v>
      </c>
      <c r="B20" s="78" t="s">
        <v>56</v>
      </c>
      <c r="C20" s="84" t="s">
        <v>57</v>
      </c>
      <c r="D20" s="85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3" s="71" customFormat="1" ht="17.100000000000001">
      <c r="A21" s="189"/>
      <c r="B21" s="67" t="s">
        <v>56</v>
      </c>
      <c r="C21" s="29" t="s">
        <v>193</v>
      </c>
      <c r="D21" s="69">
        <v>80</v>
      </c>
      <c r="E21" s="70">
        <f>[1]Hoja1!D21*$D$21/100</f>
        <v>48.437333333333335</v>
      </c>
      <c r="F21" s="70">
        <f>[1]Hoja1!E21*$D$21/100</f>
        <v>0.7360000000000001</v>
      </c>
      <c r="G21" s="70">
        <f>[1]Hoja1!F21*$D$21/100</f>
        <v>0.21866666666666668</v>
      </c>
      <c r="H21" s="70">
        <f>[1]Hoja1!G21*$D$21/100</f>
        <v>6.4615384615384616E-2</v>
      </c>
      <c r="I21" s="70">
        <f>[1]Hoja1!H21*$D$21/100</f>
        <v>5.9692307692307704E-2</v>
      </c>
      <c r="J21" s="70">
        <f>[1]Hoja1!I21*$D$21/100</f>
        <v>8.8000000000000009E-2</v>
      </c>
      <c r="K21" s="70">
        <f>[1]Hoja1!J21*$D$21/100</f>
        <v>0</v>
      </c>
      <c r="L21" s="70">
        <f>[1]Hoja1!K21*$D$21/100</f>
        <v>10.762666666666668</v>
      </c>
      <c r="M21" s="70">
        <f>[1]Hoja1!L21*$D$21/100</f>
        <v>2.1653333333333329</v>
      </c>
      <c r="N21" s="70">
        <f>[1]Hoja1!M21*$D$21/100</f>
        <v>10.826666666666668</v>
      </c>
      <c r="O21" s="70">
        <f>[1]Hoja1!N21*$D$21/100</f>
        <v>21.333333333333336</v>
      </c>
      <c r="P21" s="70">
        <f>[1]Hoja1!O21*$D$21/100</f>
        <v>0.54933333333333334</v>
      </c>
      <c r="Q21" s="70">
        <f>[1]Hoja1!P21*$D$21/100</f>
        <v>9.1733333333333338</v>
      </c>
      <c r="R21" s="70">
        <f>[1]Hoja1!Q21*$D$21/100</f>
        <v>184.21333333333337</v>
      </c>
      <c r="S21" s="70">
        <f>[1]Hoja1!R21*$D$21/100</f>
        <v>11.84</v>
      </c>
      <c r="T21" s="70">
        <f>[1]Hoja1!S21*$D$21/100</f>
        <v>9.5428571428571446E-2</v>
      </c>
      <c r="U21" s="70">
        <f>[1]Hoja1!T21*$D$21/100</f>
        <v>5.5999999999999994E-2</v>
      </c>
      <c r="V21" s="70">
        <f>[1]Hoja1!U21*$D$21/100</f>
        <v>5.1076923076923089E-2</v>
      </c>
      <c r="W21" s="70">
        <f>[1]Hoja1!V21*$D$21/100</f>
        <v>1195.0153846153846</v>
      </c>
      <c r="X21" s="70">
        <f>[1]Hoja1!W21*$D$21/100</f>
        <v>120.05333333333333</v>
      </c>
      <c r="Y21" s="70">
        <f>[1]Hoja1!X21*$D$21/100</f>
        <v>3.8400000000000011E-2</v>
      </c>
      <c r="Z21" s="70">
        <f>[1]Hoja1!Y21*$D$21/100</f>
        <v>4.8000000000000008E-2</v>
      </c>
      <c r="AA21" s="70">
        <f>[1]Hoja1!Z21*$D$21/100</f>
        <v>0.69226666666666659</v>
      </c>
      <c r="AB21" s="70">
        <f>[1]Hoja1!AA21*$D$21/100</f>
        <v>0.15753846153846154</v>
      </c>
      <c r="AC21" s="70">
        <f>[1]Hoja1!AB21*$D$21/100</f>
        <v>9.2307692307692299E-2</v>
      </c>
      <c r="AD21" s="70">
        <f>[1]Hoja1!AC21*$D$21/100</f>
        <v>12.342857142857142</v>
      </c>
      <c r="AE21" s="70">
        <f>[1]Hoja1!AD21*$D$21/100</f>
        <v>0</v>
      </c>
      <c r="AF21" s="70">
        <f>[1]Hoja1!AE21*$D$21/100</f>
        <v>30.506666666666664</v>
      </c>
    </row>
    <row r="22" spans="1:33" s="71" customFormat="1" ht="17.100000000000001">
      <c r="A22" s="189"/>
      <c r="B22" s="67" t="s">
        <v>61</v>
      </c>
      <c r="C22" s="29" t="s">
        <v>59</v>
      </c>
      <c r="D22" s="69">
        <v>100</v>
      </c>
      <c r="E22" s="70">
        <f>[1]Hoja1!D22*$D$22/100</f>
        <v>74.078399999999988</v>
      </c>
      <c r="F22" s="70">
        <f>[1]Hoja1!E22*$D$22/100</f>
        <v>1.0790666666666668</v>
      </c>
      <c r="G22" s="70">
        <f>[1]Hoja1!F22*$D$22/100</f>
        <v>0.81466666666666709</v>
      </c>
      <c r="H22" s="70">
        <f>[1]Hoja1!G22*$D$22/100</f>
        <v>5.7241379310344793E-2</v>
      </c>
      <c r="I22" s="70">
        <f>[1]Hoja1!H22*$D$22/100</f>
        <v>0.20189655172413767</v>
      </c>
      <c r="J22" s="70">
        <f>[1]Hoja1!I22*$D$22/100</f>
        <v>0.11775862068965512</v>
      </c>
      <c r="K22" s="70">
        <f>[1]Hoja1!J22*$D$22/100</f>
        <v>0</v>
      </c>
      <c r="L22" s="70">
        <f>[1]Hoja1!K22*$D$22/100</f>
        <v>15.432533333333334</v>
      </c>
      <c r="M22" s="70">
        <f>[1]Hoja1!L22*$D$22/100</f>
        <v>2.5884057971014482</v>
      </c>
      <c r="N22" s="70">
        <f>[1]Hoja1!M22*$D$22/100</f>
        <v>24.120273972602739</v>
      </c>
      <c r="O22" s="70">
        <f>[1]Hoja1!N22*$D$22/100</f>
        <v>26.933472222222221</v>
      </c>
      <c r="P22" s="70">
        <f>[1]Hoja1!O22*$D$22/100</f>
        <v>0.73123287671232873</v>
      </c>
      <c r="Q22" s="70">
        <f>[1]Hoja1!P22*$D$22/100</f>
        <v>4.258382352941176</v>
      </c>
      <c r="R22" s="70">
        <f>[1]Hoja1!Q22*$D$22/100</f>
        <v>211.56594202898549</v>
      </c>
      <c r="S22" s="70">
        <f>[1]Hoja1!R22*$D$22/100</f>
        <v>16.764852941176471</v>
      </c>
      <c r="T22" s="70">
        <f>[1]Hoja1!S22*$D$22/100</f>
        <v>0.16558823529411762</v>
      </c>
      <c r="U22" s="70">
        <f>[1]Hoja1!T22*$D$22/100</f>
        <v>7.5344827586206878E-2</v>
      </c>
      <c r="V22" s="70">
        <f>[1]Hoja1!U22*$D$22/100</f>
        <v>0.2053448275862069</v>
      </c>
      <c r="W22" s="70">
        <f>[1]Hoja1!V22*$D$22/100</f>
        <v>94.362068965517253</v>
      </c>
      <c r="X22" s="70">
        <f>[1]Hoja1!W22*$D$22/100</f>
        <v>9.960285714285714</v>
      </c>
      <c r="Y22" s="70">
        <f>[1]Hoja1!X22*$D$22/100</f>
        <v>4.749999999999998E-2</v>
      </c>
      <c r="Z22" s="70">
        <f>[1]Hoja1!Y22*$D$22/100</f>
        <v>5.0694444444444417E-2</v>
      </c>
      <c r="AA22" s="70">
        <f>[1]Hoja1!Z22*$D$22/100</f>
        <v>0.59722222222222232</v>
      </c>
      <c r="AB22" s="70">
        <f>[1]Hoja1!AA22*$D$22/100</f>
        <v>0.32137931034482753</v>
      </c>
      <c r="AC22" s="70">
        <f>[1]Hoja1!AB22*$D$22/100</f>
        <v>9.9999999999999922E-2</v>
      </c>
      <c r="AD22" s="70">
        <f>[1]Hoja1!AC22*$D$22/100</f>
        <v>12.176190476190477</v>
      </c>
      <c r="AE22" s="70">
        <f>[1]Hoja1!AD22*$D$22/100</f>
        <v>0</v>
      </c>
      <c r="AF22" s="70">
        <f>[1]Hoja1!AE22*$D$22/100</f>
        <v>27.645616438356164</v>
      </c>
    </row>
    <row r="23" spans="1:33" s="71" customFormat="1" ht="15.95">
      <c r="A23" s="189"/>
      <c r="B23" s="86" t="s">
        <v>194</v>
      </c>
      <c r="C23" s="87" t="s">
        <v>60</v>
      </c>
      <c r="D23" s="74">
        <v>10</v>
      </c>
      <c r="E23" s="70">
        <f>[1]Hoja1!D23*$D$23/100</f>
        <v>24.432500000000001</v>
      </c>
      <c r="F23" s="70">
        <f>[1]Hoja1!E23*$D$23/100</f>
        <v>0.21249999999999999</v>
      </c>
      <c r="G23" s="70">
        <f>[1]Hoja1!F23*$D$23/100</f>
        <v>2.0125000000000002</v>
      </c>
      <c r="H23" s="70">
        <f>[1]Hoja1!G23*$D$23/100</f>
        <v>0.24399999999999999</v>
      </c>
      <c r="I23" s="70">
        <f>[1]Hoja1!H23*$D$23/100</f>
        <v>0.96099999999999997</v>
      </c>
      <c r="J23" s="70">
        <f>[1]Hoja1!I23*$D$23/100</f>
        <v>0.19600000000000001</v>
      </c>
      <c r="K23" s="70">
        <f>[1]Hoja1!J23*$D$23/100</f>
        <v>0</v>
      </c>
      <c r="L23" s="70">
        <f>[1]Hoja1!K23*$D$23/100</f>
        <v>1.0874999999999999</v>
      </c>
      <c r="M23" s="70">
        <f>[1]Hoja1!L23*$D$23/100</f>
        <v>0.68500000000000005</v>
      </c>
      <c r="N23" s="70">
        <f>[1]Hoja1!M23*$D$23/100</f>
        <v>0.9</v>
      </c>
      <c r="O23" s="70">
        <f>[1]Hoja1!N23*$D$23/100</f>
        <v>4.3250000000000002</v>
      </c>
      <c r="P23" s="70">
        <f>[1]Hoja1!O23*$D$23/100</f>
        <v>0.08</v>
      </c>
      <c r="Q23" s="70">
        <f>[1]Hoja1!P23*$D$23/100</f>
        <v>0.85</v>
      </c>
      <c r="R23" s="70">
        <f>[1]Hoja1!Q23*$D$23/100</f>
        <v>38.924999999999997</v>
      </c>
      <c r="S23" s="70">
        <f>[1]Hoja1!R23*$D$23/100</f>
        <v>2.875</v>
      </c>
      <c r="T23" s="70">
        <f>[1]Hoja1!S23*$D$23/100</f>
        <v>6.0499999999999998E-2</v>
      </c>
      <c r="U23" s="70">
        <f>[1]Hoja1!T23*$D$23/100</f>
        <v>2.6000000000000002E-2</v>
      </c>
      <c r="V23" s="70">
        <f>[1]Hoja1!U23*$D$23/100</f>
        <v>2.3000000000000003E-2</v>
      </c>
      <c r="W23" s="70">
        <f>[1]Hoja1!V23*$D$23/100</f>
        <v>61.2</v>
      </c>
      <c r="X23" s="70">
        <f>[1]Hoja1!W23*$D$23/100</f>
        <v>1.7749999999999999</v>
      </c>
      <c r="Y23" s="70">
        <f>[1]Hoja1!X23*$D$23/100</f>
        <v>7.2499999999999995E-3</v>
      </c>
      <c r="Z23" s="70">
        <f>[1]Hoja1!Y23*$D$23/100</f>
        <v>0.01</v>
      </c>
      <c r="AA23" s="70">
        <f>[1]Hoja1!Z23*$D$23/100</f>
        <v>0.13500000000000001</v>
      </c>
      <c r="AB23" s="70">
        <f>[1]Hoja1!AA23*$D$23/100</f>
        <v>9.6999999999999989E-2</v>
      </c>
      <c r="AC23" s="70">
        <f>[1]Hoja1!AB23*$D$23/100</f>
        <v>2.8000000000000004E-2</v>
      </c>
      <c r="AD23" s="70">
        <f>[1]Hoja1!AC23*$D$23/100</f>
        <v>6.45</v>
      </c>
      <c r="AE23" s="70">
        <f>[1]Hoja1!AD23*$D$23/100</f>
        <v>0</v>
      </c>
      <c r="AF23" s="70">
        <f>[1]Hoja1!AE23*$D$23/100</f>
        <v>0.65</v>
      </c>
      <c r="AG23" s="88"/>
    </row>
    <row r="24" spans="1:33" s="72" customFormat="1" ht="15.95">
      <c r="A24" s="189"/>
      <c r="B24" s="55"/>
      <c r="C24" s="75" t="s">
        <v>190</v>
      </c>
      <c r="D24" s="77">
        <f>SUM(D21:D23)</f>
        <v>190</v>
      </c>
      <c r="E24" s="77">
        <f t="shared" ref="E24:AF24" si="3">SUM(E21:E23)</f>
        <v>146.94823333333332</v>
      </c>
      <c r="F24" s="77">
        <f t="shared" si="3"/>
        <v>2.027566666666667</v>
      </c>
      <c r="G24" s="77">
        <f t="shared" si="3"/>
        <v>3.0458333333333338</v>
      </c>
      <c r="H24" s="77">
        <f t="shared" si="3"/>
        <v>0.36585676392572941</v>
      </c>
      <c r="I24" s="77">
        <f t="shared" si="3"/>
        <v>1.2225888594164454</v>
      </c>
      <c r="J24" s="77">
        <f t="shared" si="3"/>
        <v>0.40175862068965512</v>
      </c>
      <c r="K24" s="77">
        <f t="shared" si="3"/>
        <v>0</v>
      </c>
      <c r="L24" s="77">
        <f t="shared" si="3"/>
        <v>27.282699999999998</v>
      </c>
      <c r="M24" s="77">
        <f t="shared" si="3"/>
        <v>5.4387391304347812</v>
      </c>
      <c r="N24" s="77">
        <f t="shared" si="3"/>
        <v>35.846940639269405</v>
      </c>
      <c r="O24" s="77">
        <f t="shared" si="3"/>
        <v>52.59180555555556</v>
      </c>
      <c r="P24" s="77">
        <f t="shared" si="3"/>
        <v>1.3605662100456621</v>
      </c>
      <c r="Q24" s="77">
        <f t="shared" si="3"/>
        <v>14.281715686274509</v>
      </c>
      <c r="R24" s="77">
        <f t="shared" si="3"/>
        <v>434.70427536231887</v>
      </c>
      <c r="S24" s="77">
        <f t="shared" si="3"/>
        <v>31.479852941176471</v>
      </c>
      <c r="T24" s="77">
        <f t="shared" si="3"/>
        <v>0.32151680672268906</v>
      </c>
      <c r="U24" s="77">
        <f t="shared" si="3"/>
        <v>0.15734482758620685</v>
      </c>
      <c r="V24" s="77">
        <f t="shared" si="3"/>
        <v>0.27942175066313002</v>
      </c>
      <c r="W24" s="77">
        <f t="shared" si="3"/>
        <v>1350.5774535809019</v>
      </c>
      <c r="X24" s="77">
        <f t="shared" si="3"/>
        <v>131.78861904761905</v>
      </c>
      <c r="Y24" s="77">
        <f t="shared" si="3"/>
        <v>9.3149999999999983E-2</v>
      </c>
      <c r="Z24" s="77">
        <f t="shared" si="3"/>
        <v>0.10869444444444441</v>
      </c>
      <c r="AA24" s="77">
        <f t="shared" si="3"/>
        <v>1.4244888888888889</v>
      </c>
      <c r="AB24" s="77">
        <f t="shared" si="3"/>
        <v>0.57591777188328908</v>
      </c>
      <c r="AC24" s="77">
        <f t="shared" si="3"/>
        <v>0.22030769230769223</v>
      </c>
      <c r="AD24" s="77">
        <f t="shared" si="3"/>
        <v>30.969047619047618</v>
      </c>
      <c r="AE24" s="77">
        <f t="shared" si="3"/>
        <v>0</v>
      </c>
      <c r="AF24" s="77">
        <f t="shared" si="3"/>
        <v>58.802283105022831</v>
      </c>
    </row>
    <row r="25" spans="1:33">
      <c r="A25" s="189"/>
      <c r="B25" s="78" t="s">
        <v>61</v>
      </c>
      <c r="C25" s="84" t="s">
        <v>62</v>
      </c>
      <c r="D25" s="85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</row>
    <row r="26" spans="1:33" s="71" customFormat="1" ht="17.100000000000001">
      <c r="A26" s="189"/>
      <c r="B26" s="67" t="s">
        <v>63</v>
      </c>
      <c r="C26" s="29" t="s">
        <v>195</v>
      </c>
      <c r="D26" s="69">
        <v>80</v>
      </c>
      <c r="E26" s="70">
        <f>[1]Hoja1!D25*$D$26/100</f>
        <v>42.666666666666679</v>
      </c>
      <c r="F26" s="70">
        <f>[1]Hoja1!E25*$D$26/100</f>
        <v>1.7546666666666666</v>
      </c>
      <c r="G26" s="70">
        <f>[1]Hoja1!F25*$D$26/100</f>
        <v>0.42133333333333339</v>
      </c>
      <c r="H26" s="70">
        <f>[1]Hoja1!G25*$D$26/100</f>
        <v>5.8909090909090904E-2</v>
      </c>
      <c r="I26" s="70">
        <f>[1]Hoja1!H25*$D$26/100</f>
        <v>4.9454545454545452E-2</v>
      </c>
      <c r="J26" s="70">
        <f>[1]Hoja1!I25*$D$26/100</f>
        <v>0.16145454545454549</v>
      </c>
      <c r="K26" s="70">
        <f>[1]Hoja1!J25*$D$26/100</f>
        <v>0</v>
      </c>
      <c r="L26" s="70">
        <f>[1]Hoja1!K25*$D$26/100</f>
        <v>7.7866666666666662</v>
      </c>
      <c r="M26" s="70">
        <f>[1]Hoja1!L25*$D$26/100</f>
        <v>2.0853333333333328</v>
      </c>
      <c r="N26" s="70">
        <f>[1]Hoja1!M25*$D$26/100</f>
        <v>36.586666666666673</v>
      </c>
      <c r="O26" s="70">
        <f>[1]Hoja1!N25*$D$26/100</f>
        <v>44.8</v>
      </c>
      <c r="P26" s="70">
        <f>[1]Hoja1!O25*$D$26/100</f>
        <v>1.0826666666666667</v>
      </c>
      <c r="Q26" s="70">
        <f>[1]Hoja1!P25*$D$26/100</f>
        <v>121.33333333333331</v>
      </c>
      <c r="R26" s="70">
        <f>[1]Hoja1!Q25*$D$26/100</f>
        <v>384.26666666666665</v>
      </c>
      <c r="S26" s="70">
        <f>[1]Hoja1!R25*$D$26/100</f>
        <v>20.746666666666666</v>
      </c>
      <c r="T26" s="70">
        <f>[1]Hoja1!S25*$D$26/100</f>
        <v>0.26079999999999998</v>
      </c>
      <c r="U26" s="70">
        <f>[1]Hoja1!T25*$D$26/100</f>
        <v>0.14618181818181816</v>
      </c>
      <c r="V26" s="70">
        <f>[1]Hoja1!U25*$D$26/100</f>
        <v>0.32145454545454544</v>
      </c>
      <c r="W26" s="70">
        <f>[1]Hoja1!V25*$D$26/100</f>
        <v>3483.7818181818184</v>
      </c>
      <c r="X26" s="70">
        <f>[1]Hoja1!W25*$D$26/100</f>
        <v>339.89333333333337</v>
      </c>
      <c r="Y26" s="70">
        <f>[1]Hoja1!X25*$D$26/100</f>
        <v>8.106666666666669E-2</v>
      </c>
      <c r="Z26" s="70">
        <f>[1]Hoja1!Y25*$D$26/100</f>
        <v>0.08</v>
      </c>
      <c r="AA26" s="70">
        <f>[1]Hoja1!Z25*$D$26/100</f>
        <v>1.0133333333333332</v>
      </c>
      <c r="AB26" s="70">
        <f>[1]Hoja1!AA25*$D$26/100</f>
        <v>0.33600000000000002</v>
      </c>
      <c r="AC26" s="70">
        <f>[1]Hoja1!AB25*$D$26/100</f>
        <v>0.12509090909090909</v>
      </c>
      <c r="AD26" s="70">
        <f>[1]Hoja1!AC25*$D$26/100</f>
        <v>34.4</v>
      </c>
      <c r="AE26" s="70">
        <f>[1]Hoja1!AD25*$D$26/100</f>
        <v>0</v>
      </c>
      <c r="AF26" s="70">
        <f>[1]Hoja1!AE25*$D$26/100</f>
        <v>50.72</v>
      </c>
    </row>
    <row r="27" spans="1:33" s="71" customFormat="1" ht="17.100000000000001">
      <c r="A27" s="189"/>
      <c r="B27" s="67" t="s">
        <v>65</v>
      </c>
      <c r="C27" s="29" t="s">
        <v>66</v>
      </c>
      <c r="D27" s="69">
        <v>40</v>
      </c>
      <c r="E27" s="70">
        <f>[1]Hoja1!D26*$D$27/100</f>
        <v>14.608888888888886</v>
      </c>
      <c r="F27" s="70">
        <f>[1]Hoja1!E26*$D$27/100</f>
        <v>1.0133333333333332</v>
      </c>
      <c r="G27" s="70">
        <f>[1]Hoja1!F26*$D$27/100</f>
        <v>0.16</v>
      </c>
      <c r="H27" s="70">
        <f>[1]Hoja1!G26*$D$27/100</f>
        <v>1.9428571428571427E-2</v>
      </c>
      <c r="I27" s="70">
        <f>[1]Hoja1!H26*$D$27/100</f>
        <v>8.5714285714285719E-3</v>
      </c>
      <c r="J27" s="70">
        <f>[1]Hoja1!I26*$D$27/100</f>
        <v>5.3142857142857151E-2</v>
      </c>
      <c r="K27" s="70">
        <f>[1]Hoja1!J26*$D$27/100</f>
        <v>0</v>
      </c>
      <c r="L27" s="70">
        <f>[1]Hoja1!K26*$D$27/100</f>
        <v>2.1822222222222218</v>
      </c>
      <c r="M27" s="70">
        <f>[1]Hoja1!L26*$D$27/100</f>
        <v>0.98222222222222233</v>
      </c>
      <c r="N27" s="70">
        <f>[1]Hoja1!M26*$D$27/100</f>
        <v>31.511111111111109</v>
      </c>
      <c r="O27" s="70">
        <f>[1]Hoja1!N26*$D$27/100</f>
        <v>19.333333333333336</v>
      </c>
      <c r="P27" s="70">
        <f>[1]Hoja1!O26*$D$27/100</f>
        <v>0.73333333333333328</v>
      </c>
      <c r="Q27" s="70">
        <f>[1]Hoja1!P26*$D$27/100</f>
        <v>24.35</v>
      </c>
      <c r="R27" s="70">
        <f>[1]Hoja1!Q26*$D$27/100</f>
        <v>144.94999999999999</v>
      </c>
      <c r="S27" s="70">
        <f>[1]Hoja1!R26*$D$27/100</f>
        <v>15.2</v>
      </c>
      <c r="T27" s="70">
        <f>[1]Hoja1!S26*$D$27/100</f>
        <v>0.17950000000000002</v>
      </c>
      <c r="U27" s="70">
        <f>[1]Hoja1!T26*$D$27/100</f>
        <v>3.8285714285714284E-2</v>
      </c>
      <c r="V27" s="70">
        <f>[1]Hoja1!U26*$D$27/100</f>
        <v>0.14914285714285713</v>
      </c>
      <c r="W27" s="70">
        <f>[1]Hoja1!V26*$D$27/100</f>
        <v>1217.4285714285713</v>
      </c>
      <c r="X27" s="70">
        <f>[1]Hoja1!W26*$D$27/100</f>
        <v>116.26666666666668</v>
      </c>
      <c r="Y27" s="70">
        <f>[1]Hoja1!X26*$D$27/100</f>
        <v>3.5555555555555556E-2</v>
      </c>
      <c r="Z27" s="70">
        <f>[1]Hoja1!Y26*$D$27/100</f>
        <v>4.3111111111111107E-2</v>
      </c>
      <c r="AA27" s="70">
        <f>[1]Hoja1!Z26*$D$27/100</f>
        <v>0.32</v>
      </c>
      <c r="AB27" s="70">
        <f>[1]Hoja1!AA26*$D$27/100</f>
        <v>9.2571428571428582E-2</v>
      </c>
      <c r="AC27" s="70">
        <f>[1]Hoja1!AB26*$D$27/100</f>
        <v>6.6857142857142851E-2</v>
      </c>
      <c r="AD27" s="70">
        <f>[1]Hoja1!AC26*$D$27/100</f>
        <v>42.6</v>
      </c>
      <c r="AE27" s="70">
        <f>[1]Hoja1!AD26*$D$27/100</f>
        <v>0</v>
      </c>
      <c r="AF27" s="70">
        <f>[1]Hoja1!AE26*$D$27/100</f>
        <v>27.333333333333329</v>
      </c>
    </row>
    <row r="28" spans="1:33" s="71" customFormat="1" ht="15.95">
      <c r="A28" s="189"/>
      <c r="B28" s="86" t="s">
        <v>67</v>
      </c>
      <c r="C28" s="87" t="s">
        <v>68</v>
      </c>
      <c r="D28" s="74">
        <v>80</v>
      </c>
      <c r="E28" s="70">
        <f>[1]Hoja1!D27*$D$28/100</f>
        <v>39.701666666666668</v>
      </c>
      <c r="F28" s="70">
        <f>[1]Hoja1!E27*$D$28/100</f>
        <v>1.9633333333333338</v>
      </c>
      <c r="G28" s="70">
        <f>[1]Hoja1!F27*$D$28/100</f>
        <v>0.24833333333333324</v>
      </c>
      <c r="H28" s="70">
        <f>[1]Hoja1!G27*$D$28/100</f>
        <v>4.0864864864864875E-2</v>
      </c>
      <c r="I28" s="70">
        <f>[1]Hoja1!H27*$D$28/100</f>
        <v>2.4648648648648654E-2</v>
      </c>
      <c r="J28" s="70">
        <f>[1]Hoja1!I27*$D$28/100</f>
        <v>0.11308108108108109</v>
      </c>
      <c r="K28" s="70">
        <f>[1]Hoja1!J27*$D$28/100</f>
        <v>0</v>
      </c>
      <c r="L28" s="70">
        <f>[1]Hoja1!K27*$D$28/100</f>
        <v>7.2533333333333312</v>
      </c>
      <c r="M28" s="70">
        <f>[1]Hoja1!L27*$D$28/100</f>
        <v>2.0177777777777774</v>
      </c>
      <c r="N28" s="70">
        <f>[1]Hoja1!M27*$D$28/100</f>
        <v>30.1</v>
      </c>
      <c r="O28" s="70">
        <f>[1]Hoja1!N27*$D$28/100</f>
        <v>50</v>
      </c>
      <c r="P28" s="70">
        <f>[1]Hoja1!O27*$D$28/100</f>
        <v>0.84</v>
      </c>
      <c r="Q28" s="70">
        <f>[1]Hoja1!P27*$D$28/100</f>
        <v>15.928888888888888</v>
      </c>
      <c r="R28" s="70">
        <f>[1]Hoja1!Q27*$D$28/100</f>
        <v>240.58666666666667</v>
      </c>
      <c r="S28" s="70">
        <f>[1]Hoja1!R27*$D$28/100</f>
        <v>19.52</v>
      </c>
      <c r="T28" s="70">
        <f>[1]Hoja1!S27*$D$28/100</f>
        <v>0.4695111111111111</v>
      </c>
      <c r="U28" s="70">
        <f>[1]Hoja1!T27*$D$28/100</f>
        <v>0.19870270270270268</v>
      </c>
      <c r="V28" s="70">
        <f>[1]Hoja1!U27*$D$28/100</f>
        <v>0.17708108108108114</v>
      </c>
      <c r="W28" s="70">
        <f>[1]Hoja1!V27*$D$28/100</f>
        <v>135.09189189189189</v>
      </c>
      <c r="X28" s="70">
        <f>[1]Hoja1!W27*$D$28/100</f>
        <v>30.468085106382979</v>
      </c>
      <c r="Y28" s="70">
        <f>[1]Hoja1!X27*$D$28/100</f>
        <v>7.4999999999999997E-2</v>
      </c>
      <c r="Z28" s="70">
        <f>[1]Hoja1!Y27*$D$28/100</f>
        <v>9.6166666666666636E-2</v>
      </c>
      <c r="AA28" s="70">
        <f>[1]Hoja1!Z27*$D$28/100</f>
        <v>1.0183333333333331</v>
      </c>
      <c r="AB28" s="70">
        <f>[1]Hoja1!AA27*$D$28/100</f>
        <v>0.781837837837838</v>
      </c>
      <c r="AC28" s="70">
        <f>[1]Hoja1!AB27*$D$28/100</f>
        <v>0.11199999999999999</v>
      </c>
      <c r="AD28" s="70">
        <f>[1]Hoja1!AC27*$D$28/100</f>
        <v>34.915555555555557</v>
      </c>
      <c r="AE28" s="70">
        <f>[1]Hoja1!AD27*$D$28/100</f>
        <v>8.3333333333333328E-4</v>
      </c>
      <c r="AF28" s="70">
        <f>[1]Hoja1!AE27*$D$28/100</f>
        <v>21.816666666666666</v>
      </c>
      <c r="AG28" s="88"/>
    </row>
    <row r="29" spans="1:33" s="72" customFormat="1" ht="15.95">
      <c r="A29" s="189"/>
      <c r="B29" s="55"/>
      <c r="C29" s="75" t="s">
        <v>190</v>
      </c>
      <c r="D29" s="77">
        <f>SUM(D26:D28)</f>
        <v>200</v>
      </c>
      <c r="E29" s="77">
        <f t="shared" ref="E29:AF29" si="4">SUM(E26:E28)</f>
        <v>96.977222222222224</v>
      </c>
      <c r="F29" s="77">
        <f t="shared" si="4"/>
        <v>4.7313333333333336</v>
      </c>
      <c r="G29" s="77">
        <f t="shared" si="4"/>
        <v>0.82966666666666655</v>
      </c>
      <c r="H29" s="77">
        <f t="shared" si="4"/>
        <v>0.11920252720252721</v>
      </c>
      <c r="I29" s="77">
        <f t="shared" si="4"/>
        <v>8.267462267462268E-2</v>
      </c>
      <c r="J29" s="77">
        <f t="shared" si="4"/>
        <v>0.32767848367848373</v>
      </c>
      <c r="K29" s="77">
        <f t="shared" si="4"/>
        <v>0</v>
      </c>
      <c r="L29" s="77">
        <f t="shared" si="4"/>
        <v>17.222222222222218</v>
      </c>
      <c r="M29" s="77">
        <f t="shared" si="4"/>
        <v>5.0853333333333328</v>
      </c>
      <c r="N29" s="77">
        <f t="shared" si="4"/>
        <v>98.197777777777787</v>
      </c>
      <c r="O29" s="77">
        <f t="shared" si="4"/>
        <v>114.13333333333333</v>
      </c>
      <c r="P29" s="77">
        <f t="shared" si="4"/>
        <v>2.6559999999999997</v>
      </c>
      <c r="Q29" s="77">
        <f t="shared" si="4"/>
        <v>161.61222222222219</v>
      </c>
      <c r="R29" s="77">
        <f t="shared" si="4"/>
        <v>769.8033333333334</v>
      </c>
      <c r="S29" s="77">
        <f t="shared" si="4"/>
        <v>55.466666666666669</v>
      </c>
      <c r="T29" s="77">
        <f t="shared" si="4"/>
        <v>0.90981111111111113</v>
      </c>
      <c r="U29" s="77">
        <f t="shared" si="4"/>
        <v>0.38317023517023513</v>
      </c>
      <c r="V29" s="77">
        <f t="shared" si="4"/>
        <v>0.64767848367848369</v>
      </c>
      <c r="W29" s="77">
        <f t="shared" si="4"/>
        <v>4836.3022815022814</v>
      </c>
      <c r="X29" s="77">
        <f t="shared" si="4"/>
        <v>486.62808510638308</v>
      </c>
      <c r="Y29" s="77">
        <f t="shared" si="4"/>
        <v>0.19162222222222225</v>
      </c>
      <c r="Z29" s="77">
        <f t="shared" si="4"/>
        <v>0.21927777777777774</v>
      </c>
      <c r="AA29" s="77">
        <f t="shared" si="4"/>
        <v>2.3516666666666666</v>
      </c>
      <c r="AB29" s="77">
        <f t="shared" si="4"/>
        <v>1.2104092664092665</v>
      </c>
      <c r="AC29" s="77">
        <f t="shared" si="4"/>
        <v>0.30394805194805191</v>
      </c>
      <c r="AD29" s="77">
        <f t="shared" si="4"/>
        <v>111.91555555555556</v>
      </c>
      <c r="AE29" s="77">
        <f t="shared" si="4"/>
        <v>8.3333333333333328E-4</v>
      </c>
      <c r="AF29" s="77">
        <f t="shared" si="4"/>
        <v>99.86999999999999</v>
      </c>
    </row>
    <row r="30" spans="1:33" s="72" customFormat="1">
      <c r="A30" s="189"/>
      <c r="B30" s="197" t="s">
        <v>192</v>
      </c>
      <c r="C30" s="197"/>
      <c r="D30" s="157">
        <f t="shared" ref="D30:AE30" si="5">D24+D29</f>
        <v>390</v>
      </c>
      <c r="E30" s="157">
        <f t="shared" si="5"/>
        <v>243.92545555555554</v>
      </c>
      <c r="F30" s="157">
        <f t="shared" si="5"/>
        <v>6.7589000000000006</v>
      </c>
      <c r="G30" s="157">
        <f t="shared" si="5"/>
        <v>3.8755000000000006</v>
      </c>
      <c r="H30" s="157">
        <f t="shared" si="5"/>
        <v>0.48505929112825663</v>
      </c>
      <c r="I30" s="157">
        <f t="shared" si="5"/>
        <v>1.305263482091068</v>
      </c>
      <c r="J30" s="157">
        <f t="shared" si="5"/>
        <v>0.72943710436813891</v>
      </c>
      <c r="K30" s="157">
        <f t="shared" si="5"/>
        <v>0</v>
      </c>
      <c r="L30" s="157">
        <f t="shared" si="5"/>
        <v>44.50492222222222</v>
      </c>
      <c r="M30" s="157">
        <f t="shared" si="5"/>
        <v>10.524072463768114</v>
      </c>
      <c r="N30" s="157">
        <f t="shared" si="5"/>
        <v>134.04471841704719</v>
      </c>
      <c r="O30" s="157">
        <f t="shared" si="5"/>
        <v>166.72513888888889</v>
      </c>
      <c r="P30" s="157">
        <f t="shared" si="5"/>
        <v>4.0165662100456618</v>
      </c>
      <c r="Q30" s="157">
        <f t="shared" si="5"/>
        <v>175.8939379084967</v>
      </c>
      <c r="R30" s="157">
        <f t="shared" si="5"/>
        <v>1204.5076086956524</v>
      </c>
      <c r="S30" s="157">
        <f t="shared" si="5"/>
        <v>86.946519607843143</v>
      </c>
      <c r="T30" s="157">
        <f t="shared" si="5"/>
        <v>1.2313279178338001</v>
      </c>
      <c r="U30" s="157">
        <f t="shared" si="5"/>
        <v>0.54051506275644201</v>
      </c>
      <c r="V30" s="157">
        <f t="shared" si="5"/>
        <v>0.9271002343416137</v>
      </c>
      <c r="W30" s="157">
        <f t="shared" si="5"/>
        <v>6186.8797350831828</v>
      </c>
      <c r="X30" s="157">
        <f t="shared" si="5"/>
        <v>618.4167041540021</v>
      </c>
      <c r="Y30" s="157">
        <f t="shared" si="5"/>
        <v>0.2847722222222222</v>
      </c>
      <c r="Z30" s="157">
        <f t="shared" si="5"/>
        <v>0.32797222222222217</v>
      </c>
      <c r="AA30" s="157">
        <f t="shared" si="5"/>
        <v>3.7761555555555555</v>
      </c>
      <c r="AB30" s="157">
        <f t="shared" si="5"/>
        <v>1.7863270382925556</v>
      </c>
      <c r="AC30" s="157">
        <f t="shared" si="5"/>
        <v>0.52425574425574417</v>
      </c>
      <c r="AD30" s="157">
        <f t="shared" si="5"/>
        <v>142.88460317460317</v>
      </c>
      <c r="AE30" s="157">
        <f t="shared" si="5"/>
        <v>8.3333333333333328E-4</v>
      </c>
      <c r="AF30" s="157">
        <f>AF24+AF29</f>
        <v>158.67228310502281</v>
      </c>
    </row>
    <row r="31" spans="1:33">
      <c r="A31" s="192" t="s">
        <v>69</v>
      </c>
      <c r="B31" s="78">
        <v>3</v>
      </c>
      <c r="C31" s="84" t="s">
        <v>196</v>
      </c>
      <c r="D31" s="85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</row>
    <row r="32" spans="1:33" s="72" customFormat="1" ht="15.95">
      <c r="A32" s="192"/>
      <c r="B32" s="67" t="s">
        <v>197</v>
      </c>
      <c r="C32" s="68" t="s">
        <v>72</v>
      </c>
      <c r="D32" s="69">
        <v>90</v>
      </c>
      <c r="E32" s="70">
        <f>[1]Hoja1!D29*$D$32/100</f>
        <v>80.34899999999999</v>
      </c>
      <c r="F32" s="70">
        <f>[1]Hoja1!E29*$D$32/100</f>
        <v>3.9</v>
      </c>
      <c r="G32" s="70">
        <f>[1]Hoja1!F29*$D$32/100</f>
        <v>5.157</v>
      </c>
      <c r="H32" s="70">
        <f>[1]Hoja1!G29*$D$32/100</f>
        <v>3.3839999999999999</v>
      </c>
      <c r="I32" s="70">
        <f>[1]Hoja1!H29*$D$32/100</f>
        <v>1.3439999999999999</v>
      </c>
      <c r="J32" s="70">
        <f>[1]Hoja1!I29*$D$32/100</f>
        <v>0.17399999999999999</v>
      </c>
      <c r="K32" s="70">
        <f>[1]Hoja1!J29*$D$32/100</f>
        <v>18</v>
      </c>
      <c r="L32" s="70">
        <f>[1]Hoja1!K29*$D$32/100</f>
        <v>4.5840000000000005</v>
      </c>
      <c r="M32" s="70">
        <f>[1]Hoja1!L29*$D$32/100</f>
        <v>0</v>
      </c>
      <c r="N32" s="70">
        <f>[1]Hoja1!M29*$D$32/100</f>
        <v>144.30000000000001</v>
      </c>
      <c r="O32" s="70">
        <f>[1]Hoja1!N29*$D$32/100</f>
        <v>110.4</v>
      </c>
      <c r="P32" s="70">
        <f>[1]Hoja1!O29*$D$32/100</f>
        <v>9.6000000000000016E-2</v>
      </c>
      <c r="Q32" s="70">
        <f>[1]Hoja1!P29*$D$32/100</f>
        <v>43.5</v>
      </c>
      <c r="R32" s="70">
        <f>[1]Hoja1!Q29*$D$32/100</f>
        <v>140.1</v>
      </c>
      <c r="S32" s="70">
        <f>[1]Hoja1!R29*$D$32/100</f>
        <v>18.600000000000001</v>
      </c>
      <c r="T32" s="70">
        <f>[1]Hoja1!S29*$D$32/100</f>
        <v>0.34200000000000003</v>
      </c>
      <c r="U32" s="70">
        <f>[1]Hoja1!T29*$D$32/100</f>
        <v>3.3000000000000002E-2</v>
      </c>
      <c r="V32" s="70">
        <f>[1]Hoja1!U29*$D$32/100</f>
        <v>1.2000000000000002E-2</v>
      </c>
      <c r="W32" s="70">
        <f>[1]Hoja1!V29*$D$32/100</f>
        <v>135.30000000000001</v>
      </c>
      <c r="X32" s="70">
        <f>[1]Hoja1!W29*$D$32/100</f>
        <v>21.9</v>
      </c>
      <c r="Y32" s="70">
        <f>[1]Hoja1!X29*$D$32/100</f>
        <v>4.8000000000000008E-2</v>
      </c>
      <c r="Z32" s="70">
        <f>[1]Hoja1!Y29*$D$32/100</f>
        <v>0.19800000000000001</v>
      </c>
      <c r="AA32" s="70">
        <f>[1]Hoja1!Z29*$D$32/100</f>
        <v>0.17699999999999999</v>
      </c>
      <c r="AB32" s="70">
        <f>[1]Hoja1!AA29*$D$32/100</f>
        <v>0.27299999999999996</v>
      </c>
      <c r="AC32" s="70">
        <f>[1]Hoja1!AB29*$D$32/100</f>
        <v>3.6000000000000004E-2</v>
      </c>
      <c r="AD32" s="70">
        <f>[1]Hoja1!AC29*$D$32/100</f>
        <v>5.4</v>
      </c>
      <c r="AE32" s="70">
        <f>[1]Hoja1!AD29*$D$32/100</f>
        <v>0.42899999999999994</v>
      </c>
      <c r="AF32" s="70">
        <f>[1]Hoja1!AE29*$D$32/100</f>
        <v>2.1899999999999995</v>
      </c>
    </row>
    <row r="33" spans="1:33" s="72" customFormat="1" ht="15.95">
      <c r="A33" s="192"/>
      <c r="B33" s="67" t="s">
        <v>198</v>
      </c>
      <c r="C33" s="68" t="s">
        <v>74</v>
      </c>
      <c r="D33" s="69">
        <v>0</v>
      </c>
      <c r="E33" s="70">
        <f>[1]Hoja1!D30*$D$33/100</f>
        <v>0</v>
      </c>
      <c r="F33" s="70">
        <f>[1]Hoja1!E30*$D$33/100</f>
        <v>0</v>
      </c>
      <c r="G33" s="70">
        <f>[1]Hoja1!F30*$D$33/100</f>
        <v>0</v>
      </c>
      <c r="H33" s="70">
        <f>[1]Hoja1!G30*$D$33/100</f>
        <v>0</v>
      </c>
      <c r="I33" s="70">
        <f>[1]Hoja1!H30*$D$33/100</f>
        <v>0</v>
      </c>
      <c r="J33" s="70">
        <f>[1]Hoja1!I30*$D$33/100</f>
        <v>0</v>
      </c>
      <c r="K33" s="70">
        <f>[1]Hoja1!J30*$D$33/100</f>
        <v>0</v>
      </c>
      <c r="L33" s="70">
        <f>[1]Hoja1!K30*$D$33/100</f>
        <v>0</v>
      </c>
      <c r="M33" s="70">
        <f>[1]Hoja1!L30*$D$33/100</f>
        <v>0</v>
      </c>
      <c r="N33" s="70">
        <f>[1]Hoja1!M30*$D$33/100</f>
        <v>0</v>
      </c>
      <c r="O33" s="70">
        <f>[1]Hoja1!N30*$D$33/100</f>
        <v>0</v>
      </c>
      <c r="P33" s="70">
        <f>[1]Hoja1!O30*$D$33/100</f>
        <v>0</v>
      </c>
      <c r="Q33" s="70">
        <f>[1]Hoja1!P30*$D$33/100</f>
        <v>0</v>
      </c>
      <c r="R33" s="70">
        <f>[1]Hoja1!Q30*$D$33/100</f>
        <v>0</v>
      </c>
      <c r="S33" s="70">
        <f>[1]Hoja1!R30*$D$33/100</f>
        <v>0</v>
      </c>
      <c r="T33" s="70">
        <f>[1]Hoja1!S30*$D$33/100</f>
        <v>0</v>
      </c>
      <c r="U33" s="70">
        <f>[1]Hoja1!T30*$D$33/100</f>
        <v>0</v>
      </c>
      <c r="V33" s="70">
        <f>[1]Hoja1!U30*$D$33/100</f>
        <v>0</v>
      </c>
      <c r="W33" s="70">
        <f>[1]Hoja1!V30*$D$33/100</f>
        <v>0</v>
      </c>
      <c r="X33" s="70">
        <f>[1]Hoja1!W30*$D$33/100</f>
        <v>0</v>
      </c>
      <c r="Y33" s="70">
        <f>[1]Hoja1!X30*$D$33/100</f>
        <v>0</v>
      </c>
      <c r="Z33" s="70">
        <f>[1]Hoja1!Y30*$D$33/100</f>
        <v>0</v>
      </c>
      <c r="AA33" s="70">
        <f>[1]Hoja1!Z30*$D$33/100</f>
        <v>0</v>
      </c>
      <c r="AB33" s="70">
        <f>[1]Hoja1!AA30*$D$33/100</f>
        <v>0</v>
      </c>
      <c r="AC33" s="70">
        <f>[1]Hoja1!AB30*$D$33/100</f>
        <v>0</v>
      </c>
      <c r="AD33" s="70">
        <f>[1]Hoja1!AC30*$D$33/100</f>
        <v>0</v>
      </c>
      <c r="AE33" s="70">
        <f>[1]Hoja1!AD30*$D$33/100</f>
        <v>0</v>
      </c>
      <c r="AF33" s="70">
        <f>[1]Hoja1!AE30*$D$33/100</f>
        <v>0</v>
      </c>
      <c r="AG33" s="70"/>
    </row>
    <row r="34" spans="1:33" s="72" customFormat="1" ht="32.1">
      <c r="A34" s="192"/>
      <c r="B34" s="67" t="s">
        <v>199</v>
      </c>
      <c r="C34" s="68" t="s">
        <v>76</v>
      </c>
      <c r="D34" s="69">
        <v>0</v>
      </c>
      <c r="E34" s="70">
        <f>[1]Hoja1!D31*$D$34/100</f>
        <v>0</v>
      </c>
      <c r="F34" s="70">
        <f>[1]Hoja1!E31*$D$34/100</f>
        <v>0</v>
      </c>
      <c r="G34" s="70">
        <f>[1]Hoja1!F31*$D$34/100</f>
        <v>0</v>
      </c>
      <c r="H34" s="70">
        <f>[1]Hoja1!G31*$D$34/100</f>
        <v>0</v>
      </c>
      <c r="I34" s="70">
        <f>[1]Hoja1!H31*$D$34/100</f>
        <v>0</v>
      </c>
      <c r="J34" s="70">
        <f>[1]Hoja1!I31*$D$34/100</f>
        <v>0</v>
      </c>
      <c r="K34" s="70">
        <f>[1]Hoja1!J31*$D$34/100</f>
        <v>0</v>
      </c>
      <c r="L34" s="70">
        <f>[1]Hoja1!K31*$D$34/100</f>
        <v>0</v>
      </c>
      <c r="M34" s="70">
        <f>[1]Hoja1!L31*$D$34/100</f>
        <v>0</v>
      </c>
      <c r="N34" s="70">
        <f>[1]Hoja1!M31*$D$34/100</f>
        <v>0</v>
      </c>
      <c r="O34" s="70">
        <f>[1]Hoja1!N31*$D$34/100</f>
        <v>0</v>
      </c>
      <c r="P34" s="70">
        <f>[1]Hoja1!O31*$D$34/100</f>
        <v>0</v>
      </c>
      <c r="Q34" s="70">
        <f>[1]Hoja1!P31*$D$34/100</f>
        <v>0</v>
      </c>
      <c r="R34" s="70">
        <f>[1]Hoja1!Q31*$D$34/100</f>
        <v>0</v>
      </c>
      <c r="S34" s="70">
        <f>[1]Hoja1!R31*$D$34/100</f>
        <v>0</v>
      </c>
      <c r="T34" s="70">
        <f>[1]Hoja1!S31*$D$34/100</f>
        <v>0</v>
      </c>
      <c r="U34" s="70">
        <f>[1]Hoja1!T31*$D$34/100</f>
        <v>0</v>
      </c>
      <c r="V34" s="70">
        <f>[1]Hoja1!U31*$D$34/100</f>
        <v>0</v>
      </c>
      <c r="W34" s="70">
        <f>[1]Hoja1!V31*$D$34/100</f>
        <v>0</v>
      </c>
      <c r="X34" s="70">
        <f>[1]Hoja1!W31*$D$34/100</f>
        <v>0</v>
      </c>
      <c r="Y34" s="70">
        <f>[1]Hoja1!X31*$D$34/100</f>
        <v>0</v>
      </c>
      <c r="Z34" s="70">
        <f>[1]Hoja1!Y31*$D$34/100</f>
        <v>0</v>
      </c>
      <c r="AA34" s="70">
        <f>[1]Hoja1!Z31*$D$34/100</f>
        <v>0</v>
      </c>
      <c r="AB34" s="70">
        <f>[1]Hoja1!AA31*$D$34/100</f>
        <v>0</v>
      </c>
      <c r="AC34" s="70">
        <f>[1]Hoja1!AB31*$D$34/100</f>
        <v>0</v>
      </c>
      <c r="AD34" s="70">
        <f>[1]Hoja1!AC31*$D$34/100</f>
        <v>0</v>
      </c>
      <c r="AE34" s="70">
        <f>[1]Hoja1!AD31*$D$34/100</f>
        <v>0</v>
      </c>
      <c r="AF34" s="70">
        <f>[1]Hoja1!AE31*$D$34/100</f>
        <v>0</v>
      </c>
    </row>
    <row r="35" spans="1:33" s="72" customFormat="1" ht="32.1">
      <c r="A35" s="192"/>
      <c r="B35" s="67" t="s">
        <v>200</v>
      </c>
      <c r="C35" s="68" t="s">
        <v>78</v>
      </c>
      <c r="D35" s="69">
        <v>0</v>
      </c>
      <c r="E35" s="70">
        <f>[1]Hoja1!D32*$D$35/100</f>
        <v>0</v>
      </c>
      <c r="F35" s="70">
        <f>[1]Hoja1!E32*$D$35/100</f>
        <v>0</v>
      </c>
      <c r="G35" s="70">
        <f>[1]Hoja1!F32*$D$35/100</f>
        <v>0</v>
      </c>
      <c r="H35" s="70">
        <f>[1]Hoja1!G32*$D$35/100</f>
        <v>0</v>
      </c>
      <c r="I35" s="70">
        <f>[1]Hoja1!H32*$D$35/100</f>
        <v>0</v>
      </c>
      <c r="J35" s="70">
        <f>[1]Hoja1!I32*$D$35/100</f>
        <v>0</v>
      </c>
      <c r="K35" s="70">
        <f>[1]Hoja1!J32*$D$35/100</f>
        <v>0</v>
      </c>
      <c r="L35" s="70">
        <f>[1]Hoja1!K32*$D$35/100</f>
        <v>0</v>
      </c>
      <c r="M35" s="70">
        <f>[1]Hoja1!L32*$D$35/100</f>
        <v>0</v>
      </c>
      <c r="N35" s="70">
        <f>[1]Hoja1!M32*$D$35/100</f>
        <v>0</v>
      </c>
      <c r="O35" s="70">
        <f>[1]Hoja1!N32*$D$35/100</f>
        <v>0</v>
      </c>
      <c r="P35" s="70">
        <f>[1]Hoja1!O32*$D$35/100</f>
        <v>0</v>
      </c>
      <c r="Q35" s="70">
        <f>[1]Hoja1!P32*$D$35/100</f>
        <v>0</v>
      </c>
      <c r="R35" s="70">
        <f>[1]Hoja1!Q32*$D$35/100</f>
        <v>0</v>
      </c>
      <c r="S35" s="70">
        <f>[1]Hoja1!R32*$D$35/100</f>
        <v>0</v>
      </c>
      <c r="T35" s="70">
        <f>[1]Hoja1!S32*$D$35/100</f>
        <v>0</v>
      </c>
      <c r="U35" s="70">
        <f>[1]Hoja1!T32*$D$35/100</f>
        <v>0</v>
      </c>
      <c r="V35" s="70">
        <f>[1]Hoja1!U32*$D$35/100</f>
        <v>0</v>
      </c>
      <c r="W35" s="70">
        <f>[1]Hoja1!V32*$D$35/100</f>
        <v>0</v>
      </c>
      <c r="X35" s="70">
        <f>[1]Hoja1!W32*$D$35/100</f>
        <v>0</v>
      </c>
      <c r="Y35" s="70">
        <f>[1]Hoja1!X32*$D$35/100</f>
        <v>0</v>
      </c>
      <c r="Z35" s="70">
        <f>[1]Hoja1!Y32*$D$35/100</f>
        <v>0</v>
      </c>
      <c r="AA35" s="70">
        <f>[1]Hoja1!Z32*$D$35/100</f>
        <v>0</v>
      </c>
      <c r="AB35" s="70">
        <f>[1]Hoja1!AA32*$D$35/100</f>
        <v>0</v>
      </c>
      <c r="AC35" s="70">
        <f>[1]Hoja1!AB32*$D$35/100</f>
        <v>0</v>
      </c>
      <c r="AD35" s="70">
        <f>[1]Hoja1!AC32*$D$35/100</f>
        <v>0</v>
      </c>
      <c r="AE35" s="70">
        <f>[1]Hoja1!AD32*$D$35/100</f>
        <v>0</v>
      </c>
      <c r="AF35" s="70">
        <f>[1]Hoja1!AE32*$D$35/100</f>
        <v>0</v>
      </c>
    </row>
    <row r="36" spans="1:33" s="72" customFormat="1" ht="32.1">
      <c r="A36" s="192"/>
      <c r="B36" s="67" t="s">
        <v>201</v>
      </c>
      <c r="C36" s="68" t="s">
        <v>80</v>
      </c>
      <c r="D36" s="69">
        <v>0</v>
      </c>
      <c r="E36" s="70">
        <f>[1]Hoja1!D33*$D$36/100</f>
        <v>0</v>
      </c>
      <c r="F36" s="70">
        <f>[1]Hoja1!E33*$D$36/100</f>
        <v>0</v>
      </c>
      <c r="G36" s="70">
        <f>[1]Hoja1!F33*$D$36/100</f>
        <v>0</v>
      </c>
      <c r="H36" s="70">
        <f>[1]Hoja1!G33*$D$36/100</f>
        <v>0</v>
      </c>
      <c r="I36" s="70">
        <f>[1]Hoja1!H33*$D$36/100</f>
        <v>0</v>
      </c>
      <c r="J36" s="70">
        <f>[1]Hoja1!I33*$D$36/100</f>
        <v>0</v>
      </c>
      <c r="K36" s="70">
        <f>[1]Hoja1!J33*$D$36/100</f>
        <v>0</v>
      </c>
      <c r="L36" s="70">
        <f>[1]Hoja1!K33*$D$36/100</f>
        <v>0</v>
      </c>
      <c r="M36" s="70">
        <f>[1]Hoja1!L33*$D$36/100</f>
        <v>0</v>
      </c>
      <c r="N36" s="70">
        <f>[1]Hoja1!M33*$D$36/100</f>
        <v>0</v>
      </c>
      <c r="O36" s="70">
        <f>[1]Hoja1!N33*$D$36/100</f>
        <v>0</v>
      </c>
      <c r="P36" s="70">
        <f>[1]Hoja1!O33*$D$36/100</f>
        <v>0</v>
      </c>
      <c r="Q36" s="70">
        <f>[1]Hoja1!P33*$D$36/100</f>
        <v>0</v>
      </c>
      <c r="R36" s="70">
        <f>[1]Hoja1!Q33*$D$36/100</f>
        <v>0</v>
      </c>
      <c r="S36" s="70">
        <f>[1]Hoja1!R33*$D$36/100</f>
        <v>0</v>
      </c>
      <c r="T36" s="70">
        <f>[1]Hoja1!S33*$D$36/100</f>
        <v>0</v>
      </c>
      <c r="U36" s="70">
        <f>[1]Hoja1!T33*$D$36/100</f>
        <v>0</v>
      </c>
      <c r="V36" s="70">
        <f>[1]Hoja1!U33*$D$36/100</f>
        <v>0</v>
      </c>
      <c r="W36" s="70">
        <f>[1]Hoja1!V33*$D$36/100</f>
        <v>0</v>
      </c>
      <c r="X36" s="70">
        <f>[1]Hoja1!W33*$D$36/100</f>
        <v>0</v>
      </c>
      <c r="Y36" s="70">
        <f>[1]Hoja1!X33*$D$36/100</f>
        <v>0</v>
      </c>
      <c r="Z36" s="70">
        <f>[1]Hoja1!Y33*$D$36/100</f>
        <v>0</v>
      </c>
      <c r="AA36" s="70">
        <f>[1]Hoja1!Z33*$D$36/100</f>
        <v>0</v>
      </c>
      <c r="AB36" s="70">
        <f>[1]Hoja1!AA33*$D$36/100</f>
        <v>0</v>
      </c>
      <c r="AC36" s="70">
        <f>[1]Hoja1!AB33*$D$36/100</f>
        <v>0</v>
      </c>
      <c r="AD36" s="70">
        <f>[1]Hoja1!AC33*$D$36/100</f>
        <v>0</v>
      </c>
      <c r="AE36" s="70">
        <f>[1]Hoja1!AD33*$D$36/100</f>
        <v>0</v>
      </c>
      <c r="AF36" s="70">
        <f>[1]Hoja1!AE33*$D$36/100</f>
        <v>0</v>
      </c>
    </row>
    <row r="37" spans="1:33" s="72" customFormat="1" ht="15.95">
      <c r="A37" s="192"/>
      <c r="B37" s="67" t="s">
        <v>202</v>
      </c>
      <c r="C37" s="68" t="s">
        <v>203</v>
      </c>
      <c r="D37" s="69">
        <v>40</v>
      </c>
      <c r="E37" s="70">
        <f>[1]Hoja1!D34*$D$37/100</f>
        <v>29.94</v>
      </c>
      <c r="F37" s="70">
        <f>[1]Hoja1!E34*$D$37/100</f>
        <v>1.52</v>
      </c>
      <c r="G37" s="70">
        <f>[1]Hoja1!F34*$D$37/100</f>
        <v>0.82</v>
      </c>
      <c r="H37" s="70">
        <f>[1]Hoja1!G34*$D$37/100</f>
        <v>0.73</v>
      </c>
      <c r="I37" s="70">
        <f>[1]Hoja1!H34*$D$37/100</f>
        <v>0.31</v>
      </c>
      <c r="J37" s="70">
        <f>[1]Hoja1!I34*$D$37/100</f>
        <v>0.11200000000000002</v>
      </c>
      <c r="K37" s="70">
        <f>[1]Hoja1!J34*$D$37/100</f>
        <v>4.5</v>
      </c>
      <c r="L37" s="70">
        <f>[1]Hoja1!K34*$D$37/100</f>
        <v>4.12</v>
      </c>
      <c r="M37" s="70">
        <f>[1]Hoja1!L34*$D$37/100</f>
        <v>0</v>
      </c>
      <c r="N37" s="70">
        <f>[1]Hoja1!M34*$D$37/100</f>
        <v>52.1</v>
      </c>
      <c r="O37" s="70">
        <f>[1]Hoja1!N34*$D$37/100</f>
        <v>35.9</v>
      </c>
      <c r="P37" s="70">
        <f>[1]Hoja1!O34*$D$37/100</f>
        <v>0.06</v>
      </c>
      <c r="Q37" s="70">
        <f>[1]Hoja1!P34*$D$37/100</f>
        <v>20.8</v>
      </c>
      <c r="R37" s="70">
        <f>[1]Hoja1!Q34*$D$37/100</f>
        <v>69.900000000000006</v>
      </c>
      <c r="S37" s="70">
        <f>[1]Hoja1!R34*$D$37/100</f>
        <v>5.3</v>
      </c>
      <c r="T37" s="70">
        <f>[1]Hoja1!S34*$D$37/100</f>
        <v>0.26599999999999996</v>
      </c>
      <c r="U37" s="70">
        <f>[1]Hoja1!T34*$D$37/100</f>
        <v>4.0000000000000001E-3</v>
      </c>
      <c r="V37" s="70">
        <f>[1]Hoja1!U34*$D$37/100</f>
        <v>0</v>
      </c>
      <c r="W37" s="70">
        <f>[1]Hoja1!V34*$D$37/100</f>
        <v>18.899999999999999</v>
      </c>
      <c r="X37" s="70">
        <f>[1]Hoja1!W34*$D$37/100</f>
        <v>4.5999999999999996</v>
      </c>
      <c r="Y37" s="70">
        <f>[1]Hoja1!X34*$D$37/100</f>
        <v>1.4000000000000002E-2</v>
      </c>
      <c r="Z37" s="70">
        <f>[1]Hoja1!Y34*$D$37/100</f>
        <v>7.1999999999999995E-2</v>
      </c>
      <c r="AA37" s="70">
        <f>[1]Hoja1!Z34*$D$37/100</f>
        <v>0.04</v>
      </c>
      <c r="AB37" s="70">
        <f>[1]Hoja1!AA34*$D$37/100</f>
        <v>0.17600000000000002</v>
      </c>
      <c r="AC37" s="70">
        <f>[1]Hoja1!AB34*$D$37/100</f>
        <v>1.4000000000000002E-2</v>
      </c>
      <c r="AD37" s="70">
        <f>[1]Hoja1!AC34*$D$37/100</f>
        <v>3.2</v>
      </c>
      <c r="AE37" s="70">
        <f>[1]Hoja1!AD34*$D$37/100</f>
        <v>0.16699999999999998</v>
      </c>
      <c r="AF37" s="70">
        <f>[1]Hoja1!AE34*$D$37/100</f>
        <v>0.6</v>
      </c>
    </row>
    <row r="38" spans="1:33" s="72" customFormat="1" ht="15.95">
      <c r="A38" s="192"/>
      <c r="B38" s="67" t="s">
        <v>204</v>
      </c>
      <c r="C38" s="68" t="s">
        <v>84</v>
      </c>
      <c r="D38" s="69">
        <v>15</v>
      </c>
      <c r="E38" s="70">
        <f>[1]Hoja1!D35*$D$38/100</f>
        <v>38.76409090909091</v>
      </c>
      <c r="F38" s="70">
        <f>[1]Hoja1!E35*$D$38/100</f>
        <v>3.1118181818181818</v>
      </c>
      <c r="G38" s="70">
        <f>[1]Hoja1!F35*$D$38/100</f>
        <v>2.6904545454545454</v>
      </c>
      <c r="H38" s="70">
        <f>[1]Hoja1!G35*$D$38/100</f>
        <v>2.0855999999999999</v>
      </c>
      <c r="I38" s="70">
        <f>[1]Hoja1!H35*$D$38/100</f>
        <v>0.84270000000000012</v>
      </c>
      <c r="J38" s="70">
        <f>[1]Hoja1!I35*$D$38/100</f>
        <v>9.1199999999999989E-2</v>
      </c>
      <c r="K38" s="70">
        <f>[1]Hoja1!J35*$D$38/100</f>
        <v>9.36</v>
      </c>
      <c r="L38" s="70">
        <f>[1]Hoja1!K35*$D$38/100</f>
        <v>0.52636363636363637</v>
      </c>
      <c r="M38" s="70">
        <f>[1]Hoja1!L35*$D$38/100</f>
        <v>0</v>
      </c>
      <c r="N38" s="70">
        <f>[1]Hoja1!M35*$D$38/100</f>
        <v>76.56</v>
      </c>
      <c r="O38" s="70">
        <f>[1]Hoja1!N35*$D$38/100</f>
        <v>57.09</v>
      </c>
      <c r="P38" s="70">
        <f>[1]Hoja1!O35*$D$38/100</f>
        <v>0.20399999999999999</v>
      </c>
      <c r="Q38" s="70">
        <f>[1]Hoja1!P35*$D$38/100</f>
        <v>68.564999999999998</v>
      </c>
      <c r="R38" s="70">
        <f>[1]Hoja1!Q35*$D$38/100</f>
        <v>12.765000000000001</v>
      </c>
      <c r="S38" s="70">
        <f>[1]Hoja1!R35*$D$38/100</f>
        <v>3.54</v>
      </c>
      <c r="T38" s="70">
        <f>[1]Hoja1!S35*$D$38/100</f>
        <v>0.18375</v>
      </c>
      <c r="U38" s="70">
        <f>[1]Hoja1!T35*$D$38/100</f>
        <v>5.5E-2</v>
      </c>
      <c r="V38" s="70">
        <f>[1]Hoja1!U35*$D$38/100</f>
        <v>1.1000000000000001E-2</v>
      </c>
      <c r="W38" s="70">
        <f>[1]Hoja1!V35*$D$38/100</f>
        <v>125.01666666666667</v>
      </c>
      <c r="X38" s="70">
        <f>[1]Hoja1!W35*$D$38/100</f>
        <v>38.715000000000003</v>
      </c>
      <c r="Y38" s="70">
        <f>[1]Hoja1!X35*$D$38/100</f>
        <v>7.8000000000000005E-3</v>
      </c>
      <c r="Z38" s="70">
        <f>[1]Hoja1!Y35*$D$38/100</f>
        <v>8.8200000000000001E-2</v>
      </c>
      <c r="AA38" s="70">
        <f>[1]Hoja1!Z35*$D$38/100</f>
        <v>9.8999999999999991E-2</v>
      </c>
      <c r="AB38" s="70">
        <f>[1]Hoja1!AA35*$D$38/100</f>
        <v>4.2333333333333334E-2</v>
      </c>
      <c r="AC38" s="70">
        <f>[1]Hoja1!AB35*$D$38/100</f>
        <v>1.4833333333333336E-2</v>
      </c>
      <c r="AD38" s="70">
        <f>[1]Hoja1!AC35*$D$38/100</f>
        <v>1.05</v>
      </c>
      <c r="AE38" s="70">
        <f>[1]Hoja1!AD35*$D$38/100</f>
        <v>5.7149999999999999E-2</v>
      </c>
      <c r="AF38" s="70">
        <f>[1]Hoja1!AE35*$D$38/100</f>
        <v>0</v>
      </c>
    </row>
    <row r="39" spans="1:33" s="72" customFormat="1" ht="15.95">
      <c r="A39" s="192"/>
      <c r="B39" s="55"/>
      <c r="C39" s="75" t="s">
        <v>190</v>
      </c>
      <c r="D39" s="77">
        <f>SUM(D32:D38)</f>
        <v>145</v>
      </c>
      <c r="E39" s="77">
        <f t="shared" ref="E39:AE39" si="6">SUM(E32:E38)</f>
        <v>149.05309090909088</v>
      </c>
      <c r="F39" s="77">
        <f t="shared" si="6"/>
        <v>8.5318181818181813</v>
      </c>
      <c r="G39" s="77">
        <f t="shared" si="6"/>
        <v>8.6674545454545466</v>
      </c>
      <c r="H39" s="77">
        <f t="shared" si="6"/>
        <v>6.1996000000000002</v>
      </c>
      <c r="I39" s="77">
        <f t="shared" si="6"/>
        <v>2.4967000000000001</v>
      </c>
      <c r="J39" s="77">
        <f t="shared" si="6"/>
        <v>0.37720000000000004</v>
      </c>
      <c r="K39" s="77">
        <f t="shared" si="6"/>
        <v>31.86</v>
      </c>
      <c r="L39" s="77">
        <f t="shared" si="6"/>
        <v>9.2303636363636379</v>
      </c>
      <c r="M39" s="77">
        <f t="shared" si="6"/>
        <v>0</v>
      </c>
      <c r="N39" s="77">
        <f t="shared" si="6"/>
        <v>272.96000000000004</v>
      </c>
      <c r="O39" s="77">
        <f t="shared" si="6"/>
        <v>203.39000000000001</v>
      </c>
      <c r="P39" s="77">
        <f t="shared" si="6"/>
        <v>0.36</v>
      </c>
      <c r="Q39" s="77">
        <f t="shared" si="6"/>
        <v>132.86500000000001</v>
      </c>
      <c r="R39" s="77">
        <f t="shared" si="6"/>
        <v>222.76499999999999</v>
      </c>
      <c r="S39" s="77">
        <f t="shared" si="6"/>
        <v>27.44</v>
      </c>
      <c r="T39" s="77">
        <f t="shared" si="6"/>
        <v>0.79174999999999995</v>
      </c>
      <c r="U39" s="77">
        <f t="shared" si="6"/>
        <v>9.1999999999999998E-2</v>
      </c>
      <c r="V39" s="77">
        <f t="shared" si="6"/>
        <v>2.3000000000000003E-2</v>
      </c>
      <c r="W39" s="77">
        <f t="shared" si="6"/>
        <v>279.2166666666667</v>
      </c>
      <c r="X39" s="77">
        <f t="shared" si="6"/>
        <v>65.215000000000003</v>
      </c>
      <c r="Y39" s="77">
        <f t="shared" si="6"/>
        <v>6.9800000000000015E-2</v>
      </c>
      <c r="Z39" s="77">
        <f t="shared" si="6"/>
        <v>0.35820000000000002</v>
      </c>
      <c r="AA39" s="77">
        <f t="shared" si="6"/>
        <v>0.316</v>
      </c>
      <c r="AB39" s="77">
        <f t="shared" si="6"/>
        <v>0.49133333333333329</v>
      </c>
      <c r="AC39" s="77">
        <f t="shared" si="6"/>
        <v>6.483333333333334E-2</v>
      </c>
      <c r="AD39" s="77">
        <f t="shared" si="6"/>
        <v>9.6500000000000021</v>
      </c>
      <c r="AE39" s="77">
        <f t="shared" si="6"/>
        <v>0.6531499999999999</v>
      </c>
      <c r="AF39" s="77">
        <f>SUM(AF32:AF38)</f>
        <v>2.7899999999999996</v>
      </c>
    </row>
    <row r="40" spans="1:33" ht="15" customHeight="1">
      <c r="A40" s="199" t="s">
        <v>85</v>
      </c>
      <c r="B40" s="78" t="s">
        <v>205</v>
      </c>
      <c r="C40" s="84" t="s">
        <v>86</v>
      </c>
      <c r="D40" s="85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</row>
    <row r="41" spans="1:33" s="72" customFormat="1" ht="15.95">
      <c r="A41" s="192"/>
      <c r="B41" s="67" t="s">
        <v>206</v>
      </c>
      <c r="C41" s="68" t="s">
        <v>88</v>
      </c>
      <c r="D41" s="178">
        <v>2</v>
      </c>
      <c r="E41" s="70">
        <f>[1]Hoja1!D38*$D$41/100</f>
        <v>4.91</v>
      </c>
      <c r="F41" s="70">
        <f>[1]Hoja1!E38*$D$41/100</f>
        <v>0.36285714285714293</v>
      </c>
      <c r="G41" s="70">
        <f>[1]Hoja1!F38*$D$41/100</f>
        <v>0.38428571428571429</v>
      </c>
      <c r="H41" s="70">
        <f>[1]Hoja1!G38*$D$41/100</f>
        <v>0.15765714285714286</v>
      </c>
      <c r="I41" s="70">
        <f>[1]Hoja1!H38*$D$41/100</f>
        <v>0.16888571428571431</v>
      </c>
      <c r="J41" s="70">
        <f>[1]Hoja1!I38*$D$41/100</f>
        <v>1.4114285714285713E-2</v>
      </c>
      <c r="K41" s="70">
        <f>[1]Hoja1!J38*$D$41/100</f>
        <v>1.2914285714285714</v>
      </c>
      <c r="L41" s="70">
        <f>[1]Hoja1!K38*$D$41/100</f>
        <v>0</v>
      </c>
      <c r="M41" s="70">
        <f>[1]Hoja1!L38*$D$41/100</f>
        <v>0</v>
      </c>
      <c r="N41" s="70">
        <f>[1]Hoja1!M38*$D$41/100</f>
        <v>0.14000000000000001</v>
      </c>
      <c r="O41" s="70">
        <f>[1]Hoja1!N38*$D$41/100</f>
        <v>3.6942857142857144</v>
      </c>
      <c r="P41" s="70">
        <f>[1]Hoja1!O38*$D$41/100</f>
        <v>4.6000000000000006E-2</v>
      </c>
      <c r="Q41" s="70">
        <f>[1]Hoja1!P38*$D$41/100</f>
        <v>1.1114285714285714</v>
      </c>
      <c r="R41" s="70">
        <f>[1]Hoja1!Q38*$D$41/100</f>
        <v>5.6514285714285712</v>
      </c>
      <c r="S41" s="70">
        <f>[1]Hoja1!R38*$D$41/100</f>
        <v>0.37428571428571433</v>
      </c>
      <c r="T41" s="70">
        <f>[1]Hoja1!S38*$D$41/100</f>
        <v>7.1000000000000008E-2</v>
      </c>
      <c r="U41" s="70">
        <f>[1]Hoja1!T38*$D$41/100</f>
        <v>1.4285714285714288E-3</v>
      </c>
      <c r="V41" s="70">
        <f>[1]Hoja1!U38*$D$41/100</f>
        <v>2.0000000000000001E-4</v>
      </c>
      <c r="W41" s="70">
        <f>[1]Hoja1!V38*$D$41/100</f>
        <v>0</v>
      </c>
      <c r="X41" s="70">
        <f>[1]Hoja1!W38*$D$41/100</f>
        <v>0</v>
      </c>
      <c r="Y41" s="70">
        <f>[1]Hoja1!X38*$D$41/100</f>
        <v>1.6000000000000001E-3</v>
      </c>
      <c r="Z41" s="70">
        <f>[1]Hoja1!Y38*$D$41/100</f>
        <v>3.3428571428571422E-3</v>
      </c>
      <c r="AA41" s="70">
        <f>[1]Hoja1!Z38*$D$41/100</f>
        <v>7.3142857142857162E-2</v>
      </c>
      <c r="AB41" s="70">
        <f>[1]Hoja1!AA38*$D$41/100</f>
        <v>6.2571428571428578E-3</v>
      </c>
      <c r="AC41" s="70">
        <f>[1]Hoja1!AB38*$D$41/100</f>
        <v>7.4857142857142848E-3</v>
      </c>
      <c r="AD41" s="70">
        <f>[1]Hoja1!AC38*$D$41/100</f>
        <v>0.12</v>
      </c>
      <c r="AE41" s="70">
        <f>[1]Hoja1!AD38*$D$41/100</f>
        <v>5.7142857142857141E-2</v>
      </c>
      <c r="AF41" s="70">
        <f>[1]Hoja1!AE38*$D$41/100</f>
        <v>0</v>
      </c>
    </row>
    <row r="42" spans="1:33" s="72" customFormat="1" ht="15.95">
      <c r="A42" s="192"/>
      <c r="B42" s="67" t="s">
        <v>207</v>
      </c>
      <c r="C42" s="68" t="s">
        <v>90</v>
      </c>
      <c r="D42" s="69">
        <v>8</v>
      </c>
      <c r="E42" s="70">
        <f>[1]Hoja1!D39*$D$42/100</f>
        <v>15.617846153846154</v>
      </c>
      <c r="F42" s="70">
        <f>[1]Hoja1!E39*$D$42/100</f>
        <v>1.5353846153846149</v>
      </c>
      <c r="G42" s="70">
        <f>[1]Hoja1!F39*$D$42/100</f>
        <v>1.0529230769230766</v>
      </c>
      <c r="H42" s="70">
        <f>[1]Hoja1!G39*$D$42/100</f>
        <v>0.37255384615384624</v>
      </c>
      <c r="I42" s="70">
        <f>[1]Hoja1!H39*$D$42/100</f>
        <v>0.46824615384615398</v>
      </c>
      <c r="J42" s="70">
        <f>[1]Hoja1!I39*$D$42/100</f>
        <v>0.10818461538461538</v>
      </c>
      <c r="K42" s="70">
        <f>[1]Hoja1!J39*$D$42/100</f>
        <v>5.2369230769230777</v>
      </c>
      <c r="L42" s="70">
        <f>[1]Hoja1!K39*$D$42/100</f>
        <v>0</v>
      </c>
      <c r="M42" s="70">
        <f>[1]Hoja1!L39*$D$42/100</f>
        <v>0</v>
      </c>
      <c r="N42" s="70">
        <f>[1]Hoja1!M39*$D$42/100</f>
        <v>1.2492307692307691</v>
      </c>
      <c r="O42" s="70">
        <f>[1]Hoja1!N39*$D$42/100</f>
        <v>16.313846153846153</v>
      </c>
      <c r="P42" s="70">
        <f>[1]Hoja1!O39*$D$42/100</f>
        <v>7.2615384615384637E-2</v>
      </c>
      <c r="Q42" s="70">
        <f>[1]Hoja1!P39*$D$42/100</f>
        <v>4.7815384615384611</v>
      </c>
      <c r="R42" s="70">
        <f>[1]Hoja1!Q39*$D$42/100</f>
        <v>26.990769230769228</v>
      </c>
      <c r="S42" s="70">
        <f>[1]Hoja1!R39*$D$42/100</f>
        <v>1.6923076923076923</v>
      </c>
      <c r="T42" s="70">
        <f>[1]Hoja1!S39*$D$42/100</f>
        <v>0.1750153846153846</v>
      </c>
      <c r="U42" s="70">
        <f>[1]Hoja1!T39*$D$42/100</f>
        <v>5.7846153846153837E-3</v>
      </c>
      <c r="V42" s="70">
        <f>[1]Hoja1!U39*$D$42/100</f>
        <v>7.9999999999999993E-4</v>
      </c>
      <c r="W42" s="70">
        <f>[1]Hoja1!V39*$D$42/100</f>
        <v>0.55384615384615388</v>
      </c>
      <c r="X42" s="70">
        <f>[1]Hoja1!W39*$D$42/100</f>
        <v>0.16615384615384618</v>
      </c>
      <c r="Y42" s="70">
        <f>[1]Hoja1!X39*$D$42/100</f>
        <v>6.8738461538461554E-2</v>
      </c>
      <c r="Z42" s="70">
        <f>[1]Hoja1!Y39*$D$42/100</f>
        <v>2.123076923076923E-2</v>
      </c>
      <c r="AA42" s="70">
        <f>[1]Hoja1!Z39*$D$42/100</f>
        <v>0.36492307692307691</v>
      </c>
      <c r="AB42" s="70">
        <f>[1]Hoja1!AA39*$D$42/100</f>
        <v>5.7046153846153844E-2</v>
      </c>
      <c r="AC42" s="70">
        <f>[1]Hoja1!AB39*$D$42/100</f>
        <v>3.2369230769230768E-2</v>
      </c>
      <c r="AD42" s="70">
        <f>[1]Hoja1!AC39*$D$42/100</f>
        <v>0.3446153846153846</v>
      </c>
      <c r="AE42" s="70">
        <f>[1]Hoja1!AD39*$D$42/100</f>
        <v>5.5938461538461534E-2</v>
      </c>
      <c r="AF42" s="70">
        <f>[1]Hoja1!AE39*$D$42/100</f>
        <v>6.1538461538461542E-2</v>
      </c>
    </row>
    <row r="43" spans="1:33" s="72" customFormat="1" ht="15.95">
      <c r="A43" s="192"/>
      <c r="B43" s="67" t="s">
        <v>208</v>
      </c>
      <c r="C43" s="68" t="s">
        <v>92</v>
      </c>
      <c r="D43" s="69">
        <v>0</v>
      </c>
      <c r="E43" s="70">
        <f>[1]Hoja1!D40*$D$43/100</f>
        <v>0</v>
      </c>
      <c r="F43" s="70">
        <f>[1]Hoja1!E40*$D$43/100</f>
        <v>0</v>
      </c>
      <c r="G43" s="70">
        <f>[1]Hoja1!F40*$D$43/100</f>
        <v>0</v>
      </c>
      <c r="H43" s="70">
        <f>[1]Hoja1!G40*$D$43/100</f>
        <v>0</v>
      </c>
      <c r="I43" s="70">
        <f>[1]Hoja1!H40*$D$43/100</f>
        <v>0</v>
      </c>
      <c r="J43" s="70">
        <f>[1]Hoja1!I40*$D$43/100</f>
        <v>0</v>
      </c>
      <c r="K43" s="70">
        <f>[1]Hoja1!J40*$D$43/100</f>
        <v>0</v>
      </c>
      <c r="L43" s="70">
        <f>[1]Hoja1!K40*$D$43/100</f>
        <v>0</v>
      </c>
      <c r="M43" s="70">
        <f>[1]Hoja1!L40*$D$43/100</f>
        <v>0</v>
      </c>
      <c r="N43" s="70">
        <f>[1]Hoja1!M40*$D$43/100</f>
        <v>0</v>
      </c>
      <c r="O43" s="70">
        <f>[1]Hoja1!N40*$D$43/100</f>
        <v>0</v>
      </c>
      <c r="P43" s="70">
        <f>[1]Hoja1!O40*$D$43/100</f>
        <v>0</v>
      </c>
      <c r="Q43" s="70">
        <f>[1]Hoja1!P40*$D$43/100</f>
        <v>0</v>
      </c>
      <c r="R43" s="70">
        <f>[1]Hoja1!Q40*$D$43/100</f>
        <v>0</v>
      </c>
      <c r="S43" s="70">
        <f>[1]Hoja1!R40*$D$43/100</f>
        <v>0</v>
      </c>
      <c r="T43" s="70">
        <f>[1]Hoja1!S40*$D$43/100</f>
        <v>0</v>
      </c>
      <c r="U43" s="70">
        <f>[1]Hoja1!T40*$D$43/100</f>
        <v>0</v>
      </c>
      <c r="V43" s="70">
        <f>[1]Hoja1!U40*$D$43/100</f>
        <v>0</v>
      </c>
      <c r="W43" s="70">
        <f>[1]Hoja1!V40*$D$43/100</f>
        <v>0</v>
      </c>
      <c r="X43" s="70">
        <f>[1]Hoja1!W40*$D$43/100</f>
        <v>0</v>
      </c>
      <c r="Y43" s="70">
        <f>[1]Hoja1!X40*$D$43/100</f>
        <v>0</v>
      </c>
      <c r="Z43" s="70">
        <f>[1]Hoja1!Y40*$D$43/100</f>
        <v>0</v>
      </c>
      <c r="AA43" s="70">
        <f>[1]Hoja1!Z40*$D$43/100</f>
        <v>0</v>
      </c>
      <c r="AB43" s="70">
        <f>[1]Hoja1!AA40*$D$43/100</f>
        <v>0</v>
      </c>
      <c r="AC43" s="70">
        <f>[1]Hoja1!AB40*$D$43/100</f>
        <v>0</v>
      </c>
      <c r="AD43" s="70">
        <f>[1]Hoja1!AC40*$D$43/100</f>
        <v>0</v>
      </c>
      <c r="AE43" s="70">
        <f>[1]Hoja1!AD40*$D$43/100</f>
        <v>0</v>
      </c>
      <c r="AF43" s="70">
        <f>[1]Hoja1!AE40*$D$43/100</f>
        <v>0</v>
      </c>
    </row>
    <row r="44" spans="1:33" s="72" customFormat="1" ht="15.95">
      <c r="A44" s="192"/>
      <c r="B44" s="67" t="s">
        <v>209</v>
      </c>
      <c r="C44" s="68" t="s">
        <v>94</v>
      </c>
      <c r="D44" s="69">
        <v>0</v>
      </c>
      <c r="E44" s="70">
        <f>[1]Hoja1!D41*$D$44/100</f>
        <v>0</v>
      </c>
      <c r="F44" s="70">
        <f>[1]Hoja1!E41*$D$44/100</f>
        <v>0</v>
      </c>
      <c r="G44" s="70">
        <f>[1]Hoja1!F41*$D$44/100</f>
        <v>0</v>
      </c>
      <c r="H44" s="70">
        <f>[1]Hoja1!G41*$D$44/100</f>
        <v>0</v>
      </c>
      <c r="I44" s="70">
        <f>[1]Hoja1!H41*$D$44/100</f>
        <v>0</v>
      </c>
      <c r="J44" s="70">
        <f>[1]Hoja1!I41*$D$44/100</f>
        <v>0</v>
      </c>
      <c r="K44" s="70">
        <f>[1]Hoja1!J41*$D$44/100</f>
        <v>0</v>
      </c>
      <c r="L44" s="70">
        <f>[1]Hoja1!K41*$D$44/100</f>
        <v>0</v>
      </c>
      <c r="M44" s="70">
        <f>[1]Hoja1!L41*$D$44/100</f>
        <v>0</v>
      </c>
      <c r="N44" s="70">
        <f>[1]Hoja1!M41*$D$44/100</f>
        <v>0</v>
      </c>
      <c r="O44" s="70">
        <f>[1]Hoja1!N41*$D$44/100</f>
        <v>0</v>
      </c>
      <c r="P44" s="70">
        <f>[1]Hoja1!O41*$D$44/100</f>
        <v>0</v>
      </c>
      <c r="Q44" s="70">
        <f>[1]Hoja1!P41*$D$44/100</f>
        <v>0</v>
      </c>
      <c r="R44" s="70">
        <f>[1]Hoja1!Q41*$D$44/100</f>
        <v>0</v>
      </c>
      <c r="S44" s="70">
        <f>[1]Hoja1!R41*$D$44/100</f>
        <v>0</v>
      </c>
      <c r="T44" s="70">
        <f>[1]Hoja1!S41*$D$44/100</f>
        <v>0</v>
      </c>
      <c r="U44" s="70">
        <f>[1]Hoja1!T41*$D$44/100</f>
        <v>0</v>
      </c>
      <c r="V44" s="70">
        <f>[1]Hoja1!U41*$D$44/100</f>
        <v>0</v>
      </c>
      <c r="W44" s="70">
        <f>[1]Hoja1!V41*$D$44/100</f>
        <v>0</v>
      </c>
      <c r="X44" s="70">
        <f>[1]Hoja1!W41*$D$44/100</f>
        <v>0</v>
      </c>
      <c r="Y44" s="70">
        <f>[1]Hoja1!X41*$D$44/100</f>
        <v>0</v>
      </c>
      <c r="Z44" s="70">
        <f>[1]Hoja1!Y41*$D$44/100</f>
        <v>0</v>
      </c>
      <c r="AA44" s="70">
        <f>[1]Hoja1!Z41*$D$44/100</f>
        <v>0</v>
      </c>
      <c r="AB44" s="70">
        <f>[1]Hoja1!AA41*$D$44/100</f>
        <v>0</v>
      </c>
      <c r="AC44" s="70">
        <f>[1]Hoja1!AB41*$D$44/100</f>
        <v>0</v>
      </c>
      <c r="AD44" s="70">
        <f>[1]Hoja1!AC41*$D$44/100</f>
        <v>0</v>
      </c>
      <c r="AE44" s="70">
        <f>[1]Hoja1!AD41*$D$44/100</f>
        <v>0</v>
      </c>
      <c r="AF44" s="70">
        <f>[1]Hoja1!AE41*$D$44/100</f>
        <v>0</v>
      </c>
    </row>
    <row r="45" spans="1:33" s="72" customFormat="1" ht="15.95">
      <c r="A45" s="192"/>
      <c r="B45" s="55"/>
      <c r="C45" s="75" t="s">
        <v>190</v>
      </c>
      <c r="D45" s="77">
        <f>SUM(D41:D44)</f>
        <v>10</v>
      </c>
      <c r="E45" s="77">
        <f t="shared" ref="E45:AF45" si="7">SUM(E41:E44)</f>
        <v>20.527846153846156</v>
      </c>
      <c r="F45" s="77">
        <f t="shared" si="7"/>
        <v>1.8982417582417579</v>
      </c>
      <c r="G45" s="77">
        <f t="shared" si="7"/>
        <v>1.437208791208791</v>
      </c>
      <c r="H45" s="77">
        <f t="shared" si="7"/>
        <v>0.53021098901098906</v>
      </c>
      <c r="I45" s="77">
        <f t="shared" si="7"/>
        <v>0.63713186813186828</v>
      </c>
      <c r="J45" s="77">
        <f t="shared" si="7"/>
        <v>0.1222989010989011</v>
      </c>
      <c r="K45" s="77">
        <f t="shared" si="7"/>
        <v>6.5283516483516486</v>
      </c>
      <c r="L45" s="77">
        <f t="shared" si="7"/>
        <v>0</v>
      </c>
      <c r="M45" s="77">
        <f t="shared" si="7"/>
        <v>0</v>
      </c>
      <c r="N45" s="77">
        <f t="shared" si="7"/>
        <v>1.3892307692307693</v>
      </c>
      <c r="O45" s="77">
        <f t="shared" si="7"/>
        <v>20.008131868131869</v>
      </c>
      <c r="P45" s="77">
        <f t="shared" si="7"/>
        <v>0.11861538461538465</v>
      </c>
      <c r="Q45" s="77">
        <f t="shared" si="7"/>
        <v>5.8929670329670323</v>
      </c>
      <c r="R45" s="77">
        <f t="shared" si="7"/>
        <v>32.642197802197799</v>
      </c>
      <c r="S45" s="77">
        <f t="shared" si="7"/>
        <v>2.0665934065934066</v>
      </c>
      <c r="T45" s="77">
        <f t="shared" si="7"/>
        <v>0.24601538461538461</v>
      </c>
      <c r="U45" s="77">
        <f t="shared" si="7"/>
        <v>7.2131868131868129E-3</v>
      </c>
      <c r="V45" s="77">
        <f t="shared" si="7"/>
        <v>1E-3</v>
      </c>
      <c r="W45" s="77">
        <f t="shared" si="7"/>
        <v>0.55384615384615388</v>
      </c>
      <c r="X45" s="77">
        <f t="shared" si="7"/>
        <v>0.16615384615384618</v>
      </c>
      <c r="Y45" s="77">
        <f t="shared" si="7"/>
        <v>7.0338461538461558E-2</v>
      </c>
      <c r="Z45" s="77">
        <f t="shared" si="7"/>
        <v>2.4573626373626374E-2</v>
      </c>
      <c r="AA45" s="77">
        <f t="shared" si="7"/>
        <v>0.43806593406593408</v>
      </c>
      <c r="AB45" s="77">
        <f t="shared" si="7"/>
        <v>6.3303296703296708E-2</v>
      </c>
      <c r="AC45" s="77">
        <f t="shared" si="7"/>
        <v>3.9854945054945051E-2</v>
      </c>
      <c r="AD45" s="77">
        <f t="shared" si="7"/>
        <v>0.4646153846153846</v>
      </c>
      <c r="AE45" s="77">
        <f t="shared" si="7"/>
        <v>0.11308131868131868</v>
      </c>
      <c r="AF45" s="77">
        <f t="shared" si="7"/>
        <v>6.1538461538461542E-2</v>
      </c>
    </row>
    <row r="46" spans="1:33">
      <c r="A46" s="192"/>
      <c r="B46" s="78" t="s">
        <v>210</v>
      </c>
      <c r="C46" s="84" t="s">
        <v>95</v>
      </c>
      <c r="D46" s="85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</row>
    <row r="47" spans="1:33" s="72" customFormat="1" ht="15.95">
      <c r="A47" s="192"/>
      <c r="B47" s="67" t="s">
        <v>211</v>
      </c>
      <c r="C47" s="68" t="s">
        <v>97</v>
      </c>
      <c r="D47" s="62">
        <v>10</v>
      </c>
      <c r="E47" s="89">
        <f>[1]Hoja1!D44*$D$47/100</f>
        <v>19.602</v>
      </c>
      <c r="F47" s="89">
        <f>[1]Hoja1!E44*$D$47/100</f>
        <v>1.8420000000000001</v>
      </c>
      <c r="G47" s="89">
        <f>[1]Hoja1!F44*$D$47/100</f>
        <v>1.3593333333333331</v>
      </c>
      <c r="H47" s="89">
        <f>[1]Hoja1!G44*$D$47/100</f>
        <v>0.36226666666666668</v>
      </c>
      <c r="I47" s="89">
        <f>[1]Hoja1!H44*$D$47/100</f>
        <v>0.51619999999999999</v>
      </c>
      <c r="J47" s="89">
        <f>[1]Hoja1!I44*$D$47/100</f>
        <v>0.28193333333333331</v>
      </c>
      <c r="K47" s="89">
        <f>[1]Hoja1!J44*$D$47/100</f>
        <v>7.9866666666666664</v>
      </c>
      <c r="L47" s="89">
        <f>[1]Hoja1!K44*$D$47/100</f>
        <v>0</v>
      </c>
      <c r="M47" s="89">
        <f>[1]Hoja1!L44*$D$47/100</f>
        <v>0</v>
      </c>
      <c r="N47" s="89">
        <f>[1]Hoja1!M44*$D$47/100</f>
        <v>1.2533333333333332</v>
      </c>
      <c r="O47" s="89">
        <f>[1]Hoja1!N44*$D$47/100</f>
        <v>15.186666666666667</v>
      </c>
      <c r="P47" s="89">
        <f>[1]Hoja1!O44*$D$47/100</f>
        <v>0.10400000000000001</v>
      </c>
      <c r="Q47" s="89">
        <f>[1]Hoja1!P44*$D$47/100</f>
        <v>7.3333333333333321</v>
      </c>
      <c r="R47" s="89">
        <f>[1]Hoja1!Q44*$D$47/100</f>
        <v>19.2</v>
      </c>
      <c r="S47" s="89">
        <f>[1]Hoja1!R44*$D$47/100</f>
        <v>2.06</v>
      </c>
      <c r="T47" s="89">
        <f>[1]Hoja1!S44*$D$47/100</f>
        <v>0.14786666666666665</v>
      </c>
      <c r="U47" s="89">
        <f>[1]Hoja1!T44*$D$47/100</f>
        <v>5.4000000000000003E-3</v>
      </c>
      <c r="V47" s="89">
        <f>[1]Hoja1!U44*$D$47/100</f>
        <v>2.0666666666666667E-3</v>
      </c>
      <c r="W47" s="89">
        <f>[1]Hoja1!V44*$D$47/100</f>
        <v>11.76</v>
      </c>
      <c r="X47" s="89">
        <f>[1]Hoja1!W44*$D$47/100</f>
        <v>3.4733333333333336</v>
      </c>
      <c r="Y47" s="89">
        <f>[1]Hoja1!X44*$D$47/100</f>
        <v>6.3333333333333366E-3</v>
      </c>
      <c r="Z47" s="89">
        <f>[1]Hoja1!Y44*$D$47/100</f>
        <v>1.3866666666666669E-2</v>
      </c>
      <c r="AA47" s="89">
        <f>[1]Hoja1!Z44*$D$47/100</f>
        <v>0.66</v>
      </c>
      <c r="AB47" s="89">
        <f>[1]Hoja1!AA44*$D$47/100</f>
        <v>9.746666666666666E-2</v>
      </c>
      <c r="AC47" s="89">
        <f>[1]Hoja1!AB44*$D$47/100</f>
        <v>3.0333333333333334E-2</v>
      </c>
      <c r="AD47" s="89">
        <f>[1]Hoja1!AC44*$D$47/100</f>
        <v>0.67333333333333334</v>
      </c>
      <c r="AE47" s="89">
        <f>[1]Hoja1!AD44*$D$47/100</f>
        <v>3.2133333333333326E-2</v>
      </c>
      <c r="AF47" s="89">
        <f>[1]Hoja1!AE44*$D$47/100</f>
        <v>0.18</v>
      </c>
    </row>
    <row r="48" spans="1:33" s="72" customFormat="1" ht="15.95">
      <c r="A48" s="192"/>
      <c r="B48" s="67" t="s">
        <v>212</v>
      </c>
      <c r="C48" s="68" t="s">
        <v>99</v>
      </c>
      <c r="D48" s="62">
        <v>10</v>
      </c>
      <c r="E48" s="89">
        <f>[1]Hoja1!D45*$D$48/100</f>
        <v>22.716666666666665</v>
      </c>
      <c r="F48" s="89">
        <f>[1]Hoja1!E45*$D$48/100</f>
        <v>1.8316666666666666</v>
      </c>
      <c r="G48" s="89">
        <f>[1]Hoja1!F45*$D$48/100</f>
        <v>1.7099999999999997</v>
      </c>
      <c r="H48" s="89">
        <f>[1]Hoja1!G45*$D$48/100</f>
        <v>0.54683333333333339</v>
      </c>
      <c r="I48" s="89">
        <f>[1]Hoja1!H45*$D$48/100</f>
        <v>0.75516666666666665</v>
      </c>
      <c r="J48" s="89">
        <f>[1]Hoja1!I45*$D$48/100</f>
        <v>0.24399999999999999</v>
      </c>
      <c r="K48" s="89">
        <f>[1]Hoja1!J45*$D$48/100</f>
        <v>7.7166666666666677</v>
      </c>
      <c r="L48" s="89">
        <f>[1]Hoja1!K45*$D$48/100</f>
        <v>0</v>
      </c>
      <c r="M48" s="89">
        <f>[1]Hoja1!L45*$D$48/100</f>
        <v>0</v>
      </c>
      <c r="N48" s="89">
        <f>[1]Hoja1!M45*$D$48/100</f>
        <v>1.2166666666666666</v>
      </c>
      <c r="O48" s="89">
        <f>[1]Hoja1!N45*$D$48/100</f>
        <v>24.5</v>
      </c>
      <c r="P48" s="89">
        <f>[1]Hoja1!O45*$D$48/100</f>
        <v>0.30666666666666664</v>
      </c>
      <c r="Q48" s="89">
        <f>[1]Hoja1!P45*$D$48/100</f>
        <v>6.6833333333333327</v>
      </c>
      <c r="R48" s="89">
        <f>[1]Hoja1!Q45*$D$48/100</f>
        <v>27.68333333333333</v>
      </c>
      <c r="S48" s="89">
        <f>[1]Hoja1!R45*$D$48/100</f>
        <v>2.0666666666666669</v>
      </c>
      <c r="T48" s="89">
        <f>[1]Hoja1!S45*$D$48/100</f>
        <v>0.20733333333333334</v>
      </c>
      <c r="U48" s="89">
        <f>[1]Hoja1!T45*$D$48/100</f>
        <v>3.6166666666666659E-2</v>
      </c>
      <c r="V48" s="89">
        <f>[1]Hoja1!U45*$D$48/100</f>
        <v>2E-3</v>
      </c>
      <c r="W48" s="89">
        <f>[1]Hoja1!V45*$D$48/100</f>
        <v>10.7</v>
      </c>
      <c r="X48" s="89">
        <f>[1]Hoja1!W45*$D$48/100</f>
        <v>3.2333333333333338</v>
      </c>
      <c r="Y48" s="89">
        <f>[1]Hoja1!X45*$D$48/100</f>
        <v>2.1666666666666671E-2</v>
      </c>
      <c r="Z48" s="89">
        <f>[1]Hoja1!Y45*$D$48/100</f>
        <v>3.0666666666666668E-2</v>
      </c>
      <c r="AA48" s="89">
        <f>[1]Hoja1!Z45*$D$48/100</f>
        <v>0.54666666666666675</v>
      </c>
      <c r="AB48" s="89">
        <f>[1]Hoja1!AA45*$D$48/100</f>
        <v>0.12283333333333334</v>
      </c>
      <c r="AC48" s="89">
        <f>[1]Hoja1!AB45*$D$48/100</f>
        <v>4.4833333333333336E-2</v>
      </c>
      <c r="AD48" s="89">
        <f>[1]Hoja1!AC45*$D$48/100</f>
        <v>1.4666666666666666</v>
      </c>
      <c r="AE48" s="89">
        <f>[1]Hoja1!AD45*$D$48/100</f>
        <v>3.966666666666667E-2</v>
      </c>
      <c r="AF48" s="89">
        <f>[1]Hoja1!AE45*$D$48/100</f>
        <v>0.55000000000000004</v>
      </c>
    </row>
    <row r="49" spans="1:32" s="72" customFormat="1" ht="15.95">
      <c r="A49" s="192"/>
      <c r="B49" s="67" t="s">
        <v>213</v>
      </c>
      <c r="C49" s="68" t="s">
        <v>101</v>
      </c>
      <c r="D49" s="62">
        <v>0</v>
      </c>
      <c r="E49" s="89">
        <f>[1]Hoja1!D46*$D$49/100</f>
        <v>0</v>
      </c>
      <c r="F49" s="89">
        <f>[1]Hoja1!E46*$D$49/100</f>
        <v>0</v>
      </c>
      <c r="G49" s="89">
        <f>[1]Hoja1!F46*$D$49/100</f>
        <v>0</v>
      </c>
      <c r="H49" s="89">
        <f>[1]Hoja1!G46*$D$49/100</f>
        <v>0</v>
      </c>
      <c r="I49" s="89">
        <f>[1]Hoja1!H46*$D$49/100</f>
        <v>0</v>
      </c>
      <c r="J49" s="89">
        <f>[1]Hoja1!I46*$D$49/100</f>
        <v>0</v>
      </c>
      <c r="K49" s="89">
        <f>[1]Hoja1!J46*$D$49/100</f>
        <v>0</v>
      </c>
      <c r="L49" s="89">
        <f>[1]Hoja1!K46*$D$49/100</f>
        <v>0</v>
      </c>
      <c r="M49" s="89">
        <f>[1]Hoja1!L46*$D$49/100</f>
        <v>0</v>
      </c>
      <c r="N49" s="89">
        <f>[1]Hoja1!M46*$D$49/100</f>
        <v>0</v>
      </c>
      <c r="O49" s="89">
        <f>[1]Hoja1!N46*$D$49/100</f>
        <v>0</v>
      </c>
      <c r="P49" s="89">
        <f>[1]Hoja1!O46*$D$49/100</f>
        <v>0</v>
      </c>
      <c r="Q49" s="89">
        <f>[1]Hoja1!P46*$D$49/100</f>
        <v>0</v>
      </c>
      <c r="R49" s="89">
        <f>[1]Hoja1!Q46*$D$49/100</f>
        <v>0</v>
      </c>
      <c r="S49" s="89">
        <f>[1]Hoja1!R46*$D$49/100</f>
        <v>0</v>
      </c>
      <c r="T49" s="89">
        <f>[1]Hoja1!S46*$D$49/100</f>
        <v>0</v>
      </c>
      <c r="U49" s="89">
        <f>[1]Hoja1!T46*$D$49/100</f>
        <v>0</v>
      </c>
      <c r="V49" s="89">
        <f>[1]Hoja1!U46*$D$49/100</f>
        <v>0</v>
      </c>
      <c r="W49" s="89">
        <f>[1]Hoja1!V46*$D$49/100</f>
        <v>0</v>
      </c>
      <c r="X49" s="89">
        <f>[1]Hoja1!W46*$D$49/100</f>
        <v>0</v>
      </c>
      <c r="Y49" s="89">
        <f>[1]Hoja1!X46*$D$49/100</f>
        <v>0</v>
      </c>
      <c r="Z49" s="89">
        <f>[1]Hoja1!Y46*$D$49/100</f>
        <v>0</v>
      </c>
      <c r="AA49" s="89">
        <f>[1]Hoja1!Z46*$D$49/100</f>
        <v>0</v>
      </c>
      <c r="AB49" s="89">
        <f>[1]Hoja1!AA46*$D$49/100</f>
        <v>0</v>
      </c>
      <c r="AC49" s="89">
        <f>[1]Hoja1!AB46*$D$49/100</f>
        <v>0</v>
      </c>
      <c r="AD49" s="89">
        <f>[1]Hoja1!AC46*$D$49/100</f>
        <v>0</v>
      </c>
      <c r="AE49" s="89">
        <f>[1]Hoja1!AD46*$D$49/100</f>
        <v>0</v>
      </c>
      <c r="AF49" s="89">
        <f>[1]Hoja1!AE46*$D$49/100</f>
        <v>0</v>
      </c>
    </row>
    <row r="50" spans="1:32" s="72" customFormat="1" ht="15.95">
      <c r="A50" s="192"/>
      <c r="B50" s="55"/>
      <c r="C50" s="75" t="s">
        <v>190</v>
      </c>
      <c r="D50" s="77">
        <f>SUM(D47:D49)</f>
        <v>20</v>
      </c>
      <c r="E50" s="77">
        <f t="shared" ref="E50:AF50" si="8">SUM(E47:E49)</f>
        <v>42.318666666666665</v>
      </c>
      <c r="F50" s="77">
        <f t="shared" si="8"/>
        <v>3.6736666666666666</v>
      </c>
      <c r="G50" s="77">
        <f t="shared" si="8"/>
        <v>3.0693333333333328</v>
      </c>
      <c r="H50" s="77">
        <f t="shared" si="8"/>
        <v>0.90910000000000002</v>
      </c>
      <c r="I50" s="77">
        <f t="shared" si="8"/>
        <v>1.2713666666666668</v>
      </c>
      <c r="J50" s="77">
        <f t="shared" si="8"/>
        <v>0.52593333333333336</v>
      </c>
      <c r="K50" s="77">
        <f t="shared" si="8"/>
        <v>15.703333333333333</v>
      </c>
      <c r="L50" s="77">
        <f t="shared" si="8"/>
        <v>0</v>
      </c>
      <c r="M50" s="77">
        <f t="shared" si="8"/>
        <v>0</v>
      </c>
      <c r="N50" s="77">
        <f t="shared" si="8"/>
        <v>2.4699999999999998</v>
      </c>
      <c r="O50" s="77">
        <f t="shared" si="8"/>
        <v>39.686666666666667</v>
      </c>
      <c r="P50" s="77">
        <f t="shared" si="8"/>
        <v>0.41066666666666662</v>
      </c>
      <c r="Q50" s="77">
        <f t="shared" si="8"/>
        <v>14.016666666666666</v>
      </c>
      <c r="R50" s="77">
        <f t="shared" si="8"/>
        <v>46.883333333333326</v>
      </c>
      <c r="S50" s="77">
        <f t="shared" si="8"/>
        <v>4.1266666666666669</v>
      </c>
      <c r="T50" s="77">
        <f t="shared" si="8"/>
        <v>0.35519999999999996</v>
      </c>
      <c r="U50" s="77">
        <f t="shared" si="8"/>
        <v>4.1566666666666661E-2</v>
      </c>
      <c r="V50" s="77">
        <f t="shared" si="8"/>
        <v>4.0666666666666663E-3</v>
      </c>
      <c r="W50" s="77">
        <f t="shared" si="8"/>
        <v>22.46</v>
      </c>
      <c r="X50" s="77">
        <f t="shared" si="8"/>
        <v>6.706666666666667</v>
      </c>
      <c r="Y50" s="77">
        <f t="shared" si="8"/>
        <v>2.8000000000000008E-2</v>
      </c>
      <c r="Z50" s="77">
        <f t="shared" si="8"/>
        <v>4.4533333333333341E-2</v>
      </c>
      <c r="AA50" s="77">
        <f t="shared" si="8"/>
        <v>1.2066666666666668</v>
      </c>
      <c r="AB50" s="77">
        <f t="shared" si="8"/>
        <v>0.2203</v>
      </c>
      <c r="AC50" s="77">
        <f t="shared" si="8"/>
        <v>7.5166666666666673E-2</v>
      </c>
      <c r="AD50" s="77">
        <f t="shared" si="8"/>
        <v>2.1399999999999997</v>
      </c>
      <c r="AE50" s="77">
        <f t="shared" si="8"/>
        <v>7.1800000000000003E-2</v>
      </c>
      <c r="AF50" s="77">
        <f t="shared" si="8"/>
        <v>0.73</v>
      </c>
    </row>
    <row r="51" spans="1:32">
      <c r="A51" s="192"/>
      <c r="B51" s="78"/>
      <c r="C51" s="84" t="s">
        <v>102</v>
      </c>
      <c r="D51" s="85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</row>
    <row r="52" spans="1:32" s="71" customFormat="1" ht="15.95">
      <c r="A52" s="192"/>
      <c r="B52" s="67" t="s">
        <v>214</v>
      </c>
      <c r="C52" s="68" t="s">
        <v>104</v>
      </c>
      <c r="D52" s="69">
        <v>80</v>
      </c>
      <c r="E52" s="89">
        <f>[1]Hoja1!D49*$D$52/100</f>
        <v>106.41466666666665</v>
      </c>
      <c r="F52" s="89">
        <f>[1]Hoja1!E49*$D$52/100</f>
        <v>17.57653333333333</v>
      </c>
      <c r="G52" s="89">
        <f>[1]Hoja1!F49*$D$52/100</f>
        <v>3.9874666666666667</v>
      </c>
      <c r="H52" s="89">
        <f>[1]Hoja1!G49*$D$52/100</f>
        <v>0.79085714285714293</v>
      </c>
      <c r="I52" s="89">
        <f>[1]Hoja1!H49*$D$52/100</f>
        <v>1.6360000000000001</v>
      </c>
      <c r="J52" s="89">
        <f>[1]Hoja1!I49*$D$52/100</f>
        <v>0.81857142857142851</v>
      </c>
      <c r="K52" s="89">
        <f>[1]Hoja1!J49*$D$52/100</f>
        <v>49.333333333333329</v>
      </c>
      <c r="L52" s="89">
        <f>[1]Hoja1!K49*$D$52/100</f>
        <v>5.0666666666666665E-2</v>
      </c>
      <c r="M52" s="89">
        <f>[1]Hoja1!L49*$D$52/100</f>
        <v>0</v>
      </c>
      <c r="N52" s="89">
        <f>[1]Hoja1!M49*$D$52/100</f>
        <v>26.906666666666666</v>
      </c>
      <c r="O52" s="89">
        <f>[1]Hoja1!N49*$D$52/100</f>
        <v>205.12</v>
      </c>
      <c r="P52" s="89">
        <f>[1]Hoja1!O49*$D$52/100</f>
        <v>0.8658666666666669</v>
      </c>
      <c r="Q52" s="89">
        <f>[1]Hoja1!P49*$D$52/100</f>
        <v>46.8</v>
      </c>
      <c r="R52" s="89">
        <f>[1]Hoja1!Q49*$D$52/100</f>
        <v>307.2285714285714</v>
      </c>
      <c r="S52" s="89">
        <f>[1]Hoja1!R49*$D$52/100</f>
        <v>27.815384615384616</v>
      </c>
      <c r="T52" s="89">
        <f>[1]Hoja1!S49*$D$52/100</f>
        <v>0.58714285714285697</v>
      </c>
      <c r="U52" s="89">
        <f>[1]Hoja1!T49*$D$52/100</f>
        <v>5.790476190476191E-2</v>
      </c>
      <c r="V52" s="89">
        <f>[1]Hoja1!U49*$D$52/100</f>
        <v>6.2857142857142861E-2</v>
      </c>
      <c r="W52" s="89">
        <f>[1]Hoja1!V49*$D$52/100</f>
        <v>261.71428571428572</v>
      </c>
      <c r="X52" s="89">
        <f>[1]Hoja1!W49*$D$52/100</f>
        <v>64.385185185185179</v>
      </c>
      <c r="Y52" s="89">
        <f>[1]Hoja1!X49*$D$52/100</f>
        <v>7.7714285714285708E-2</v>
      </c>
      <c r="Z52" s="89">
        <f>[1]Hoja1!Y49*$D$52/100</f>
        <v>0.1059310344827586</v>
      </c>
      <c r="AA52" s="89">
        <f>[1]Hoja1!Z49*$D$52/100</f>
        <v>3.6800000000000006</v>
      </c>
      <c r="AB52" s="89">
        <f>[1]Hoja1!AA49*$D$52/100</f>
        <v>0.57561904761904759</v>
      </c>
      <c r="AC52" s="89">
        <f>[1]Hoja1!AB49*$D$52/100</f>
        <v>0.26400000000000001</v>
      </c>
      <c r="AD52" s="89">
        <f>[1]Hoja1!AC49*$D$52/100</f>
        <v>9.0666666666666682</v>
      </c>
      <c r="AE52" s="89">
        <f>[1]Hoja1!AD49*$D$52/100</f>
        <v>2.9400000000000004</v>
      </c>
      <c r="AF52" s="89">
        <f>[1]Hoja1!AE49*$D$52/100</f>
        <v>0.50370370370370376</v>
      </c>
    </row>
    <row r="53" spans="1:32" s="71" customFormat="1" ht="15.95">
      <c r="A53" s="192"/>
      <c r="B53" s="67" t="s">
        <v>215</v>
      </c>
      <c r="C53" s="68" t="s">
        <v>106</v>
      </c>
      <c r="D53" s="69">
        <v>0</v>
      </c>
      <c r="E53" s="89">
        <f>[1]Hoja1!D50*$D$53/100</f>
        <v>0</v>
      </c>
      <c r="F53" s="89">
        <f>[1]Hoja1!E50*$D$53/100</f>
        <v>0</v>
      </c>
      <c r="G53" s="89">
        <f>[1]Hoja1!F50*$D$53/100</f>
        <v>0</v>
      </c>
      <c r="H53" s="89">
        <f>[1]Hoja1!G50*$D$53/100</f>
        <v>0</v>
      </c>
      <c r="I53" s="89">
        <f>[1]Hoja1!H50*$D$53/100</f>
        <v>0</v>
      </c>
      <c r="J53" s="89">
        <f>[1]Hoja1!I50*$D$53/100</f>
        <v>0</v>
      </c>
      <c r="K53" s="89">
        <f>[1]Hoja1!J50*$D$53/100</f>
        <v>0</v>
      </c>
      <c r="L53" s="89">
        <f>[1]Hoja1!K50*$D$53/100</f>
        <v>0</v>
      </c>
      <c r="M53" s="89">
        <f>[1]Hoja1!L50*$D$53/100</f>
        <v>0</v>
      </c>
      <c r="N53" s="89">
        <f>[1]Hoja1!M50*$D$53/100</f>
        <v>0</v>
      </c>
      <c r="O53" s="89">
        <f>[1]Hoja1!N50*$D$53/100</f>
        <v>0</v>
      </c>
      <c r="P53" s="89">
        <f>[1]Hoja1!O50*$D$53/100</f>
        <v>0</v>
      </c>
      <c r="Q53" s="89">
        <f>[1]Hoja1!P50*$D$53/100</f>
        <v>0</v>
      </c>
      <c r="R53" s="89">
        <f>[1]Hoja1!Q50*$D$53/100</f>
        <v>0</v>
      </c>
      <c r="S53" s="89">
        <f>[1]Hoja1!R50*$D$53/100</f>
        <v>0</v>
      </c>
      <c r="T53" s="89">
        <f>[1]Hoja1!S50*$D$53/100</f>
        <v>0</v>
      </c>
      <c r="U53" s="89">
        <f>[1]Hoja1!T50*$D$53/100</f>
        <v>0</v>
      </c>
      <c r="V53" s="89">
        <f>[1]Hoja1!U50*$D$53/100</f>
        <v>0</v>
      </c>
      <c r="W53" s="89">
        <f>[1]Hoja1!V50*$D$53/100</f>
        <v>0</v>
      </c>
      <c r="X53" s="89">
        <f>[1]Hoja1!W50*$D$53/100</f>
        <v>0</v>
      </c>
      <c r="Y53" s="89">
        <f>[1]Hoja1!X50*$D$53/100</f>
        <v>0</v>
      </c>
      <c r="Z53" s="89">
        <f>[1]Hoja1!Y50*$D$53/100</f>
        <v>0</v>
      </c>
      <c r="AA53" s="89">
        <f>[1]Hoja1!Z50*$D$53/100</f>
        <v>0</v>
      </c>
      <c r="AB53" s="89">
        <f>[1]Hoja1!AA50*$D$53/100</f>
        <v>0</v>
      </c>
      <c r="AC53" s="89">
        <f>[1]Hoja1!AB50*$D$53/100</f>
        <v>0</v>
      </c>
      <c r="AD53" s="89">
        <f>[1]Hoja1!AC50*$D$53/100</f>
        <v>0</v>
      </c>
      <c r="AE53" s="89">
        <f>[1]Hoja1!AD50*$D$53/100</f>
        <v>0</v>
      </c>
      <c r="AF53" s="89">
        <f>[1]Hoja1!AE50*$D$53/100</f>
        <v>0</v>
      </c>
    </row>
    <row r="54" spans="1:32" s="72" customFormat="1" ht="15.95">
      <c r="A54" s="192"/>
      <c r="B54" s="55"/>
      <c r="C54" s="75" t="s">
        <v>190</v>
      </c>
      <c r="D54" s="77">
        <f>SUM(D52:D53)</f>
        <v>80</v>
      </c>
      <c r="E54" s="77">
        <f t="shared" ref="E54:AF54" si="9">SUM(E52:E53)</f>
        <v>106.41466666666665</v>
      </c>
      <c r="F54" s="77">
        <f t="shared" si="9"/>
        <v>17.57653333333333</v>
      </c>
      <c r="G54" s="77">
        <f t="shared" si="9"/>
        <v>3.9874666666666667</v>
      </c>
      <c r="H54" s="77">
        <f t="shared" si="9"/>
        <v>0.79085714285714293</v>
      </c>
      <c r="I54" s="77">
        <f t="shared" si="9"/>
        <v>1.6360000000000001</v>
      </c>
      <c r="J54" s="77">
        <f t="shared" si="9"/>
        <v>0.81857142857142851</v>
      </c>
      <c r="K54" s="77">
        <f t="shared" si="9"/>
        <v>49.333333333333329</v>
      </c>
      <c r="L54" s="77">
        <f t="shared" si="9"/>
        <v>5.0666666666666665E-2</v>
      </c>
      <c r="M54" s="77">
        <f t="shared" si="9"/>
        <v>0</v>
      </c>
      <c r="N54" s="77">
        <f t="shared" si="9"/>
        <v>26.906666666666666</v>
      </c>
      <c r="O54" s="77">
        <f t="shared" si="9"/>
        <v>205.12</v>
      </c>
      <c r="P54" s="77">
        <f t="shared" si="9"/>
        <v>0.8658666666666669</v>
      </c>
      <c r="Q54" s="77">
        <f t="shared" si="9"/>
        <v>46.8</v>
      </c>
      <c r="R54" s="77">
        <f t="shared" si="9"/>
        <v>307.2285714285714</v>
      </c>
      <c r="S54" s="77">
        <f t="shared" si="9"/>
        <v>27.815384615384616</v>
      </c>
      <c r="T54" s="77">
        <f t="shared" si="9"/>
        <v>0.58714285714285697</v>
      </c>
      <c r="U54" s="77">
        <f t="shared" si="9"/>
        <v>5.790476190476191E-2</v>
      </c>
      <c r="V54" s="77">
        <f t="shared" si="9"/>
        <v>6.2857142857142861E-2</v>
      </c>
      <c r="W54" s="77">
        <f t="shared" si="9"/>
        <v>261.71428571428572</v>
      </c>
      <c r="X54" s="77">
        <f t="shared" si="9"/>
        <v>64.385185185185179</v>
      </c>
      <c r="Y54" s="77">
        <f t="shared" si="9"/>
        <v>7.7714285714285708E-2</v>
      </c>
      <c r="Z54" s="77">
        <f t="shared" si="9"/>
        <v>0.1059310344827586</v>
      </c>
      <c r="AA54" s="77">
        <f t="shared" si="9"/>
        <v>3.6800000000000006</v>
      </c>
      <c r="AB54" s="77">
        <f t="shared" si="9"/>
        <v>0.57561904761904759</v>
      </c>
      <c r="AC54" s="77">
        <f t="shared" si="9"/>
        <v>0.26400000000000001</v>
      </c>
      <c r="AD54" s="77">
        <f t="shared" si="9"/>
        <v>9.0666666666666682</v>
      </c>
      <c r="AE54" s="77">
        <f t="shared" si="9"/>
        <v>2.9400000000000004</v>
      </c>
      <c r="AF54" s="77">
        <f t="shared" si="9"/>
        <v>0.50370370370370376</v>
      </c>
    </row>
    <row r="55" spans="1:32" s="91" customFormat="1">
      <c r="A55" s="192"/>
      <c r="B55" s="78" t="s">
        <v>216</v>
      </c>
      <c r="C55" s="90" t="s">
        <v>217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</row>
    <row r="56" spans="1:32" s="71" customFormat="1" ht="15.95">
      <c r="A56" s="192"/>
      <c r="B56" s="67" t="s">
        <v>218</v>
      </c>
      <c r="C56" s="92" t="s">
        <v>90</v>
      </c>
      <c r="D56" s="93">
        <v>5</v>
      </c>
      <c r="E56" s="70">
        <f>[1]Hoja1!D53*$D$56/100</f>
        <v>11.177916666666665</v>
      </c>
      <c r="F56" s="70">
        <f>[1]Hoja1!E53*$D$56/100</f>
        <v>0.79125000000000001</v>
      </c>
      <c r="G56" s="70">
        <f>[1]Hoja1!F53*$D$56/100</f>
        <v>0.88624999999999987</v>
      </c>
      <c r="H56" s="70">
        <f>[1]Hoja1!G53*$D$56/100</f>
        <v>0.30566666666666664</v>
      </c>
      <c r="I56" s="70">
        <f>[1]Hoja1!H53*$D$56/100</f>
        <v>0.37508333333333327</v>
      </c>
      <c r="J56" s="70">
        <f>[1]Hoja1!I53*$D$56/100</f>
        <v>0.1205</v>
      </c>
      <c r="K56" s="70">
        <f>[1]Hoja1!J53*$D$56/100</f>
        <v>17.316666666666666</v>
      </c>
      <c r="L56" s="70">
        <f>[1]Hoja1!K53*$D$56/100</f>
        <v>9.1666666666666667E-3</v>
      </c>
      <c r="M56" s="70">
        <f>[1]Hoja1!L53*$D$56/100</f>
        <v>0</v>
      </c>
      <c r="N56" s="70">
        <f>[1]Hoja1!M53*$D$56/100</f>
        <v>0.79166666666666674</v>
      </c>
      <c r="O56" s="70">
        <f>[1]Hoja1!N53*$D$56/100</f>
        <v>7.4958333333333327</v>
      </c>
      <c r="P56" s="70">
        <f>[1]Hoja1!O53*$D$56/100</f>
        <v>0.26708333333333328</v>
      </c>
      <c r="Q56" s="70">
        <f>[1]Hoja1!P53*$D$56/100</f>
        <v>4.4916666666666663</v>
      </c>
      <c r="R56" s="70">
        <f>[1]Hoja1!Q53*$D$56/100</f>
        <v>11.925000000000001</v>
      </c>
      <c r="S56" s="70">
        <f>[1]Hoja1!R53*$D$56/100</f>
        <v>0.59583333333333333</v>
      </c>
      <c r="T56" s="70">
        <f>[1]Hoja1!S53*$D$56/100</f>
        <v>9.8916666666666653E-2</v>
      </c>
      <c r="U56" s="70">
        <f>[1]Hoja1!T53*$D$56/100</f>
        <v>8.2500000000000004E-3</v>
      </c>
      <c r="V56" s="70">
        <f>[1]Hoja1!U53*$D$56/100</f>
        <v>2.6666666666666666E-3</v>
      </c>
      <c r="W56" s="70">
        <f>[1]Hoja1!V53*$D$56/100</f>
        <v>0.96666666666666656</v>
      </c>
      <c r="X56" s="70">
        <f>[1]Hoja1!W53*$D$56/100</f>
        <v>0.29166666666666663</v>
      </c>
      <c r="Y56" s="70">
        <f>[1]Hoja1!X53*$D$56/100</f>
        <v>1.1083333333333334E-2</v>
      </c>
      <c r="Z56" s="70">
        <f>[1]Hoja1!Y53*$D$56/100</f>
        <v>2.2833333333333337E-2</v>
      </c>
      <c r="AA56" s="70">
        <f>[1]Hoja1!Z53*$D$56/100</f>
        <v>0.19166666666666668</v>
      </c>
      <c r="AB56" s="70">
        <f>[1]Hoja1!AA53*$D$56/100</f>
        <v>7.1499999999999994E-2</v>
      </c>
      <c r="AC56" s="70">
        <f>[1]Hoja1!AB53*$D$56/100</f>
        <v>1.0375000000000001E-2</v>
      </c>
      <c r="AD56" s="70">
        <f>[1]Hoja1!AC53*$D$56/100</f>
        <v>0.31666666666666665</v>
      </c>
      <c r="AE56" s="70">
        <f>[1]Hoja1!AD53*$D$56/100</f>
        <v>0.17737499999999998</v>
      </c>
      <c r="AF56" s="70">
        <f>[1]Hoja1!AE53*$D$56/100</f>
        <v>0.4</v>
      </c>
    </row>
    <row r="57" spans="1:32" s="71" customFormat="1" ht="15.95">
      <c r="A57" s="192"/>
      <c r="B57" s="67" t="s">
        <v>219</v>
      </c>
      <c r="C57" s="92" t="s">
        <v>94</v>
      </c>
      <c r="D57" s="93">
        <v>0</v>
      </c>
      <c r="E57" s="70">
        <f>[1]Hoja1!D54*$D$57/100</f>
        <v>0</v>
      </c>
      <c r="F57" s="70">
        <f>[1]Hoja1!E54*$D$57/100</f>
        <v>0</v>
      </c>
      <c r="G57" s="70">
        <f>[1]Hoja1!F54*$D$57/100</f>
        <v>0</v>
      </c>
      <c r="H57" s="70">
        <f>[1]Hoja1!G54*$D$57/100</f>
        <v>0</v>
      </c>
      <c r="I57" s="70">
        <f>[1]Hoja1!H54*$D$57/100</f>
        <v>0</v>
      </c>
      <c r="J57" s="70">
        <f>[1]Hoja1!I54*$D$57/100</f>
        <v>0</v>
      </c>
      <c r="K57" s="70">
        <f>[1]Hoja1!J54*$D$57/100</f>
        <v>0</v>
      </c>
      <c r="L57" s="70">
        <f>[1]Hoja1!K54*$D$57/100</f>
        <v>0</v>
      </c>
      <c r="M57" s="70">
        <f>[1]Hoja1!L54*$D$57/100</f>
        <v>0</v>
      </c>
      <c r="N57" s="70">
        <f>[1]Hoja1!M54*$D$57/100</f>
        <v>0</v>
      </c>
      <c r="O57" s="70">
        <f>[1]Hoja1!N54*$D$57/100</f>
        <v>0</v>
      </c>
      <c r="P57" s="70">
        <f>[1]Hoja1!O54*$D$57/100</f>
        <v>0</v>
      </c>
      <c r="Q57" s="70">
        <f>[1]Hoja1!P54*$D$57/100</f>
        <v>0</v>
      </c>
      <c r="R57" s="70">
        <f>[1]Hoja1!Q54*$D$57/100</f>
        <v>0</v>
      </c>
      <c r="S57" s="70">
        <f>[1]Hoja1!R54*$D$57/100</f>
        <v>0</v>
      </c>
      <c r="T57" s="70">
        <f>[1]Hoja1!S54*$D$57/100</f>
        <v>0</v>
      </c>
      <c r="U57" s="70">
        <f>[1]Hoja1!T54*$D$57/100</f>
        <v>0</v>
      </c>
      <c r="V57" s="70">
        <f>[1]Hoja1!U54*$D$57/100</f>
        <v>0</v>
      </c>
      <c r="W57" s="70">
        <f>[1]Hoja1!V54*$D$57/100</f>
        <v>0</v>
      </c>
      <c r="X57" s="70">
        <f>[1]Hoja1!W54*$D$57/100</f>
        <v>0</v>
      </c>
      <c r="Y57" s="70">
        <f>[1]Hoja1!X54*$D$57/100</f>
        <v>0</v>
      </c>
      <c r="Z57" s="70">
        <f>[1]Hoja1!Y54*$D$57/100</f>
        <v>0</v>
      </c>
      <c r="AA57" s="70">
        <f>[1]Hoja1!Z54*$D$57/100</f>
        <v>0</v>
      </c>
      <c r="AB57" s="70">
        <f>[1]Hoja1!AA54*$D$57/100</f>
        <v>0</v>
      </c>
      <c r="AC57" s="70">
        <f>[1]Hoja1!AB54*$D$57/100</f>
        <v>0</v>
      </c>
      <c r="AD57" s="70">
        <f>[1]Hoja1!AC54*$D$57/100</f>
        <v>0</v>
      </c>
      <c r="AE57" s="70">
        <f>[1]Hoja1!AD54*$D$57/100</f>
        <v>0</v>
      </c>
      <c r="AF57" s="70">
        <f>[1]Hoja1!AE54*$D$57/100</f>
        <v>0</v>
      </c>
    </row>
    <row r="58" spans="1:32" s="71" customFormat="1" ht="15.95">
      <c r="A58" s="192"/>
      <c r="B58" s="67" t="s">
        <v>220</v>
      </c>
      <c r="C58" s="92" t="s">
        <v>97</v>
      </c>
      <c r="D58" s="93">
        <v>5</v>
      </c>
      <c r="E58" s="70">
        <f>[1]Hoja1!D55*$D$58/100</f>
        <v>7.9133333333333322</v>
      </c>
      <c r="F58" s="70">
        <f>[1]Hoja1!E55*$D$58/100</f>
        <v>0.96666666666666656</v>
      </c>
      <c r="G58" s="70">
        <f>[1]Hoja1!F55*$D$58/100</f>
        <v>0.43999999999999995</v>
      </c>
      <c r="H58" s="70">
        <f>[1]Hoja1!G55*$D$58/100</f>
        <v>0.12383333333333332</v>
      </c>
      <c r="I58" s="70">
        <f>[1]Hoja1!H55*$D$58/100</f>
        <v>0.14133333333333334</v>
      </c>
      <c r="J58" s="70">
        <f>[1]Hoja1!I55*$D$58/100</f>
        <v>0.11333333333333333</v>
      </c>
      <c r="K58" s="70">
        <f>[1]Hoja1!J55*$D$58/100</f>
        <v>5.8333333333333339</v>
      </c>
      <c r="L58" s="70">
        <f>[1]Hoja1!K55*$D$58/100</f>
        <v>2.1666666666666664E-2</v>
      </c>
      <c r="M58" s="70">
        <f>[1]Hoja1!L55*$D$58/100</f>
        <v>0</v>
      </c>
      <c r="N58" s="70">
        <f>[1]Hoja1!M55*$D$58/100</f>
        <v>0.51666666666666672</v>
      </c>
      <c r="O58" s="70">
        <f>[1]Hoja1!N55*$D$58/100</f>
        <v>7.5166666666666675</v>
      </c>
      <c r="P58" s="70">
        <f>[1]Hoja1!O55*$D$58/100</f>
        <v>0.18</v>
      </c>
      <c r="Q58" s="70">
        <f>[1]Hoja1!P55*$D$58/100</f>
        <v>3.7166666666666663</v>
      </c>
      <c r="R58" s="70">
        <f>[1]Hoja1!Q55*$D$58/100</f>
        <v>9.8000000000000007</v>
      </c>
      <c r="S58" s="70">
        <f>[1]Hoja1!R55*$D$58/100</f>
        <v>0.85</v>
      </c>
      <c r="T58" s="70">
        <f>[1]Hoja1!S55*$D$58/100</f>
        <v>0.20033333333333336</v>
      </c>
      <c r="U58" s="70">
        <f>[1]Hoja1!T55*$D$58/100</f>
        <v>9.1666666666666667E-3</v>
      </c>
      <c r="V58" s="70">
        <f>[1]Hoja1!U55*$D$58/100</f>
        <v>3.0000000000000001E-3</v>
      </c>
      <c r="W58" s="70">
        <f>[1]Hoja1!V55*$D$58/100</f>
        <v>4.1166666666666663</v>
      </c>
      <c r="X58" s="70">
        <f>[1]Hoja1!W55*$D$58/100</f>
        <v>1.833333333333333</v>
      </c>
      <c r="Y58" s="70">
        <f>[1]Hoja1!X55*$D$58/100</f>
        <v>3.8333333333333331E-3</v>
      </c>
      <c r="Z58" s="70">
        <f>[1]Hoja1!Y55*$D$58/100</f>
        <v>1.8499999999999996E-2</v>
      </c>
      <c r="AA58" s="70">
        <f>[1]Hoja1!Z55*$D$58/100</f>
        <v>0.23650000000000002</v>
      </c>
      <c r="AB58" s="70">
        <f>[1]Hoja1!AA55*$D$58/100</f>
        <v>7.0166666666666669E-2</v>
      </c>
      <c r="AC58" s="70">
        <f>[1]Hoja1!AB55*$D$58/100</f>
        <v>1.1333333333333332E-2</v>
      </c>
      <c r="AD58" s="70">
        <f>[1]Hoja1!AC55*$D$58/100</f>
        <v>2.0699999999999998</v>
      </c>
      <c r="AE58" s="70">
        <f>[1]Hoja1!AD55*$D$58/100</f>
        <v>0.16466666666666668</v>
      </c>
      <c r="AF58" s="70">
        <f>[1]Hoja1!AE55*$D$58/100</f>
        <v>0.1</v>
      </c>
    </row>
    <row r="59" spans="1:32" s="71" customFormat="1" ht="15.95">
      <c r="A59" s="192"/>
      <c r="B59" s="67" t="s">
        <v>221</v>
      </c>
      <c r="C59" s="92" t="s">
        <v>101</v>
      </c>
      <c r="D59" s="93">
        <v>0</v>
      </c>
      <c r="E59" s="70">
        <f>[1]Hoja1!D56*$D$59/100</f>
        <v>0</v>
      </c>
      <c r="F59" s="70">
        <f>[1]Hoja1!E56*$D$59/100</f>
        <v>0</v>
      </c>
      <c r="G59" s="70">
        <f>[1]Hoja1!F56*$D$59/100</f>
        <v>0</v>
      </c>
      <c r="H59" s="70">
        <f>[1]Hoja1!G56*$D$59/100</f>
        <v>0</v>
      </c>
      <c r="I59" s="70">
        <f>[1]Hoja1!H56*$D$59/100</f>
        <v>0</v>
      </c>
      <c r="J59" s="70">
        <f>[1]Hoja1!I56*$D$59/100</f>
        <v>0</v>
      </c>
      <c r="K59" s="70">
        <f>[1]Hoja1!J56*$D$59/100</f>
        <v>0</v>
      </c>
      <c r="L59" s="70">
        <f>[1]Hoja1!K56*$D$59/100</f>
        <v>0</v>
      </c>
      <c r="M59" s="70">
        <f>[1]Hoja1!L56*$D$59/100</f>
        <v>0</v>
      </c>
      <c r="N59" s="70">
        <f>[1]Hoja1!M56*$D$59/100</f>
        <v>0</v>
      </c>
      <c r="O59" s="70">
        <f>[1]Hoja1!N56*$D$59/100</f>
        <v>0</v>
      </c>
      <c r="P59" s="70">
        <f>[1]Hoja1!O56*$D$59/100</f>
        <v>0</v>
      </c>
      <c r="Q59" s="70">
        <f>[1]Hoja1!P56*$D$59/100</f>
        <v>0</v>
      </c>
      <c r="R59" s="70">
        <f>[1]Hoja1!Q56*$D$59/100</f>
        <v>0</v>
      </c>
      <c r="S59" s="70">
        <f>[1]Hoja1!R56*$D$59/100</f>
        <v>0</v>
      </c>
      <c r="T59" s="70">
        <f>[1]Hoja1!S56*$D$59/100</f>
        <v>0</v>
      </c>
      <c r="U59" s="70">
        <f>[1]Hoja1!T56*$D$59/100</f>
        <v>0</v>
      </c>
      <c r="V59" s="70">
        <f>[1]Hoja1!U56*$D$59/100</f>
        <v>0</v>
      </c>
      <c r="W59" s="70">
        <f>[1]Hoja1!V56*$D$59/100</f>
        <v>0</v>
      </c>
      <c r="X59" s="70">
        <f>[1]Hoja1!W56*$D$59/100</f>
        <v>0</v>
      </c>
      <c r="Y59" s="70">
        <f>[1]Hoja1!X56*$D$59/100</f>
        <v>0</v>
      </c>
      <c r="Z59" s="70">
        <f>[1]Hoja1!Y56*$D$59/100</f>
        <v>0</v>
      </c>
      <c r="AA59" s="70">
        <f>[1]Hoja1!Z56*$D$59/100</f>
        <v>0</v>
      </c>
      <c r="AB59" s="70">
        <f>[1]Hoja1!AA56*$D$59/100</f>
        <v>0</v>
      </c>
      <c r="AC59" s="70">
        <f>[1]Hoja1!AB56*$D$59/100</f>
        <v>0</v>
      </c>
      <c r="AD59" s="70">
        <f>[1]Hoja1!AC56*$D$59/100</f>
        <v>0</v>
      </c>
      <c r="AE59" s="70">
        <f>[1]Hoja1!AD56*$D$59/100</f>
        <v>0</v>
      </c>
      <c r="AF59" s="70">
        <f>[1]Hoja1!AE56*$D$59/100</f>
        <v>0</v>
      </c>
    </row>
    <row r="60" spans="1:32" s="72" customFormat="1" ht="15.95">
      <c r="A60" s="192"/>
      <c r="B60" s="55"/>
      <c r="C60" s="75" t="s">
        <v>190</v>
      </c>
      <c r="D60" s="77">
        <f>SUM(D56:D59)</f>
        <v>10</v>
      </c>
      <c r="E60" s="77">
        <f t="shared" ref="E60:AF60" si="10">SUM(E56:E59)</f>
        <v>19.091249999999995</v>
      </c>
      <c r="F60" s="77">
        <f t="shared" si="10"/>
        <v>1.7579166666666666</v>
      </c>
      <c r="G60" s="77">
        <f t="shared" si="10"/>
        <v>1.3262499999999999</v>
      </c>
      <c r="H60" s="77">
        <f t="shared" si="10"/>
        <v>0.42949999999999999</v>
      </c>
      <c r="I60" s="77">
        <f t="shared" si="10"/>
        <v>0.51641666666666663</v>
      </c>
      <c r="J60" s="77">
        <f t="shared" si="10"/>
        <v>0.23383333333333334</v>
      </c>
      <c r="K60" s="77">
        <f t="shared" si="10"/>
        <v>23.15</v>
      </c>
      <c r="L60" s="77">
        <f t="shared" si="10"/>
        <v>3.0833333333333331E-2</v>
      </c>
      <c r="M60" s="77">
        <f t="shared" si="10"/>
        <v>0</v>
      </c>
      <c r="N60" s="77">
        <f t="shared" si="10"/>
        <v>1.3083333333333336</v>
      </c>
      <c r="O60" s="77">
        <f t="shared" si="10"/>
        <v>15.012499999999999</v>
      </c>
      <c r="P60" s="77">
        <f t="shared" si="10"/>
        <v>0.44708333333333328</v>
      </c>
      <c r="Q60" s="77">
        <f t="shared" si="10"/>
        <v>8.2083333333333321</v>
      </c>
      <c r="R60" s="77">
        <f t="shared" si="10"/>
        <v>21.725000000000001</v>
      </c>
      <c r="S60" s="77">
        <f t="shared" si="10"/>
        <v>1.4458333333333333</v>
      </c>
      <c r="T60" s="77">
        <f t="shared" si="10"/>
        <v>0.29925000000000002</v>
      </c>
      <c r="U60" s="77">
        <f t="shared" si="10"/>
        <v>1.7416666666666667E-2</v>
      </c>
      <c r="V60" s="77">
        <f t="shared" si="10"/>
        <v>5.6666666666666671E-3</v>
      </c>
      <c r="W60" s="77">
        <f t="shared" si="10"/>
        <v>5.083333333333333</v>
      </c>
      <c r="X60" s="77">
        <f t="shared" si="10"/>
        <v>2.1249999999999996</v>
      </c>
      <c r="Y60" s="77">
        <f t="shared" si="10"/>
        <v>1.4916666666666667E-2</v>
      </c>
      <c r="Z60" s="77">
        <f t="shared" si="10"/>
        <v>4.1333333333333333E-2</v>
      </c>
      <c r="AA60" s="77">
        <f t="shared" si="10"/>
        <v>0.4281666666666667</v>
      </c>
      <c r="AB60" s="77">
        <f t="shared" si="10"/>
        <v>0.14166666666666666</v>
      </c>
      <c r="AC60" s="77">
        <f t="shared" si="10"/>
        <v>2.1708333333333333E-2</v>
      </c>
      <c r="AD60" s="77">
        <f t="shared" si="10"/>
        <v>2.3866666666666667</v>
      </c>
      <c r="AE60" s="77">
        <f t="shared" si="10"/>
        <v>0.34204166666666669</v>
      </c>
      <c r="AF60" s="77">
        <f t="shared" si="10"/>
        <v>0.5</v>
      </c>
    </row>
    <row r="61" spans="1:32" s="91" customFormat="1">
      <c r="A61" s="192"/>
      <c r="B61" s="78" t="s">
        <v>222</v>
      </c>
      <c r="C61" s="84" t="s">
        <v>112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</row>
    <row r="62" spans="1:32" s="71" customFormat="1" ht="15.95">
      <c r="A62" s="192"/>
      <c r="B62" s="67" t="s">
        <v>222</v>
      </c>
      <c r="C62" s="68" t="s">
        <v>113</v>
      </c>
      <c r="D62" s="69">
        <v>25</v>
      </c>
      <c r="E62" s="70">
        <f>[1]Hoja1!D59*$D$62/100</f>
        <v>41.385000000000012</v>
      </c>
      <c r="F62" s="70">
        <f>[1]Hoja1!E59*$D$62/100</f>
        <v>3.3</v>
      </c>
      <c r="G62" s="70">
        <f>[1]Hoja1!F59*$D$62/100</f>
        <v>3.0049999999999999</v>
      </c>
      <c r="H62" s="70">
        <f>[1]Hoja1!G59*$D$62/100</f>
        <v>0.87850000000000006</v>
      </c>
      <c r="I62" s="70">
        <f>[1]Hoja1!H59*$D$62/100</f>
        <v>1.2490000000000001</v>
      </c>
      <c r="J62" s="70">
        <f>[1]Hoja1!I59*$D$62/100</f>
        <v>0.36149999999999999</v>
      </c>
      <c r="K62" s="70">
        <f>[1]Hoja1!J59*$D$62/100</f>
        <v>196.9</v>
      </c>
      <c r="L62" s="70">
        <f>[1]Hoja1!K59*$D$62/100</f>
        <v>0.28500000000000003</v>
      </c>
      <c r="M62" s="70">
        <f>[1]Hoja1!L59*$D$62/100</f>
        <v>0</v>
      </c>
      <c r="N62" s="70">
        <f>[1]Hoja1!M59*$D$62/100</f>
        <v>16.8</v>
      </c>
      <c r="O62" s="70">
        <f>[1]Hoja1!N59*$D$62/100</f>
        <v>50.1</v>
      </c>
      <c r="P62" s="70">
        <f>[1]Hoja1!O59*$D$62/100</f>
        <v>0.83499999999999996</v>
      </c>
      <c r="Q62" s="70">
        <f>[1]Hoja1!P59*$D$62/100</f>
        <v>35.1</v>
      </c>
      <c r="R62" s="70">
        <f>[1]Hoja1!Q59*$D$62/100</f>
        <v>41.35</v>
      </c>
      <c r="S62" s="70">
        <f>[1]Hoja1!R59*$D$62/100</f>
        <v>3.45</v>
      </c>
      <c r="T62" s="70">
        <f>[1]Hoja1!S59*$D$62/100</f>
        <v>0.34450000000000003</v>
      </c>
      <c r="U62" s="70">
        <f>[1]Hoja1!T59*$D$62/100</f>
        <v>1.2500000000000001E-2</v>
      </c>
      <c r="V62" s="70">
        <f>[1]Hoja1!U59*$D$62/100</f>
        <v>9.0000000000000011E-3</v>
      </c>
      <c r="W62" s="70">
        <f>[1]Hoja1!V59*$D$62/100</f>
        <v>204.85</v>
      </c>
      <c r="X62" s="70">
        <f>[1]Hoja1!W59*$D$62/100</f>
        <v>61.5</v>
      </c>
      <c r="Y62" s="70">
        <f>[1]Hoja1!X59*$D$62/100</f>
        <v>3.0499999999999999E-2</v>
      </c>
      <c r="Z62" s="70">
        <f>[1]Hoja1!Y59*$D$62/100</f>
        <v>0.1275</v>
      </c>
      <c r="AA62" s="70">
        <f>[1]Hoja1!Z59*$D$62/100</f>
        <v>3.4999999999999996E-2</v>
      </c>
      <c r="AB62" s="70">
        <f>[1]Hoja1!AA59*$D$62/100</f>
        <v>0.42650000000000005</v>
      </c>
      <c r="AC62" s="70">
        <f>[1]Hoja1!AB59*$D$62/100</f>
        <v>4.5499999999999999E-2</v>
      </c>
      <c r="AD62" s="70">
        <f>[1]Hoja1!AC59*$D$62/100</f>
        <v>17</v>
      </c>
      <c r="AE62" s="70">
        <f>[1]Hoja1!AD59*$D$62/100</f>
        <v>0.73799999999999999</v>
      </c>
      <c r="AF62" s="70">
        <f>[1]Hoja1!AE59*$D$62/100</f>
        <v>0</v>
      </c>
    </row>
    <row r="63" spans="1:32" s="72" customFormat="1">
      <c r="A63" s="192"/>
      <c r="B63" s="193" t="s">
        <v>192</v>
      </c>
      <c r="C63" s="193"/>
      <c r="D63" s="77">
        <f>D60+D54+D50+D45+D62</f>
        <v>145</v>
      </c>
      <c r="E63" s="77">
        <f t="shared" ref="E63:AF63" si="11">E60+E54+E50+E45+E62</f>
        <v>229.7374294871795</v>
      </c>
      <c r="F63" s="77">
        <f t="shared" si="11"/>
        <v>28.206358424908419</v>
      </c>
      <c r="G63" s="77">
        <f t="shared" si="11"/>
        <v>12.825258791208789</v>
      </c>
      <c r="H63" s="77">
        <f t="shared" si="11"/>
        <v>3.5381681318681322</v>
      </c>
      <c r="I63" s="77">
        <f t="shared" si="11"/>
        <v>5.309915201465202</v>
      </c>
      <c r="J63" s="77">
        <f t="shared" si="11"/>
        <v>2.0621369963369962</v>
      </c>
      <c r="K63" s="77">
        <f t="shared" si="11"/>
        <v>291.61501831501829</v>
      </c>
      <c r="L63" s="77">
        <f t="shared" si="11"/>
        <v>0.36650000000000005</v>
      </c>
      <c r="M63" s="77">
        <f t="shared" si="11"/>
        <v>0</v>
      </c>
      <c r="N63" s="77">
        <f t="shared" si="11"/>
        <v>48.874230769230763</v>
      </c>
      <c r="O63" s="77">
        <f t="shared" si="11"/>
        <v>329.92729853479852</v>
      </c>
      <c r="P63" s="77">
        <f t="shared" si="11"/>
        <v>2.6772320512820516</v>
      </c>
      <c r="Q63" s="77">
        <f t="shared" si="11"/>
        <v>110.01796703296702</v>
      </c>
      <c r="R63" s="77">
        <f t="shared" si="11"/>
        <v>449.82910256410258</v>
      </c>
      <c r="S63" s="77">
        <f t="shared" si="11"/>
        <v>38.904478021978022</v>
      </c>
      <c r="T63" s="77">
        <f t="shared" si="11"/>
        <v>1.8321082417582415</v>
      </c>
      <c r="U63" s="77">
        <f t="shared" si="11"/>
        <v>0.13660128205128205</v>
      </c>
      <c r="V63" s="77">
        <f t="shared" si="11"/>
        <v>8.2590476190476186E-2</v>
      </c>
      <c r="W63" s="77">
        <f t="shared" si="11"/>
        <v>494.66146520146515</v>
      </c>
      <c r="X63" s="77">
        <f t="shared" si="11"/>
        <v>134.88300569800569</v>
      </c>
      <c r="Y63" s="77">
        <f t="shared" si="11"/>
        <v>0.22146941391941394</v>
      </c>
      <c r="Z63" s="77">
        <f t="shared" si="11"/>
        <v>0.34387132752305161</v>
      </c>
      <c r="AA63" s="77">
        <f t="shared" si="11"/>
        <v>5.7878992673992684</v>
      </c>
      <c r="AB63" s="77">
        <f t="shared" si="11"/>
        <v>1.4273890109890111</v>
      </c>
      <c r="AC63" s="77">
        <f t="shared" si="11"/>
        <v>0.44622994505494507</v>
      </c>
      <c r="AD63" s="77">
        <f t="shared" si="11"/>
        <v>31.057948717948719</v>
      </c>
      <c r="AE63" s="77">
        <f t="shared" si="11"/>
        <v>4.2049229853479861</v>
      </c>
      <c r="AF63" s="77">
        <f t="shared" si="11"/>
        <v>1.7952421652421653</v>
      </c>
    </row>
    <row r="64" spans="1:32" s="91" customFormat="1" ht="15" customHeight="1">
      <c r="A64" s="192" t="s">
        <v>223</v>
      </c>
      <c r="B64" s="78"/>
      <c r="C64" s="90" t="s">
        <v>224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</row>
    <row r="65" spans="1:33" s="91" customFormat="1" ht="15.95">
      <c r="A65" s="192"/>
      <c r="B65" s="67" t="s">
        <v>115</v>
      </c>
      <c r="C65" s="68" t="s">
        <v>114</v>
      </c>
      <c r="D65" s="69">
        <v>80</v>
      </c>
      <c r="E65" s="70">
        <f>[1]Hoja1!D61*$D$65/100</f>
        <v>283.42608695652177</v>
      </c>
      <c r="F65" s="70">
        <f>[1]Hoja1!E61*$D$65/100</f>
        <v>18.553043478260872</v>
      </c>
      <c r="G65" s="70">
        <f>[1]Hoja1!F61*$D$65/100</f>
        <v>2.5843478260869563</v>
      </c>
      <c r="H65" s="70">
        <f>[1]Hoja1!G61*$D$65/100</f>
        <v>0.49976470588235289</v>
      </c>
      <c r="I65" s="70">
        <f>[1]Hoja1!H61*$D$65/100</f>
        <v>0.61364705882352943</v>
      </c>
      <c r="J65" s="70">
        <f>[1]Hoja1!I61*$D$65/100</f>
        <v>1.658823529411765</v>
      </c>
      <c r="K65" s="70">
        <f>[1]Hoja1!J61*$D$65/100</f>
        <v>0</v>
      </c>
      <c r="L65" s="70">
        <f>[1]Hoja1!K61*$D$65/100</f>
        <v>44.539130434782606</v>
      </c>
      <c r="M65" s="70">
        <f>[1]Hoja1!L61*$D$65/100</f>
        <v>14.104347826086956</v>
      </c>
      <c r="N65" s="70">
        <f>[1]Hoja1!M61*$D$65/100</f>
        <v>97.6</v>
      </c>
      <c r="O65" s="70">
        <f>[1]Hoja1!N61*$D$65/100</f>
        <v>315.33913043478259</v>
      </c>
      <c r="P65" s="70">
        <f>[1]Hoja1!O61*$D$65/100</f>
        <v>5.33217391304348</v>
      </c>
      <c r="Q65" s="70">
        <f>[1]Hoja1!P61*$D$65/100</f>
        <v>10.145454545454545</v>
      </c>
      <c r="R65" s="70">
        <f>[1]Hoja1!Q61*$D$65/100</f>
        <v>1017.3565217391304</v>
      </c>
      <c r="S65" s="70">
        <f>[1]Hoja1!R61*$D$65/100</f>
        <v>129.49565217391304</v>
      </c>
      <c r="T65" s="70">
        <f>[1]Hoja1!S61*$D$65/100</f>
        <v>2.4716521739130433</v>
      </c>
      <c r="U65" s="70">
        <f>[1]Hoja1!T61*$D$65/100</f>
        <v>0.97223529411764698</v>
      </c>
      <c r="V65" s="70">
        <f>[1]Hoja1!U61*$D$65/100</f>
        <v>1.180705882352941</v>
      </c>
      <c r="W65" s="70">
        <f>[1]Hoja1!V61*$D$65/100</f>
        <v>44</v>
      </c>
      <c r="X65" s="70">
        <f>[1]Hoja1!W61*$D$65/100</f>
        <v>3.8956521739130436</v>
      </c>
      <c r="Y65" s="70">
        <f>[1]Hoja1!X61*$D$65/100</f>
        <v>0.45530434782608692</v>
      </c>
      <c r="Z65" s="70">
        <f>[1]Hoja1!Y61*$D$65/100</f>
        <v>0.18295652173913049</v>
      </c>
      <c r="AA65" s="70">
        <f>[1]Hoja1!Z61*$D$65/100</f>
        <v>1.6452173913043477</v>
      </c>
      <c r="AB65" s="70">
        <f>[1]Hoja1!AA61*$D$65/100</f>
        <v>0.9072941176470587</v>
      </c>
      <c r="AC65" s="70">
        <f>[1]Hoja1!AB61*$D$65/100</f>
        <v>0.29694117647058821</v>
      </c>
      <c r="AD65" s="70">
        <f>[1]Hoja1!AC61*$D$65/100</f>
        <v>332.14545454545458</v>
      </c>
      <c r="AE65" s="70">
        <f>[1]Hoja1!AD61*$D$65/100</f>
        <v>0</v>
      </c>
      <c r="AF65" s="70">
        <f>[1]Hoja1!AE61*$D$65/100</f>
        <v>2.0173913043478264</v>
      </c>
      <c r="AG65" s="71"/>
    </row>
    <row r="66" spans="1:33" s="71" customFormat="1" ht="15.95">
      <c r="A66" s="192"/>
      <c r="B66" s="67" t="s">
        <v>116</v>
      </c>
      <c r="C66" s="68" t="s">
        <v>117</v>
      </c>
      <c r="D66" s="69">
        <v>0</v>
      </c>
      <c r="E66" s="70">
        <f>[1]Hoja1!D62*$D$66/100</f>
        <v>0</v>
      </c>
      <c r="F66" s="70">
        <f>[1]Hoja1!E62*$D$66/100</f>
        <v>0</v>
      </c>
      <c r="G66" s="70">
        <f>[1]Hoja1!F62*$D$66/100</f>
        <v>0</v>
      </c>
      <c r="H66" s="70">
        <f>[1]Hoja1!G62*$D$66/100</f>
        <v>0</v>
      </c>
      <c r="I66" s="70">
        <f>[1]Hoja1!H62*$D$66/100</f>
        <v>0</v>
      </c>
      <c r="J66" s="70">
        <f>[1]Hoja1!I62*$D$66/100</f>
        <v>0</v>
      </c>
      <c r="K66" s="70">
        <f>[1]Hoja1!J62*$D$66/100</f>
        <v>0</v>
      </c>
      <c r="L66" s="70">
        <f>[1]Hoja1!K62*$D$66/100</f>
        <v>0</v>
      </c>
      <c r="M66" s="70">
        <f>[1]Hoja1!L62*$D$66/100</f>
        <v>0</v>
      </c>
      <c r="N66" s="70">
        <f>[1]Hoja1!M62*$D$66/100</f>
        <v>0</v>
      </c>
      <c r="O66" s="70">
        <f>[1]Hoja1!N62*$D$66/100</f>
        <v>0</v>
      </c>
      <c r="P66" s="70">
        <f>[1]Hoja1!O62*$D$66/100</f>
        <v>0</v>
      </c>
      <c r="Q66" s="70">
        <f>[1]Hoja1!P62*$D$66/100</f>
        <v>0</v>
      </c>
      <c r="R66" s="70">
        <f>[1]Hoja1!Q62*$D$66/100</f>
        <v>0</v>
      </c>
      <c r="S66" s="70">
        <f>[1]Hoja1!R62*$D$66/100</f>
        <v>0</v>
      </c>
      <c r="T66" s="70">
        <f>[1]Hoja1!S62*$D$66/100</f>
        <v>0</v>
      </c>
      <c r="U66" s="70">
        <f>[1]Hoja1!T62*$D$66/100</f>
        <v>0</v>
      </c>
      <c r="V66" s="70">
        <f>[1]Hoja1!U62*$D$66/100</f>
        <v>0</v>
      </c>
      <c r="W66" s="70">
        <f>[1]Hoja1!V62*$D$66/100</f>
        <v>0</v>
      </c>
      <c r="X66" s="70">
        <f>[1]Hoja1!W62*$D$66/100</f>
        <v>0</v>
      </c>
      <c r="Y66" s="70">
        <f>[1]Hoja1!X62*$D$66/100</f>
        <v>0</v>
      </c>
      <c r="Z66" s="70">
        <f>[1]Hoja1!Y62*$D$66/100</f>
        <v>0</v>
      </c>
      <c r="AA66" s="70">
        <f>[1]Hoja1!Z62*$D$66/100</f>
        <v>0</v>
      </c>
      <c r="AB66" s="70">
        <f>[1]Hoja1!AA62*$D$66/100</f>
        <v>0</v>
      </c>
      <c r="AC66" s="70">
        <f>[1]Hoja1!AB62*$D$66/100</f>
        <v>0</v>
      </c>
      <c r="AD66" s="70">
        <f>[1]Hoja1!AC62*$D$66/100</f>
        <v>0</v>
      </c>
      <c r="AE66" s="70">
        <f>[1]Hoja1!AD62*$D$66/100</f>
        <v>0</v>
      </c>
      <c r="AF66" s="70">
        <f>[1]Hoja1!AE62*$D$66/100</f>
        <v>0</v>
      </c>
    </row>
    <row r="67" spans="1:33" s="72" customFormat="1" ht="15.95">
      <c r="A67" s="192"/>
      <c r="B67" s="55"/>
      <c r="C67" s="75" t="s">
        <v>190</v>
      </c>
      <c r="D67" s="77">
        <f>SUM(D65:D66)</f>
        <v>80</v>
      </c>
      <c r="E67" s="77">
        <f t="shared" ref="E67:AF67" si="12">SUM(E65:E66)</f>
        <v>283.42608695652177</v>
      </c>
      <c r="F67" s="77">
        <f t="shared" si="12"/>
        <v>18.553043478260872</v>
      </c>
      <c r="G67" s="77">
        <f t="shared" si="12"/>
        <v>2.5843478260869563</v>
      </c>
      <c r="H67" s="77">
        <f t="shared" si="12"/>
        <v>0.49976470588235289</v>
      </c>
      <c r="I67" s="77">
        <f t="shared" si="12"/>
        <v>0.61364705882352943</v>
      </c>
      <c r="J67" s="77">
        <f t="shared" si="12"/>
        <v>1.658823529411765</v>
      </c>
      <c r="K67" s="77">
        <f t="shared" si="12"/>
        <v>0</v>
      </c>
      <c r="L67" s="77">
        <f t="shared" si="12"/>
        <v>44.539130434782606</v>
      </c>
      <c r="M67" s="77">
        <f t="shared" si="12"/>
        <v>14.104347826086956</v>
      </c>
      <c r="N67" s="77">
        <f t="shared" si="12"/>
        <v>97.6</v>
      </c>
      <c r="O67" s="77">
        <f t="shared" si="12"/>
        <v>315.33913043478259</v>
      </c>
      <c r="P67" s="77">
        <f t="shared" si="12"/>
        <v>5.33217391304348</v>
      </c>
      <c r="Q67" s="77">
        <f t="shared" si="12"/>
        <v>10.145454545454545</v>
      </c>
      <c r="R67" s="77">
        <f t="shared" si="12"/>
        <v>1017.3565217391304</v>
      </c>
      <c r="S67" s="77">
        <f t="shared" si="12"/>
        <v>129.49565217391304</v>
      </c>
      <c r="T67" s="77">
        <f t="shared" si="12"/>
        <v>2.4716521739130433</v>
      </c>
      <c r="U67" s="77">
        <f t="shared" si="12"/>
        <v>0.97223529411764698</v>
      </c>
      <c r="V67" s="77">
        <f t="shared" si="12"/>
        <v>1.180705882352941</v>
      </c>
      <c r="W67" s="77">
        <f t="shared" si="12"/>
        <v>44</v>
      </c>
      <c r="X67" s="77">
        <f t="shared" si="12"/>
        <v>3.8956521739130436</v>
      </c>
      <c r="Y67" s="77">
        <f t="shared" si="12"/>
        <v>0.45530434782608692</v>
      </c>
      <c r="Z67" s="77">
        <f t="shared" si="12"/>
        <v>0.18295652173913049</v>
      </c>
      <c r="AA67" s="77">
        <f t="shared" si="12"/>
        <v>1.6452173913043477</v>
      </c>
      <c r="AB67" s="77">
        <f t="shared" si="12"/>
        <v>0.9072941176470587</v>
      </c>
      <c r="AC67" s="77">
        <f t="shared" si="12"/>
        <v>0.29694117647058821</v>
      </c>
      <c r="AD67" s="77">
        <f t="shared" si="12"/>
        <v>332.14545454545458</v>
      </c>
      <c r="AE67" s="77">
        <f t="shared" si="12"/>
        <v>0</v>
      </c>
      <c r="AF67" s="77">
        <f t="shared" si="12"/>
        <v>2.0173913043478264</v>
      </c>
    </row>
    <row r="68" spans="1:33" s="91" customFormat="1">
      <c r="A68" s="192"/>
      <c r="B68" s="78" t="s">
        <v>116</v>
      </c>
      <c r="C68" s="84" t="s">
        <v>118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</row>
    <row r="69" spans="1:33" s="71" customFormat="1" ht="15.95">
      <c r="A69" s="192"/>
      <c r="B69" s="67" t="s">
        <v>225</v>
      </c>
      <c r="C69" s="68" t="s">
        <v>120</v>
      </c>
      <c r="D69" s="69">
        <v>50</v>
      </c>
      <c r="E69" s="89">
        <f>[1]Hoja1!D65*$D$69/100</f>
        <v>298.72941176470584</v>
      </c>
      <c r="F69" s="89">
        <f>[1]Hoja1!E65*$D$69/100</f>
        <v>8.2294117647058851</v>
      </c>
      <c r="G69" s="89">
        <f>[1]Hoja1!F65*$D$69/100</f>
        <v>23.694117647058825</v>
      </c>
      <c r="H69" s="89">
        <f>[1]Hoja1!G65*$D$69/100</f>
        <v>4.0496874999999992</v>
      </c>
      <c r="I69" s="89">
        <f>[1]Hoja1!H65*$D$69/100</f>
        <v>13.514374999999999</v>
      </c>
      <c r="J69" s="89">
        <f>[1]Hoja1!I65*$D$69/100</f>
        <v>5.2721874999999985</v>
      </c>
      <c r="K69" s="89">
        <f>[1]Hoja1!J65*$D$69/100</f>
        <v>3.1249999999999999E-8</v>
      </c>
      <c r="L69" s="89">
        <f>[1]Hoja1!K65*$D$69/100</f>
        <v>13.144117647058822</v>
      </c>
      <c r="M69" s="89">
        <f>[1]Hoja1!L65*$D$69/100</f>
        <v>4.4343750000000002</v>
      </c>
      <c r="N69" s="89">
        <f>[1]Hoja1!M65*$D$69/100</f>
        <v>60.852941176470587</v>
      </c>
      <c r="O69" s="89">
        <f>[1]Hoja1!N65*$D$69/100</f>
        <v>189.4375</v>
      </c>
      <c r="P69" s="89">
        <f>[1]Hoja1!O65*$D$69/100</f>
        <v>1.7500000000000002</v>
      </c>
      <c r="Q69" s="89">
        <f>[1]Hoja1!P65*$D$69/100</f>
        <v>6.3235294117647065</v>
      </c>
      <c r="R69" s="89">
        <f>[1]Hoja1!Q65*$D$69/100</f>
        <v>319.85294117647061</v>
      </c>
      <c r="S69" s="89">
        <f>[1]Hoja1!R65*$D$69/100</f>
        <v>91.647058823529406</v>
      </c>
      <c r="T69" s="89">
        <f>[1]Hoja1!S65*$D$69/100</f>
        <v>1.4384375000000003</v>
      </c>
      <c r="U69" s="89">
        <f>[1]Hoja1!T65*$D$69/100</f>
        <v>0.51156250000000003</v>
      </c>
      <c r="V69" s="89">
        <f>[1]Hoja1!U65*$D$69/100</f>
        <v>0.85843749999999996</v>
      </c>
      <c r="W69" s="89">
        <f>[1]Hoja1!V65*$D$69/100</f>
        <v>17</v>
      </c>
      <c r="X69" s="89">
        <f>[1]Hoja1!W65*$D$69/100</f>
        <v>1.6875</v>
      </c>
      <c r="Y69" s="89">
        <f>[1]Hoja1!X65*$D$69/100</f>
        <v>0.18687500000000001</v>
      </c>
      <c r="Z69" s="89">
        <f>[1]Hoja1!Y65*$D$69/100</f>
        <v>0.13625000000000001</v>
      </c>
      <c r="AA69" s="89">
        <f>[1]Hoja1!Z65*$D$69/100</f>
        <v>1.7031250000000002</v>
      </c>
      <c r="AB69" s="89">
        <f>[1]Hoja1!AA65*$D$69/100</f>
        <v>0.38281250000000006</v>
      </c>
      <c r="AC69" s="89">
        <f>[1]Hoja1!AB65*$D$69/100</f>
        <v>0.14093749999999999</v>
      </c>
      <c r="AD69" s="89">
        <f>[1]Hoja1!AC65*$D$69/100</f>
        <v>35.25</v>
      </c>
      <c r="AE69" s="89">
        <f>[1]Hoja1!AD65*$D$69/100</f>
        <v>2.9411764705882351E-8</v>
      </c>
      <c r="AF69" s="89">
        <f>[1]Hoja1!AE65*$D$69/100</f>
        <v>1.59375</v>
      </c>
    </row>
    <row r="70" spans="1:33" s="71" customFormat="1" ht="15.95">
      <c r="A70" s="192"/>
      <c r="B70" s="67" t="s">
        <v>226</v>
      </c>
      <c r="C70" s="68" t="s">
        <v>122</v>
      </c>
      <c r="D70" s="69">
        <v>20</v>
      </c>
      <c r="E70" s="89">
        <f>[1]Hoja1!D66*$D$70/100</f>
        <v>118.31636363636363</v>
      </c>
      <c r="F70" s="89">
        <f>[1]Hoja1!E66*$D$70/100</f>
        <v>4.3945454545454545</v>
      </c>
      <c r="G70" s="89">
        <f>[1]Hoja1!F66*$D$70/100</f>
        <v>9.2327272727272724</v>
      </c>
      <c r="H70" s="89">
        <f>[1]Hoja1!G66*$D$70/100</f>
        <v>1.3052727272727276</v>
      </c>
      <c r="I70" s="89">
        <f>[1]Hoja1!H66*$D$70/100</f>
        <v>2.5667272727272721</v>
      </c>
      <c r="J70" s="89">
        <f>[1]Hoja1!I66*$D$70/100</f>
        <v>4.9516363636363625</v>
      </c>
      <c r="K70" s="89">
        <f>[1]Hoja1!J66*$D$70/100</f>
        <v>0</v>
      </c>
      <c r="L70" s="89">
        <f>[1]Hoja1!K66*$D$70/100</f>
        <v>4.410909090909092</v>
      </c>
      <c r="M70" s="89">
        <f>[1]Hoja1!L66*$D$70/100</f>
        <v>2.2636363636363637</v>
      </c>
      <c r="N70" s="89">
        <f>[1]Hoja1!M66*$D$70/100</f>
        <v>51.436363636363637</v>
      </c>
      <c r="O70" s="89">
        <f>[1]Hoja1!N66*$D$70/100</f>
        <v>162.18181818181819</v>
      </c>
      <c r="P70" s="89">
        <f>[1]Hoja1!O66*$D$70/100</f>
        <v>1.8890909090909092</v>
      </c>
      <c r="Q70" s="89">
        <f>[1]Hoja1!P66*$D$70/100</f>
        <v>5.0727272727272723</v>
      </c>
      <c r="R70" s="89">
        <f>[1]Hoja1!Q66*$D$70/100</f>
        <v>125.8909090909091</v>
      </c>
      <c r="S70" s="89">
        <f>[1]Hoja1!R66*$D$70/100</f>
        <v>76.036363636363646</v>
      </c>
      <c r="T70" s="89">
        <f>[1]Hoja1!S66*$D$70/100</f>
        <v>1.4563636363636363</v>
      </c>
      <c r="U70" s="89">
        <f>[1]Hoja1!T66*$D$70/100</f>
        <v>0.35090909090909095</v>
      </c>
      <c r="V70" s="89">
        <f>[1]Hoja1!U66*$D$70/100</f>
        <v>0.45254545454545453</v>
      </c>
      <c r="W70" s="89">
        <f>[1]Hoja1!V66*$D$70/100</f>
        <v>18.363636363636363</v>
      </c>
      <c r="X70" s="89">
        <f>[1]Hoja1!W66*$D$70/100</f>
        <v>1.8545454545454547</v>
      </c>
      <c r="Y70" s="89">
        <f>[1]Hoja1!X66*$D$70/100</f>
        <v>0.14290909090909093</v>
      </c>
      <c r="Z70" s="89">
        <f>[1]Hoja1!Y66*$D$70/100</f>
        <v>5.327272727272727E-2</v>
      </c>
      <c r="AA70" s="89">
        <f>[1]Hoja1!Z66*$D$70/100</f>
        <v>0.7527272727272728</v>
      </c>
      <c r="AB70" s="89">
        <f>[1]Hoja1!AA66*$D$70/100</f>
        <v>0.39709090909090916</v>
      </c>
      <c r="AC70" s="89">
        <f>[1]Hoja1!AB66*$D$70/100</f>
        <v>0.10836363636363638</v>
      </c>
      <c r="AD70" s="89">
        <f>[1]Hoja1!AC66*$D$70/100</f>
        <v>26.581818181818178</v>
      </c>
      <c r="AE70" s="89">
        <f>[1]Hoja1!AD66*$D$70/100</f>
        <v>0</v>
      </c>
      <c r="AF70" s="89">
        <f>[1]Hoja1!AE66*$D$70/100</f>
        <v>0.12727272727272726</v>
      </c>
    </row>
    <row r="71" spans="1:33" s="72" customFormat="1" ht="15.95">
      <c r="A71" s="192"/>
      <c r="B71" s="55"/>
      <c r="C71" s="75" t="s">
        <v>190</v>
      </c>
      <c r="D71" s="77">
        <f>SUM(D69:D70)</f>
        <v>70</v>
      </c>
      <c r="E71" s="77">
        <f t="shared" ref="E71:AF71" si="13">SUM(E69:E70)</f>
        <v>417.04577540106948</v>
      </c>
      <c r="F71" s="77">
        <f t="shared" si="13"/>
        <v>12.62395721925134</v>
      </c>
      <c r="G71" s="77">
        <f t="shared" si="13"/>
        <v>32.926844919786099</v>
      </c>
      <c r="H71" s="77">
        <f t="shared" si="13"/>
        <v>5.354960227272727</v>
      </c>
      <c r="I71" s="77">
        <f t="shared" si="13"/>
        <v>16.081102272727271</v>
      </c>
      <c r="J71" s="77">
        <f t="shared" si="13"/>
        <v>10.223823863636362</v>
      </c>
      <c r="K71" s="77">
        <f t="shared" si="13"/>
        <v>3.1249999999999999E-8</v>
      </c>
      <c r="L71" s="77">
        <f t="shared" si="13"/>
        <v>17.555026737967914</v>
      </c>
      <c r="M71" s="77">
        <f t="shared" si="13"/>
        <v>6.6980113636363638</v>
      </c>
      <c r="N71" s="77">
        <f t="shared" si="13"/>
        <v>112.28930481283422</v>
      </c>
      <c r="O71" s="77">
        <f t="shared" si="13"/>
        <v>351.61931818181819</v>
      </c>
      <c r="P71" s="77">
        <f t="shared" si="13"/>
        <v>3.6390909090909096</v>
      </c>
      <c r="Q71" s="77">
        <f t="shared" si="13"/>
        <v>11.396256684491979</v>
      </c>
      <c r="R71" s="77">
        <f t="shared" si="13"/>
        <v>445.74385026737968</v>
      </c>
      <c r="S71" s="77">
        <f t="shared" si="13"/>
        <v>167.68342245989305</v>
      </c>
      <c r="T71" s="77">
        <f t="shared" si="13"/>
        <v>2.8948011363636366</v>
      </c>
      <c r="U71" s="77">
        <f t="shared" si="13"/>
        <v>0.86247159090909098</v>
      </c>
      <c r="V71" s="77">
        <f t="shared" si="13"/>
        <v>1.3109829545454545</v>
      </c>
      <c r="W71" s="77">
        <f t="shared" si="13"/>
        <v>35.36363636363636</v>
      </c>
      <c r="X71" s="77">
        <f t="shared" si="13"/>
        <v>3.5420454545454545</v>
      </c>
      <c r="Y71" s="77">
        <f t="shared" si="13"/>
        <v>0.32978409090909094</v>
      </c>
      <c r="Z71" s="77">
        <f t="shared" si="13"/>
        <v>0.18952272727272729</v>
      </c>
      <c r="AA71" s="77">
        <f t="shared" si="13"/>
        <v>2.4558522727272729</v>
      </c>
      <c r="AB71" s="77">
        <f t="shared" si="13"/>
        <v>0.77990340909090916</v>
      </c>
      <c r="AC71" s="77">
        <f t="shared" si="13"/>
        <v>0.24930113636363638</v>
      </c>
      <c r="AD71" s="77">
        <f t="shared" si="13"/>
        <v>61.831818181818178</v>
      </c>
      <c r="AE71" s="77">
        <f t="shared" si="13"/>
        <v>2.9411764705882351E-8</v>
      </c>
      <c r="AF71" s="77">
        <f t="shared" si="13"/>
        <v>1.7210227272727272</v>
      </c>
    </row>
    <row r="72" spans="1:33" s="72" customFormat="1" ht="15" customHeight="1">
      <c r="A72" s="198"/>
      <c r="B72" s="193" t="s">
        <v>192</v>
      </c>
      <c r="C72" s="193"/>
      <c r="D72" s="77">
        <f>D67+D71</f>
        <v>150</v>
      </c>
      <c r="E72" s="77">
        <f t="shared" ref="E72:AF72" si="14">E67+E71</f>
        <v>700.47186235759125</v>
      </c>
      <c r="F72" s="77">
        <f t="shared" si="14"/>
        <v>31.177000697512213</v>
      </c>
      <c r="G72" s="77">
        <f t="shared" si="14"/>
        <v>35.511192745873053</v>
      </c>
      <c r="H72" s="77">
        <f t="shared" si="14"/>
        <v>5.8547249331550795</v>
      </c>
      <c r="I72" s="77">
        <f t="shared" si="14"/>
        <v>16.694749331550803</v>
      </c>
      <c r="J72" s="77">
        <f t="shared" si="14"/>
        <v>11.882647393048128</v>
      </c>
      <c r="K72" s="77">
        <f t="shared" si="14"/>
        <v>3.1249999999999999E-8</v>
      </c>
      <c r="L72" s="77">
        <f t="shared" si="14"/>
        <v>62.094157172750521</v>
      </c>
      <c r="M72" s="77">
        <f t="shared" si="14"/>
        <v>20.802359189723319</v>
      </c>
      <c r="N72" s="77">
        <f t="shared" si="14"/>
        <v>209.88930481283421</v>
      </c>
      <c r="O72" s="77">
        <f t="shared" si="14"/>
        <v>666.95844861660078</v>
      </c>
      <c r="P72" s="77">
        <f t="shared" si="14"/>
        <v>8.9712648221343905</v>
      </c>
      <c r="Q72" s="77">
        <f t="shared" si="14"/>
        <v>21.541711229946522</v>
      </c>
      <c r="R72" s="77">
        <f t="shared" si="14"/>
        <v>1463.10037200651</v>
      </c>
      <c r="S72" s="77">
        <f t="shared" si="14"/>
        <v>297.17907463380607</v>
      </c>
      <c r="T72" s="77">
        <f t="shared" si="14"/>
        <v>5.3664533102766798</v>
      </c>
      <c r="U72" s="77">
        <f t="shared" si="14"/>
        <v>1.8347068850267378</v>
      </c>
      <c r="V72" s="77">
        <f t="shared" si="14"/>
        <v>2.4916888368983958</v>
      </c>
      <c r="W72" s="77">
        <f t="shared" si="14"/>
        <v>79.36363636363636</v>
      </c>
      <c r="X72" s="77">
        <f t="shared" si="14"/>
        <v>7.4376976284584977</v>
      </c>
      <c r="Y72" s="77">
        <f t="shared" si="14"/>
        <v>0.78508843873517786</v>
      </c>
      <c r="Z72" s="77">
        <f t="shared" si="14"/>
        <v>0.3724792490118578</v>
      </c>
      <c r="AA72" s="77">
        <f t="shared" si="14"/>
        <v>4.1010696640316207</v>
      </c>
      <c r="AB72" s="77">
        <f t="shared" si="14"/>
        <v>1.6871975267379677</v>
      </c>
      <c r="AC72" s="77">
        <f t="shared" si="14"/>
        <v>0.54624231283422464</v>
      </c>
      <c r="AD72" s="77">
        <f t="shared" si="14"/>
        <v>393.97727272727275</v>
      </c>
      <c r="AE72" s="77">
        <f t="shared" si="14"/>
        <v>2.9411764705882351E-8</v>
      </c>
      <c r="AF72" s="77">
        <f t="shared" si="14"/>
        <v>3.7384140316205539</v>
      </c>
    </row>
    <row r="73" spans="1:33" s="91" customFormat="1" ht="15.75" customHeight="1">
      <c r="A73" s="199" t="s">
        <v>123</v>
      </c>
      <c r="B73" s="78"/>
      <c r="C73" s="84" t="s">
        <v>124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3" s="91" customFormat="1" ht="15.75" customHeight="1">
      <c r="A74" s="192"/>
      <c r="B74" s="53" t="s">
        <v>227</v>
      </c>
      <c r="C74" s="62" t="s">
        <v>125</v>
      </c>
      <c r="D74" s="94">
        <v>5</v>
      </c>
      <c r="E74" s="94">
        <f>[1]Hoja1!D69*$D$74/100</f>
        <v>45</v>
      </c>
      <c r="F74" s="94">
        <f>[1]Hoja1!E69*$D$74/100</f>
        <v>0</v>
      </c>
      <c r="G74" s="94">
        <f>[1]Hoja1!F69*$D$74/100</f>
        <v>5</v>
      </c>
      <c r="H74" s="94">
        <f>[1]Hoja1!G69*$D$74/100</f>
        <v>0.498</v>
      </c>
      <c r="I74" s="94">
        <f>[1]Hoja1!H69*$D$74/100</f>
        <v>1.9066000000000001</v>
      </c>
      <c r="J74" s="94">
        <f>[1]Hoja1!I69*$D$74/100</f>
        <v>2.3702000000000001</v>
      </c>
      <c r="K74" s="94">
        <f>[1]Hoja1!J69*$D$74/100</f>
        <v>0</v>
      </c>
      <c r="L74" s="94">
        <f>[1]Hoja1!K69*$D$74/100</f>
        <v>0</v>
      </c>
      <c r="M74" s="94">
        <f>[1]Hoja1!L69*$D$74/100</f>
        <v>0</v>
      </c>
      <c r="N74" s="94">
        <f>[1]Hoja1!M69*$D$74/100</f>
        <v>0</v>
      </c>
      <c r="O74" s="94">
        <f>[1]Hoja1!N69*$D$74/100</f>
        <v>0.01</v>
      </c>
      <c r="P74" s="94">
        <f>[1]Hoja1!O69*$D$74/100</f>
        <v>4.0000000000000001E-3</v>
      </c>
      <c r="Q74" s="94">
        <f>[1]Hoja1!P69*$D$74/100</f>
        <v>0</v>
      </c>
      <c r="R74" s="94">
        <f>[1]Hoja1!Q69*$D$74/100</f>
        <v>0</v>
      </c>
      <c r="S74" s="94">
        <f>[1]Hoja1!R69*$D$74/100</f>
        <v>0</v>
      </c>
      <c r="T74" s="94">
        <f>[1]Hoja1!S69*$D$74/100</f>
        <v>5.9999999999999995E-4</v>
      </c>
      <c r="U74" s="94">
        <f>[1]Hoja1!T69*$D$74/100</f>
        <v>0</v>
      </c>
      <c r="V74" s="94">
        <f>[1]Hoja1!U69*$D$74/100</f>
        <v>0</v>
      </c>
      <c r="W74" s="94">
        <f>[1]Hoja1!V69*$D$74/100</f>
        <v>0</v>
      </c>
      <c r="X74" s="94">
        <f>[1]Hoja1!W69*$D$74/100</f>
        <v>0</v>
      </c>
      <c r="Y74" s="94">
        <f>[1]Hoja1!X69*$D$74/100</f>
        <v>0</v>
      </c>
      <c r="Z74" s="94">
        <f>[1]Hoja1!Y69*$D$74/100</f>
        <v>0</v>
      </c>
      <c r="AA74" s="94">
        <f>[1]Hoja1!Z69*$D$74/100</f>
        <v>0</v>
      </c>
      <c r="AB74" s="94">
        <f>[1]Hoja1!AA69*$D$74/100</f>
        <v>0</v>
      </c>
      <c r="AC74" s="94">
        <f>[1]Hoja1!AB69*$D$74/100</f>
        <v>0</v>
      </c>
      <c r="AD74" s="94">
        <f>[1]Hoja1!AC69*$D$74/100</f>
        <v>0</v>
      </c>
      <c r="AE74" s="94">
        <f>[1]Hoja1!AD69*$D$74/100</f>
        <v>0</v>
      </c>
      <c r="AF74" s="94">
        <f>[1]Hoja1!AE69*$D$74/100</f>
        <v>0</v>
      </c>
      <c r="AG74" s="62"/>
    </row>
    <row r="75" spans="1:33">
      <c r="A75" s="192"/>
      <c r="B75" s="53" t="s">
        <v>75</v>
      </c>
      <c r="C75" s="62" t="s">
        <v>127</v>
      </c>
      <c r="D75" s="94">
        <v>5</v>
      </c>
      <c r="E75" s="94">
        <f>[1]Hoja1!D70*$D$75/100</f>
        <v>28.212499999999999</v>
      </c>
      <c r="F75" s="94">
        <f>[1]Hoja1!E70*$D$75/100</f>
        <v>0.24124999999999996</v>
      </c>
      <c r="G75" s="94">
        <f>[1]Hoja1!F70*$D$75/100</f>
        <v>3.0162499999999999</v>
      </c>
      <c r="H75" s="94">
        <f>[1]Hoja1!G70*$D$75/100</f>
        <v>1.6212500000000003</v>
      </c>
      <c r="I75" s="94">
        <f>[1]Hoja1!H70*$D$75/100</f>
        <v>1.0487499999999998</v>
      </c>
      <c r="J75" s="94">
        <f>[1]Hoja1!I70*$D$75/100</f>
        <v>0.19750000000000001</v>
      </c>
      <c r="K75" s="94">
        <f>[1]Hoja1!J70*$D$75/100</f>
        <v>5.9249999999999998</v>
      </c>
      <c r="L75" s="94">
        <f>[1]Hoja1!K70*$D$75/100</f>
        <v>2.6249999999999999E-2</v>
      </c>
      <c r="M75" s="94">
        <f>[1]Hoja1!L70*$D$75/100</f>
        <v>0</v>
      </c>
      <c r="N75" s="94">
        <f>[1]Hoja1!M70*$D$75/100</f>
        <v>6.05</v>
      </c>
      <c r="O75" s="94">
        <f>[1]Hoja1!N70*$D$75/100</f>
        <v>10.887499999999999</v>
      </c>
      <c r="P75" s="94">
        <f>[1]Hoja1!O70*$D$75/100</f>
        <v>5.0000000000000001E-3</v>
      </c>
      <c r="Q75" s="94">
        <f>[1]Hoja1!P70*$D$75/100</f>
        <v>18.012499999999999</v>
      </c>
      <c r="R75" s="94">
        <f>[1]Hoja1!Q70*$D$75/100</f>
        <v>13.175000000000001</v>
      </c>
      <c r="S75" s="94">
        <f>[1]Hoja1!R70*$D$75/100</f>
        <v>2.4249999999999998</v>
      </c>
      <c r="T75" s="94">
        <f>[1]Hoja1!S70*$D$75/100</f>
        <v>2.5000000000000001E-2</v>
      </c>
      <c r="U75" s="94">
        <f>[1]Hoja1!T70*$D$75/100</f>
        <v>0</v>
      </c>
      <c r="V75" s="94">
        <f>[1]Hoja1!U70*$D$75/100</f>
        <v>0</v>
      </c>
      <c r="W75" s="94">
        <f>[1]Hoja1!V70*$D$75/100</f>
        <v>0</v>
      </c>
      <c r="X75" s="94">
        <f>[1]Hoja1!W70*$D$75/100</f>
        <v>22.125</v>
      </c>
      <c r="Y75" s="94">
        <f>[1]Hoja1!X70*$D$75/100</f>
        <v>6.2500000000000001E-4</v>
      </c>
      <c r="Z75" s="94">
        <f>[1]Hoja1!Y70*$D$75/100</f>
        <v>6.875E-3</v>
      </c>
      <c r="AA75" s="94">
        <f>[1]Hoja1!Z70*$D$75/100</f>
        <v>2.5000000000000001E-3</v>
      </c>
      <c r="AB75" s="94">
        <f>[1]Hoja1!AA70*$D$75/100</f>
        <v>0</v>
      </c>
      <c r="AC75" s="94">
        <f>[1]Hoja1!AB70*$D$75/100</f>
        <v>0</v>
      </c>
      <c r="AD75" s="94">
        <f>[1]Hoja1!AC70*$D$75/100</f>
        <v>0.22500000000000001</v>
      </c>
      <c r="AE75" s="94">
        <f>[1]Hoja1!AD70*$D$75/100</f>
        <v>1.1000000000000001E-2</v>
      </c>
      <c r="AF75" s="94">
        <f>[1]Hoja1!AE70*$D$75/100</f>
        <v>1.2500000000000001E-2</v>
      </c>
    </row>
    <row r="76" spans="1:33" ht="15.95">
      <c r="A76" s="192"/>
      <c r="B76" s="95"/>
      <c r="C76" s="75" t="s">
        <v>190</v>
      </c>
      <c r="D76" s="96">
        <f>SUM(D74:D75)</f>
        <v>10</v>
      </c>
      <c r="E76" s="96">
        <f t="shared" ref="E76:AF76" si="15">SUM(E74:E75)</f>
        <v>73.212500000000006</v>
      </c>
      <c r="F76" s="96">
        <f t="shared" si="15"/>
        <v>0.24124999999999996</v>
      </c>
      <c r="G76" s="96">
        <f t="shared" si="15"/>
        <v>8.0162499999999994</v>
      </c>
      <c r="H76" s="96">
        <f t="shared" si="15"/>
        <v>2.1192500000000001</v>
      </c>
      <c r="I76" s="96">
        <f t="shared" si="15"/>
        <v>2.9553500000000001</v>
      </c>
      <c r="J76" s="96">
        <f t="shared" si="15"/>
        <v>2.5677000000000003</v>
      </c>
      <c r="K76" s="96">
        <f t="shared" si="15"/>
        <v>5.9249999999999998</v>
      </c>
      <c r="L76" s="96">
        <f t="shared" si="15"/>
        <v>2.6249999999999999E-2</v>
      </c>
      <c r="M76" s="96">
        <f t="shared" si="15"/>
        <v>0</v>
      </c>
      <c r="N76" s="96">
        <f t="shared" si="15"/>
        <v>6.05</v>
      </c>
      <c r="O76" s="96">
        <f t="shared" si="15"/>
        <v>10.897499999999999</v>
      </c>
      <c r="P76" s="96">
        <f t="shared" si="15"/>
        <v>9.0000000000000011E-3</v>
      </c>
      <c r="Q76" s="96">
        <f t="shared" si="15"/>
        <v>18.012499999999999</v>
      </c>
      <c r="R76" s="96">
        <f t="shared" si="15"/>
        <v>13.175000000000001</v>
      </c>
      <c r="S76" s="96">
        <f t="shared" si="15"/>
        <v>2.4249999999999998</v>
      </c>
      <c r="T76" s="96">
        <f t="shared" si="15"/>
        <v>2.5600000000000001E-2</v>
      </c>
      <c r="U76" s="96">
        <f t="shared" si="15"/>
        <v>0</v>
      </c>
      <c r="V76" s="96">
        <f t="shared" si="15"/>
        <v>0</v>
      </c>
      <c r="W76" s="96">
        <f t="shared" si="15"/>
        <v>0</v>
      </c>
      <c r="X76" s="96">
        <f t="shared" si="15"/>
        <v>22.125</v>
      </c>
      <c r="Y76" s="96">
        <f t="shared" si="15"/>
        <v>6.2500000000000001E-4</v>
      </c>
      <c r="Z76" s="96">
        <f t="shared" si="15"/>
        <v>6.875E-3</v>
      </c>
      <c r="AA76" s="96">
        <f t="shared" si="15"/>
        <v>2.5000000000000001E-3</v>
      </c>
      <c r="AB76" s="96">
        <f t="shared" si="15"/>
        <v>0</v>
      </c>
      <c r="AC76" s="96">
        <f t="shared" si="15"/>
        <v>0</v>
      </c>
      <c r="AD76" s="96">
        <f t="shared" si="15"/>
        <v>0.22500000000000001</v>
      </c>
      <c r="AE76" s="96">
        <f t="shared" si="15"/>
        <v>1.1000000000000001E-2</v>
      </c>
      <c r="AF76" s="96">
        <f t="shared" si="15"/>
        <v>1.2500000000000001E-2</v>
      </c>
    </row>
    <row r="77" spans="1:33" s="91" customFormat="1">
      <c r="A77" s="192"/>
      <c r="B77" s="78"/>
      <c r="C77" s="84" t="s">
        <v>128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3" s="71" customFormat="1" ht="15" customHeight="1">
      <c r="A78" s="192"/>
      <c r="B78" s="67" t="s">
        <v>126</v>
      </c>
      <c r="C78" s="68" t="s">
        <v>129</v>
      </c>
      <c r="D78" s="69">
        <v>46</v>
      </c>
      <c r="E78" s="70">
        <f>[1]Hoja1!D73*$D$78/100</f>
        <v>168.64750000000001</v>
      </c>
      <c r="F78" s="70">
        <f>[1]Hoja1!E73*$D$78/100</f>
        <v>9.2000000000000012E-2</v>
      </c>
      <c r="G78" s="70">
        <f>[1]Hoja1!F73*$D$78/100</f>
        <v>1.1500000000000002E-2</v>
      </c>
      <c r="H78" s="70">
        <f>[1]Hoja1!G73*$D$78/100</f>
        <v>2.3000000000000003E-2</v>
      </c>
      <c r="I78" s="70">
        <f>[1]Hoja1!H73*$D$78/100</f>
        <v>3.4499999999999996E-2</v>
      </c>
      <c r="J78" s="70">
        <f>[1]Hoja1!I73*$D$78/100</f>
        <v>5.7500000000000002E-2</v>
      </c>
      <c r="K78" s="70">
        <f>[1]Hoja1!J73*$D$78/100</f>
        <v>0</v>
      </c>
      <c r="L78" s="70">
        <f>[1]Hoja1!K73*$D$78/100</f>
        <v>42.044000000000004</v>
      </c>
      <c r="M78" s="70">
        <f>[1]Hoja1!L73*$D$78/100</f>
        <v>2.3000000000000003E-2</v>
      </c>
      <c r="N78" s="70">
        <f>[1]Hoja1!M73*$D$78/100</f>
        <v>19.78</v>
      </c>
      <c r="O78" s="70">
        <f>[1]Hoja1!N73*$D$78/100</f>
        <v>10.119999999999999</v>
      </c>
      <c r="P78" s="70">
        <f>[1]Hoja1!O73*$D$78/100</f>
        <v>0.55199999999999994</v>
      </c>
      <c r="Q78" s="70">
        <f>[1]Hoja1!P73*$D$78/100</f>
        <v>9.5449999999999999</v>
      </c>
      <c r="R78" s="70">
        <f>[1]Hoja1!Q73*$D$78/100</f>
        <v>85.79</v>
      </c>
      <c r="S78" s="70">
        <f>[1]Hoja1!R73*$D$78/100</f>
        <v>6.9</v>
      </c>
      <c r="T78" s="70">
        <f>[1]Hoja1!S73*$D$78/100</f>
        <v>7.014999999999999E-2</v>
      </c>
      <c r="U78" s="70">
        <f>[1]Hoja1!T73*$D$78/100</f>
        <v>7.8199999999999992E-2</v>
      </c>
      <c r="V78" s="70">
        <f>[1]Hoja1!U73*$D$78/100</f>
        <v>8.3949999999999997E-2</v>
      </c>
      <c r="W78" s="70">
        <f>[1]Hoja1!V73*$D$78/100</f>
        <v>0</v>
      </c>
      <c r="X78" s="70">
        <f>[1]Hoja1!W73*$D$78/100</f>
        <v>0</v>
      </c>
      <c r="Y78" s="70">
        <f>[1]Hoja1!X73*$D$78/100</f>
        <v>3.4499999999999999E-3</v>
      </c>
      <c r="Z78" s="70">
        <f>[1]Hoja1!Y73*$D$78/100</f>
        <v>1.61E-2</v>
      </c>
      <c r="AA78" s="70">
        <f>[1]Hoja1!Z73*$D$78/100</f>
        <v>5.7500000000000002E-2</v>
      </c>
      <c r="AB78" s="70">
        <f>[1]Hoja1!AA73*$D$78/100</f>
        <v>0.10579999999999998</v>
      </c>
      <c r="AC78" s="70">
        <f>[1]Hoja1!AB73*$D$78/100</f>
        <v>9.1999999999999998E-3</v>
      </c>
      <c r="AD78" s="70">
        <f>[1]Hoja1!AC73*$D$78/100</f>
        <v>0.46</v>
      </c>
      <c r="AE78" s="70">
        <f>[1]Hoja1!AD73*$D$78/100</f>
        <v>0</v>
      </c>
      <c r="AF78" s="70">
        <f>[1]Hoja1!AE73*$D$78/100</f>
        <v>0.46</v>
      </c>
    </row>
    <row r="79" spans="1:33" s="71" customFormat="1" ht="15" customHeight="1">
      <c r="A79" s="192"/>
      <c r="B79" s="55"/>
      <c r="C79" s="75" t="s">
        <v>190</v>
      </c>
      <c r="D79" s="77">
        <f>SUM(D78)</f>
        <v>46</v>
      </c>
      <c r="E79" s="77">
        <f t="shared" ref="E79:AF79" si="16">SUM(E78)</f>
        <v>168.64750000000001</v>
      </c>
      <c r="F79" s="77">
        <f t="shared" si="16"/>
        <v>9.2000000000000012E-2</v>
      </c>
      <c r="G79" s="77">
        <f t="shared" si="16"/>
        <v>1.1500000000000002E-2</v>
      </c>
      <c r="H79" s="77">
        <f t="shared" si="16"/>
        <v>2.3000000000000003E-2</v>
      </c>
      <c r="I79" s="77">
        <f t="shared" si="16"/>
        <v>3.4499999999999996E-2</v>
      </c>
      <c r="J79" s="77">
        <f t="shared" si="16"/>
        <v>5.7500000000000002E-2</v>
      </c>
      <c r="K79" s="77">
        <f t="shared" si="16"/>
        <v>0</v>
      </c>
      <c r="L79" s="77">
        <f t="shared" si="16"/>
        <v>42.044000000000004</v>
      </c>
      <c r="M79" s="77">
        <f t="shared" si="16"/>
        <v>2.3000000000000003E-2</v>
      </c>
      <c r="N79" s="77">
        <f t="shared" si="16"/>
        <v>19.78</v>
      </c>
      <c r="O79" s="77">
        <f t="shared" si="16"/>
        <v>10.119999999999999</v>
      </c>
      <c r="P79" s="77">
        <f t="shared" si="16"/>
        <v>0.55199999999999994</v>
      </c>
      <c r="Q79" s="77">
        <f t="shared" si="16"/>
        <v>9.5449999999999999</v>
      </c>
      <c r="R79" s="77">
        <f t="shared" si="16"/>
        <v>85.79</v>
      </c>
      <c r="S79" s="77">
        <f t="shared" si="16"/>
        <v>6.9</v>
      </c>
      <c r="T79" s="77">
        <f t="shared" si="16"/>
        <v>7.014999999999999E-2</v>
      </c>
      <c r="U79" s="77">
        <f t="shared" si="16"/>
        <v>7.8199999999999992E-2</v>
      </c>
      <c r="V79" s="77">
        <f t="shared" si="16"/>
        <v>8.3949999999999997E-2</v>
      </c>
      <c r="W79" s="77">
        <f t="shared" si="16"/>
        <v>0</v>
      </c>
      <c r="X79" s="77">
        <f t="shared" si="16"/>
        <v>0</v>
      </c>
      <c r="Y79" s="77">
        <f t="shared" si="16"/>
        <v>3.4499999999999999E-3</v>
      </c>
      <c r="Z79" s="77">
        <f t="shared" si="16"/>
        <v>1.61E-2</v>
      </c>
      <c r="AA79" s="77">
        <f t="shared" si="16"/>
        <v>5.7500000000000002E-2</v>
      </c>
      <c r="AB79" s="77">
        <f t="shared" si="16"/>
        <v>0.10579999999999998</v>
      </c>
      <c r="AC79" s="77">
        <f t="shared" si="16"/>
        <v>9.1999999999999998E-3</v>
      </c>
      <c r="AD79" s="77">
        <f t="shared" si="16"/>
        <v>0.46</v>
      </c>
      <c r="AE79" s="77">
        <f t="shared" si="16"/>
        <v>0</v>
      </c>
      <c r="AF79" s="77">
        <f t="shared" si="16"/>
        <v>0.46</v>
      </c>
    </row>
    <row r="80" spans="1:33" s="91" customFormat="1" ht="15.75" customHeight="1">
      <c r="A80" s="192"/>
      <c r="B80" s="78" t="s">
        <v>81</v>
      </c>
      <c r="C80" s="28" t="s">
        <v>130</v>
      </c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</row>
    <row r="81" spans="1:32" ht="15.95">
      <c r="A81" s="192"/>
      <c r="B81" s="155" t="s">
        <v>228</v>
      </c>
      <c r="C81" s="68" t="s">
        <v>132</v>
      </c>
      <c r="D81" s="68">
        <v>5</v>
      </c>
      <c r="E81" s="97">
        <f>[1]Hoja1!D75*$D$81/100</f>
        <v>0.1</v>
      </c>
      <c r="F81" s="97">
        <f>[1]Hoja1!E75*$D$81/100</f>
        <v>5.0000000000000001E-3</v>
      </c>
      <c r="G81" s="97">
        <f>[1]Hoja1!F75*$D$81/100</f>
        <v>0</v>
      </c>
      <c r="H81" s="97">
        <f>[1]Hoja1!G75*$D$81/100</f>
        <v>0</v>
      </c>
      <c r="I81" s="97">
        <f>[1]Hoja1!H75*$D$81/100</f>
        <v>0</v>
      </c>
      <c r="J81" s="97">
        <f>[1]Hoja1!I75*$D$81/100</f>
        <v>0</v>
      </c>
      <c r="K81" s="97">
        <f>[1]Hoja1!J75*$D$81/100</f>
        <v>0</v>
      </c>
      <c r="L81" s="97">
        <f>[1]Hoja1!K75*$D$81/100</f>
        <v>0.02</v>
      </c>
      <c r="M81" s="97">
        <f>[1]Hoja1!L75*$D$81/100</f>
        <v>0</v>
      </c>
      <c r="N81" s="97">
        <f>[1]Hoja1!M75*$D$81/100</f>
        <v>0.1</v>
      </c>
      <c r="O81" s="97">
        <f>[1]Hoja1!N75*$D$81/100</f>
        <v>0.05</v>
      </c>
      <c r="P81" s="97">
        <f>[1]Hoja1!O75*$D$81/100</f>
        <v>5.0000000000000001E-3</v>
      </c>
      <c r="Q81" s="97">
        <f>[1]Hoja1!P75*$D$81/100</f>
        <v>0.1</v>
      </c>
      <c r="R81" s="97">
        <f>[1]Hoja1!Q75*$D$81/100</f>
        <v>2.7</v>
      </c>
      <c r="S81" s="97">
        <f>[1]Hoja1!R75*$D$81/100</f>
        <v>0.25</v>
      </c>
      <c r="T81" s="97">
        <f>[1]Hoja1!S75*$D$81/100</f>
        <v>1E-3</v>
      </c>
      <c r="U81" s="97">
        <f>[1]Hoja1!T75*$D$81/100</f>
        <v>5.0000000000000001E-4</v>
      </c>
      <c r="V81" s="97">
        <f>[1]Hoja1!U75*$D$81/100</f>
        <v>1.5E-3</v>
      </c>
      <c r="W81" s="97">
        <f>[1]Hoja1!V75*$D$81/100</f>
        <v>0</v>
      </c>
      <c r="X81" s="97">
        <f>[1]Hoja1!W75*$D$81/100</f>
        <v>0</v>
      </c>
      <c r="Y81" s="97">
        <f>[1]Hoja1!X75*$D$81/100</f>
        <v>0</v>
      </c>
      <c r="Z81" s="97">
        <f>[1]Hoja1!Y75*$D$81/100</f>
        <v>0</v>
      </c>
      <c r="AA81" s="97">
        <f>[1]Hoja1!Z75*$D$81/100</f>
        <v>0.01</v>
      </c>
      <c r="AB81" s="97">
        <f>[1]Hoja1!AA75*$D$81/100</f>
        <v>0</v>
      </c>
      <c r="AC81" s="97">
        <f>[1]Hoja1!AB75*$D$81/100</f>
        <v>0</v>
      </c>
      <c r="AD81" s="97">
        <f>[1]Hoja1!AC75*$D$81/100</f>
        <v>0</v>
      </c>
      <c r="AE81" s="97">
        <f>[1]Hoja1!AD75*$D$81/100</f>
        <v>0</v>
      </c>
      <c r="AF81" s="97">
        <f>[1]Hoja1!AE75*$D$81/100</f>
        <v>0</v>
      </c>
    </row>
    <row r="82" spans="1:32" ht="15.95">
      <c r="A82" s="192"/>
      <c r="B82" s="155" t="s">
        <v>229</v>
      </c>
      <c r="C82" s="68" t="s">
        <v>134</v>
      </c>
      <c r="D82" s="68">
        <v>0</v>
      </c>
      <c r="E82" s="97">
        <f>[1]Hoja1!D76*$D$82/100</f>
        <v>0</v>
      </c>
      <c r="F82" s="97">
        <f>[1]Hoja1!E76*$D$82/100</f>
        <v>0</v>
      </c>
      <c r="G82" s="97">
        <f>[1]Hoja1!F76*$D$82/100</f>
        <v>0</v>
      </c>
      <c r="H82" s="97">
        <f>[1]Hoja1!G76*$D$82/100</f>
        <v>0</v>
      </c>
      <c r="I82" s="97">
        <f>[1]Hoja1!H76*$D$82/100</f>
        <v>0</v>
      </c>
      <c r="J82" s="97">
        <f>[1]Hoja1!I76*$D$82/100</f>
        <v>0</v>
      </c>
      <c r="K82" s="97">
        <f>[1]Hoja1!J76*$D$82/100</f>
        <v>0</v>
      </c>
      <c r="L82" s="97">
        <f>[1]Hoja1!K76*$D$82/100</f>
        <v>0</v>
      </c>
      <c r="M82" s="97">
        <f>[1]Hoja1!L76*$D$82/100</f>
        <v>0</v>
      </c>
      <c r="N82" s="97">
        <f>[1]Hoja1!M76*$D$82/100</f>
        <v>0</v>
      </c>
      <c r="O82" s="97">
        <f>[1]Hoja1!N76*$D$82/100</f>
        <v>0</v>
      </c>
      <c r="P82" s="97">
        <f>[1]Hoja1!O76*$D$82/100</f>
        <v>0</v>
      </c>
      <c r="Q82" s="97">
        <f>[1]Hoja1!P76*$D$82/100</f>
        <v>0</v>
      </c>
      <c r="R82" s="97">
        <f>[1]Hoja1!Q76*$D$82/100</f>
        <v>0</v>
      </c>
      <c r="S82" s="97">
        <f>[1]Hoja1!R76*$D$82/100</f>
        <v>0</v>
      </c>
      <c r="T82" s="97">
        <f>[1]Hoja1!S76*$D$82/100</f>
        <v>0</v>
      </c>
      <c r="U82" s="97">
        <f>[1]Hoja1!T76*$D$82/100</f>
        <v>0</v>
      </c>
      <c r="V82" s="97">
        <f>[1]Hoja1!U76*$D$82/100</f>
        <v>0</v>
      </c>
      <c r="W82" s="97">
        <f>[1]Hoja1!V76*$D$82/100</f>
        <v>0</v>
      </c>
      <c r="X82" s="97">
        <f>[1]Hoja1!W76*$D$82/100</f>
        <v>0</v>
      </c>
      <c r="Y82" s="97">
        <f>[1]Hoja1!X76*$D$82/100</f>
        <v>0</v>
      </c>
      <c r="Z82" s="97">
        <f>[1]Hoja1!Y76*$D$82/100</f>
        <v>0</v>
      </c>
      <c r="AA82" s="97">
        <f>[1]Hoja1!Z76*$D$82/100</f>
        <v>0</v>
      </c>
      <c r="AB82" s="97">
        <f>[1]Hoja1!AA76*$D$82/100</f>
        <v>0</v>
      </c>
      <c r="AC82" s="97">
        <f>[1]Hoja1!AB76*$D$82/100</f>
        <v>0</v>
      </c>
      <c r="AD82" s="97">
        <f>[1]Hoja1!AC76*$D$82/100</f>
        <v>0</v>
      </c>
      <c r="AE82" s="97">
        <f>[1]Hoja1!AD76*$D$82/100</f>
        <v>0</v>
      </c>
      <c r="AF82" s="97">
        <f>[1]Hoja1!AE76*$D$82/100</f>
        <v>0</v>
      </c>
    </row>
    <row r="83" spans="1:32" ht="15.95">
      <c r="A83" s="192"/>
      <c r="B83" s="155" t="s">
        <v>230</v>
      </c>
      <c r="C83" s="68" t="s">
        <v>136</v>
      </c>
      <c r="D83" s="68">
        <v>20</v>
      </c>
      <c r="E83" s="97">
        <f>[1]Hoja1!D77*$D$83/100</f>
        <v>130.41999999999999</v>
      </c>
      <c r="F83" s="97">
        <f>[1]Hoja1!E77*$D$83/100</f>
        <v>2.06</v>
      </c>
      <c r="G83" s="97">
        <f>[1]Hoja1!F77*$D$83/100</f>
        <v>11.06</v>
      </c>
      <c r="H83" s="97">
        <f>[1]Hoja1!G77*$D$83/100</f>
        <v>6.52</v>
      </c>
      <c r="I83" s="97">
        <f>[1]Hoja1!H77*$D$83/100</f>
        <v>3.6920000000000006</v>
      </c>
      <c r="J83" s="97">
        <f>[1]Hoja1!I77*$D$83/100</f>
        <v>0.35200000000000004</v>
      </c>
      <c r="K83" s="97">
        <f>[1]Hoja1!J77*$D$83/100</f>
        <v>0</v>
      </c>
      <c r="L83" s="97">
        <f>[1]Hoja1!K77*$D$83/100</f>
        <v>5.66</v>
      </c>
      <c r="M83" s="97">
        <f>[1]Hoja1!L77*$D$83/100</f>
        <v>3.08</v>
      </c>
      <c r="N83" s="97">
        <f>[1]Hoja1!M77*$D$83/100</f>
        <v>14.8</v>
      </c>
      <c r="O83" s="97">
        <f>[1]Hoja1!N77*$D$83/100</f>
        <v>83.4</v>
      </c>
      <c r="P83" s="97">
        <f>[1]Hoja1!O77*$D$83/100</f>
        <v>1.26</v>
      </c>
      <c r="Q83" s="97">
        <f>[1]Hoja1!P77*$D$83/100</f>
        <v>2.8</v>
      </c>
      <c r="R83" s="97">
        <f>[1]Hoja1!Q77*$D$83/100</f>
        <v>166.6</v>
      </c>
      <c r="S83" s="97">
        <f>[1]Hoja1!R77*$D$83/100</f>
        <v>62</v>
      </c>
      <c r="T83" s="97">
        <f>[1]Hoja1!S77*$D$83/100</f>
        <v>0.80199999999999994</v>
      </c>
      <c r="U83" s="97">
        <f>[1]Hoja1!T77*$D$83/100</f>
        <v>0.434</v>
      </c>
      <c r="V83" s="97">
        <f>[1]Hoja1!U77*$D$83/100</f>
        <v>0.38400000000000001</v>
      </c>
      <c r="W83" s="97">
        <f>[1]Hoja1!V77*$D$83/100</f>
        <v>19.600000000000001</v>
      </c>
      <c r="X83" s="97">
        <f>[1]Hoja1!W77*$D$83/100</f>
        <v>2</v>
      </c>
      <c r="Y83" s="97">
        <f>[1]Hoja1!X77*$D$83/100</f>
        <v>1.6E-2</v>
      </c>
      <c r="Z83" s="97">
        <f>[1]Hoja1!Y77*$D$83/100</f>
        <v>3.4000000000000002E-2</v>
      </c>
      <c r="AA83" s="97">
        <f>[1]Hoja1!Z77*$D$83/100</f>
        <v>0.22</v>
      </c>
      <c r="AB83" s="97">
        <f>[1]Hoja1!AA77*$D$83/100</f>
        <v>0.04</v>
      </c>
      <c r="AC83" s="97">
        <f>[1]Hoja1!AB77*$D$83/100</f>
        <v>0.02</v>
      </c>
      <c r="AD83" s="97">
        <f>[1]Hoja1!AC77*$D$83/100</f>
        <v>1.4</v>
      </c>
      <c r="AE83" s="97">
        <f>[1]Hoja1!AD77*$D$83/100</f>
        <v>0</v>
      </c>
      <c r="AF83" s="97">
        <f>[1]Hoja1!AE77*$D$83/100</f>
        <v>0</v>
      </c>
    </row>
    <row r="84" spans="1:32" ht="15.95">
      <c r="A84" s="192"/>
      <c r="B84" s="155" t="s">
        <v>231</v>
      </c>
      <c r="C84" s="68" t="s">
        <v>138</v>
      </c>
      <c r="D84" s="68">
        <v>5</v>
      </c>
      <c r="E84" s="97">
        <f>[1]Hoja1!D78*$D$84/100</f>
        <v>0.06</v>
      </c>
      <c r="F84" s="97">
        <f>[1]Hoja1!E78*$D$84/100</f>
        <v>0</v>
      </c>
      <c r="G84" s="97">
        <f>[1]Hoja1!F78*$D$84/100</f>
        <v>0</v>
      </c>
      <c r="H84" s="97">
        <f>[1]Hoja1!G78*$D$84/100</f>
        <v>0</v>
      </c>
      <c r="I84" s="97">
        <f>[1]Hoja1!H78*$D$84/100</f>
        <v>0</v>
      </c>
      <c r="J84" s="97">
        <f>[1]Hoja1!I78*$D$84/100</f>
        <v>0</v>
      </c>
      <c r="K84" s="97">
        <f>[1]Hoja1!J78*$D$84/100</f>
        <v>0</v>
      </c>
      <c r="L84" s="97">
        <f>[1]Hoja1!K78*$D$84/100</f>
        <v>1.4999999999999999E-2</v>
      </c>
      <c r="M84" s="97">
        <f>[1]Hoja1!L78*$D$84/100</f>
        <v>0</v>
      </c>
      <c r="N84" s="97">
        <f>[1]Hoja1!M78*$D$84/100</f>
        <v>0</v>
      </c>
      <c r="O84" s="97">
        <f>[1]Hoja1!N78*$D$84/100</f>
        <v>0.05</v>
      </c>
      <c r="P84" s="97">
        <f>[1]Hoja1!O78*$D$84/100</f>
        <v>0</v>
      </c>
      <c r="Q84" s="97">
        <f>[1]Hoja1!P78*$D$84/100</f>
        <v>0.15</v>
      </c>
      <c r="R84" s="97">
        <f>[1]Hoja1!Q78*$D$84/100</f>
        <v>1.85</v>
      </c>
      <c r="S84" s="97">
        <f>[1]Hoja1!R78*$D$84/100</f>
        <v>0.15</v>
      </c>
      <c r="T84" s="97">
        <f>[1]Hoja1!S78*$D$84/100</f>
        <v>1E-3</v>
      </c>
      <c r="U84" s="97">
        <f>[1]Hoja1!T78*$D$84/100</f>
        <v>5.0000000000000001E-4</v>
      </c>
      <c r="V84" s="97">
        <f>[1]Hoja1!U78*$D$84/100</f>
        <v>1.1000000000000001E-2</v>
      </c>
      <c r="W84" s="97">
        <f>[1]Hoja1!V78*$D$84/100</f>
        <v>0</v>
      </c>
      <c r="X84" s="97">
        <f>[1]Hoja1!W78*$D$84/100</f>
        <v>0</v>
      </c>
      <c r="Y84" s="97">
        <f>[1]Hoja1!X78*$D$84/100</f>
        <v>0</v>
      </c>
      <c r="Z84" s="97">
        <f>[1]Hoja1!Y78*$D$84/100</f>
        <v>5.0000000000000001E-4</v>
      </c>
      <c r="AA84" s="97">
        <f>[1]Hoja1!Z78*$D$84/100</f>
        <v>0</v>
      </c>
      <c r="AB84" s="97">
        <f>[1]Hoja1!AA78*$D$84/100</f>
        <v>5.0000000000000001E-4</v>
      </c>
      <c r="AC84" s="97">
        <f>[1]Hoja1!AB78*$D$84/100</f>
        <v>0</v>
      </c>
      <c r="AD84" s="97">
        <f>[1]Hoja1!AC78*$D$84/100</f>
        <v>0.25</v>
      </c>
      <c r="AE84" s="97">
        <f>[1]Hoja1!AD78*$D$84/100</f>
        <v>0</v>
      </c>
      <c r="AF84" s="97">
        <f>[1]Hoja1!AE78*$D$84/100</f>
        <v>0</v>
      </c>
    </row>
    <row r="85" spans="1:32" s="72" customFormat="1" ht="15.95">
      <c r="A85" s="192"/>
      <c r="B85" s="153"/>
      <c r="C85" s="98" t="s">
        <v>190</v>
      </c>
      <c r="D85" s="99">
        <f t="shared" ref="D85" si="17">SUM(D81:D84)</f>
        <v>30</v>
      </c>
      <c r="E85" s="99">
        <f t="shared" ref="E85:AF85" si="18">SUM(E81:E84)</f>
        <v>130.57999999999998</v>
      </c>
      <c r="F85" s="99">
        <f t="shared" si="18"/>
        <v>2.0649999999999999</v>
      </c>
      <c r="G85" s="99">
        <f t="shared" si="18"/>
        <v>11.06</v>
      </c>
      <c r="H85" s="99">
        <f t="shared" si="18"/>
        <v>6.52</v>
      </c>
      <c r="I85" s="99">
        <f t="shared" si="18"/>
        <v>3.6920000000000006</v>
      </c>
      <c r="J85" s="99">
        <f t="shared" si="18"/>
        <v>0.35200000000000004</v>
      </c>
      <c r="K85" s="99">
        <f t="shared" si="18"/>
        <v>0</v>
      </c>
      <c r="L85" s="99">
        <f t="shared" si="18"/>
        <v>5.6949999999999994</v>
      </c>
      <c r="M85" s="99">
        <f t="shared" si="18"/>
        <v>3.08</v>
      </c>
      <c r="N85" s="99">
        <f t="shared" si="18"/>
        <v>14.9</v>
      </c>
      <c r="O85" s="99">
        <f t="shared" si="18"/>
        <v>83.5</v>
      </c>
      <c r="P85" s="99">
        <f t="shared" si="18"/>
        <v>1.2649999999999999</v>
      </c>
      <c r="Q85" s="99">
        <f t="shared" si="18"/>
        <v>3.05</v>
      </c>
      <c r="R85" s="99">
        <f t="shared" si="18"/>
        <v>171.14999999999998</v>
      </c>
      <c r="S85" s="99">
        <f t="shared" si="18"/>
        <v>62.4</v>
      </c>
      <c r="T85" s="99">
        <f t="shared" si="18"/>
        <v>0.80399999999999994</v>
      </c>
      <c r="U85" s="99">
        <f t="shared" si="18"/>
        <v>0.435</v>
      </c>
      <c r="V85" s="99">
        <f t="shared" si="18"/>
        <v>0.39650000000000002</v>
      </c>
      <c r="W85" s="99">
        <f t="shared" si="18"/>
        <v>19.600000000000001</v>
      </c>
      <c r="X85" s="99">
        <f t="shared" si="18"/>
        <v>2</v>
      </c>
      <c r="Y85" s="99">
        <f t="shared" si="18"/>
        <v>1.6E-2</v>
      </c>
      <c r="Z85" s="99">
        <f t="shared" si="18"/>
        <v>3.4500000000000003E-2</v>
      </c>
      <c r="AA85" s="99">
        <f t="shared" si="18"/>
        <v>0.23</v>
      </c>
      <c r="AB85" s="99">
        <f t="shared" si="18"/>
        <v>4.0500000000000001E-2</v>
      </c>
      <c r="AC85" s="99">
        <f t="shared" si="18"/>
        <v>0.02</v>
      </c>
      <c r="AD85" s="99">
        <f t="shared" si="18"/>
        <v>1.65</v>
      </c>
      <c r="AE85" s="99">
        <f t="shared" si="18"/>
        <v>0</v>
      </c>
      <c r="AF85" s="99">
        <f t="shared" si="18"/>
        <v>0</v>
      </c>
    </row>
    <row r="86" spans="1:32" ht="15.95">
      <c r="A86" s="192"/>
      <c r="B86" s="100" t="s">
        <v>83</v>
      </c>
      <c r="C86" s="101" t="s">
        <v>139</v>
      </c>
      <c r="D86" s="102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</row>
    <row r="87" spans="1:32" ht="15.95">
      <c r="A87" s="192"/>
      <c r="B87" s="155" t="s">
        <v>232</v>
      </c>
      <c r="C87" s="1" t="s">
        <v>233</v>
      </c>
      <c r="D87" s="68">
        <v>8</v>
      </c>
      <c r="E87" s="97">
        <f>[1]Hoja1!D80*$D$87/100</f>
        <v>16.257714285714286</v>
      </c>
      <c r="F87" s="97">
        <f>[1]Hoja1!E80*$D$87/100</f>
        <v>0.48142857142857148</v>
      </c>
      <c r="G87" s="97">
        <f>[1]Hoja1!F80*$D$87/100</f>
        <v>0.43371428571428572</v>
      </c>
      <c r="H87" s="97">
        <f>[1]Hoja1!G80*$D$87/100</f>
        <v>0.16508571428571428</v>
      </c>
      <c r="I87" s="97">
        <f>[1]Hoja1!H80*$D$87/100</f>
        <v>9.6114285714285722E-2</v>
      </c>
      <c r="J87" s="97">
        <f>[1]Hoja1!I80*$D$87/100</f>
        <v>9.2342857142857171E-2</v>
      </c>
      <c r="K87" s="97">
        <f>[1]Hoja1!J80*$D$87/100</f>
        <v>0</v>
      </c>
      <c r="L87" s="97">
        <f>[1]Hoja1!K80*$D$87/100</f>
        <v>2.6071428571428568</v>
      </c>
      <c r="M87" s="97">
        <f>[1]Hoja1!L80*$D$87/100</f>
        <v>1.3320000000000001</v>
      </c>
      <c r="N87" s="97">
        <f>[1]Hoja1!M80*$D$87/100</f>
        <v>39.785714285714285</v>
      </c>
      <c r="O87" s="97">
        <f>[1]Hoja1!N80*$D$87/100</f>
        <v>10.797142857142857</v>
      </c>
      <c r="P87" s="97">
        <f>[1]Hoja1!O80*$D$87/100</f>
        <v>1.3077142857142858</v>
      </c>
      <c r="Q87" s="97">
        <f>[1]Hoja1!P80*$D$87/100</f>
        <v>1.5514285714285714</v>
      </c>
      <c r="R87" s="97">
        <f>[1]Hoja1!Q80*$D$87/100</f>
        <v>56.974285714285713</v>
      </c>
      <c r="S87" s="97">
        <f>[1]Hoja1!R80*$D$87/100</f>
        <v>10.097142857142856</v>
      </c>
      <c r="T87" s="97">
        <f>[1]Hoja1!S80*$D$87/100</f>
        <v>0.15860000000000002</v>
      </c>
      <c r="U87" s="97">
        <f>[1]Hoja1!T80*$D$87/100</f>
        <v>3.6028571428571424E-2</v>
      </c>
      <c r="V87" s="97">
        <f>[1]Hoja1!U80*$D$87/100</f>
        <v>0.18762857142857139</v>
      </c>
      <c r="W87" s="97">
        <f>[1]Hoja1!V80*$D$87/100</f>
        <v>366.93142857142857</v>
      </c>
      <c r="X87" s="97">
        <f>[1]Hoja1!W80*$D$87/100</f>
        <v>36.688571428571429</v>
      </c>
      <c r="Y87" s="97">
        <f>[1]Hoja1!X80*$D$87/100</f>
        <v>1.4771428571428571E-2</v>
      </c>
      <c r="Z87" s="97">
        <f>[1]Hoja1!Y80*$D$87/100</f>
        <v>1.8799999999999997E-2</v>
      </c>
      <c r="AA87" s="97">
        <f>[1]Hoja1!Z80*$D$87/100</f>
        <v>0.19514285714285717</v>
      </c>
      <c r="AB87" s="97">
        <f>[1]Hoja1!AA80*$D$87/100</f>
        <v>3.4028571428571436E-2</v>
      </c>
      <c r="AC87" s="97">
        <f>[1]Hoja1!AB80*$D$87/100</f>
        <v>3.6371428571428575E-2</v>
      </c>
      <c r="AD87" s="97">
        <f>[1]Hoja1!AC80*$D$87/100</f>
        <v>6.871428571428571</v>
      </c>
      <c r="AE87" s="97">
        <f>[1]Hoja1!AD80*$D$87/100</f>
        <v>0</v>
      </c>
      <c r="AF87" s="97">
        <f>[1]Hoja1!AE80*$D$87/100</f>
        <v>4.3614814814814817</v>
      </c>
    </row>
    <row r="88" spans="1:32" ht="15.95">
      <c r="A88" s="192"/>
      <c r="B88" s="155" t="s">
        <v>234</v>
      </c>
      <c r="C88" s="1" t="s">
        <v>140</v>
      </c>
      <c r="D88" s="68">
        <v>3</v>
      </c>
      <c r="E88" s="97">
        <f>[1]Hoja1!D81*$D$88/100</f>
        <v>0</v>
      </c>
      <c r="F88" s="97">
        <f>[1]Hoja1!E81*$D$88/100</f>
        <v>0</v>
      </c>
      <c r="G88" s="97">
        <f>[1]Hoja1!F81*$D$88/100</f>
        <v>0</v>
      </c>
      <c r="H88" s="97">
        <f>[1]Hoja1!G81*$D$88/100</f>
        <v>0</v>
      </c>
      <c r="I88" s="97">
        <f>[1]Hoja1!H81*$D$88/100</f>
        <v>0</v>
      </c>
      <c r="J88" s="97">
        <f>[1]Hoja1!I81*$D$88/100</f>
        <v>0</v>
      </c>
      <c r="K88" s="97">
        <f>[1]Hoja1!J81*$D$88/100</f>
        <v>0</v>
      </c>
      <c r="L88" s="97">
        <f>[1]Hoja1!K81*$D$88/100</f>
        <v>0</v>
      </c>
      <c r="M88" s="97">
        <f>[1]Hoja1!L81*$D$88/100</f>
        <v>0</v>
      </c>
      <c r="N88" s="97">
        <f>[1]Hoja1!M81*$D$88/100</f>
        <v>0.72</v>
      </c>
      <c r="O88" s="97">
        <f>[1]Hoja1!N81*$D$88/100</f>
        <v>0</v>
      </c>
      <c r="P88" s="97">
        <f>[1]Hoja1!O81*$D$88/100</f>
        <v>8.9999999999999993E-3</v>
      </c>
      <c r="Q88" s="97">
        <f>[1]Hoja1!P81*$D$88/100</f>
        <v>1162.74</v>
      </c>
      <c r="R88" s="97">
        <f>[1]Hoja1!Q81*$D$88/100</f>
        <v>0.24</v>
      </c>
      <c r="S88" s="97">
        <f>[1]Hoja1!R81*$D$88/100</f>
        <v>0.03</v>
      </c>
      <c r="T88" s="97">
        <f>[1]Hoja1!S81*$D$88/100</f>
        <v>3.0000000000000005E-3</v>
      </c>
      <c r="U88" s="97">
        <f>[1]Hoja1!T81*$D$88/100</f>
        <v>8.9999999999999998E-4</v>
      </c>
      <c r="V88" s="97">
        <f>[1]Hoja1!U81*$D$88/100</f>
        <v>3.0000000000000005E-3</v>
      </c>
      <c r="W88" s="97">
        <f>[1]Hoja1!V81*$D$88/100</f>
        <v>0</v>
      </c>
      <c r="X88" s="97">
        <f>[1]Hoja1!W81*$D$88/100</f>
        <v>0</v>
      </c>
      <c r="Y88" s="97">
        <f>[1]Hoja1!X81*$D$88/100</f>
        <v>0</v>
      </c>
      <c r="Z88" s="97">
        <f>[1]Hoja1!Y81*$D$88/100</f>
        <v>0</v>
      </c>
      <c r="AA88" s="97">
        <f>[1]Hoja1!Z81*$D$88/100</f>
        <v>0</v>
      </c>
      <c r="AB88" s="97">
        <f>[1]Hoja1!AA81*$D$88/100</f>
        <v>0</v>
      </c>
      <c r="AC88" s="97">
        <f>[1]Hoja1!AB81*$D$88/100</f>
        <v>0</v>
      </c>
      <c r="AD88" s="97">
        <f>[1]Hoja1!AC81*$D$88/100</f>
        <v>0</v>
      </c>
      <c r="AE88" s="97">
        <f>[1]Hoja1!AD81*$D$88/100</f>
        <v>0</v>
      </c>
      <c r="AF88" s="97">
        <f>[1]Hoja1!AE81*$D$88/100</f>
        <v>0</v>
      </c>
    </row>
    <row r="89" spans="1:32" s="91" customFormat="1" ht="15.95">
      <c r="A89" s="192"/>
      <c r="B89" s="154"/>
      <c r="C89" s="75" t="s">
        <v>190</v>
      </c>
      <c r="D89" s="104">
        <f>SUM(D87:D88)</f>
        <v>11</v>
      </c>
      <c r="E89" s="104">
        <f t="shared" ref="E89:AF89" si="19">SUM(E87:E88)</f>
        <v>16.257714285714286</v>
      </c>
      <c r="F89" s="104">
        <f t="shared" si="19"/>
        <v>0.48142857142857148</v>
      </c>
      <c r="G89" s="104">
        <f t="shared" si="19"/>
        <v>0.43371428571428572</v>
      </c>
      <c r="H89" s="104">
        <f t="shared" si="19"/>
        <v>0.16508571428571428</v>
      </c>
      <c r="I89" s="104">
        <f t="shared" si="19"/>
        <v>9.6114285714285722E-2</v>
      </c>
      <c r="J89" s="104">
        <f t="shared" si="19"/>
        <v>9.2342857142857171E-2</v>
      </c>
      <c r="K89" s="104">
        <f t="shared" si="19"/>
        <v>0</v>
      </c>
      <c r="L89" s="104">
        <f t="shared" si="19"/>
        <v>2.6071428571428568</v>
      </c>
      <c r="M89" s="104">
        <f t="shared" si="19"/>
        <v>1.3320000000000001</v>
      </c>
      <c r="N89" s="104">
        <f t="shared" si="19"/>
        <v>40.505714285714284</v>
      </c>
      <c r="O89" s="104">
        <f t="shared" si="19"/>
        <v>10.797142857142857</v>
      </c>
      <c r="P89" s="104">
        <f t="shared" si="19"/>
        <v>1.3167142857142857</v>
      </c>
      <c r="Q89" s="104">
        <f t="shared" si="19"/>
        <v>1164.2914285714285</v>
      </c>
      <c r="R89" s="104">
        <f t="shared" si="19"/>
        <v>57.214285714285715</v>
      </c>
      <c r="S89" s="104">
        <f t="shared" si="19"/>
        <v>10.127142857142855</v>
      </c>
      <c r="T89" s="104">
        <f t="shared" si="19"/>
        <v>0.16160000000000002</v>
      </c>
      <c r="U89" s="104">
        <f t="shared" si="19"/>
        <v>3.6928571428571422E-2</v>
      </c>
      <c r="V89" s="104">
        <f t="shared" si="19"/>
        <v>0.1906285714285714</v>
      </c>
      <c r="W89" s="104">
        <f t="shared" si="19"/>
        <v>366.93142857142857</v>
      </c>
      <c r="X89" s="104">
        <f t="shared" si="19"/>
        <v>36.688571428571429</v>
      </c>
      <c r="Y89" s="104">
        <f t="shared" si="19"/>
        <v>1.4771428571428571E-2</v>
      </c>
      <c r="Z89" s="104">
        <f t="shared" si="19"/>
        <v>1.8799999999999997E-2</v>
      </c>
      <c r="AA89" s="104">
        <f t="shared" si="19"/>
        <v>0.19514285714285717</v>
      </c>
      <c r="AB89" s="104">
        <f t="shared" si="19"/>
        <v>3.4028571428571436E-2</v>
      </c>
      <c r="AC89" s="104">
        <f t="shared" si="19"/>
        <v>3.6371428571428575E-2</v>
      </c>
      <c r="AD89" s="104">
        <f t="shared" si="19"/>
        <v>6.871428571428571</v>
      </c>
      <c r="AE89" s="104">
        <f t="shared" si="19"/>
        <v>0</v>
      </c>
      <c r="AF89" s="104">
        <f t="shared" si="19"/>
        <v>4.3614814814814817</v>
      </c>
    </row>
    <row r="90" spans="1:32" s="91" customFormat="1">
      <c r="A90" s="198"/>
      <c r="B90" s="200" t="s">
        <v>192</v>
      </c>
      <c r="C90" s="200"/>
      <c r="D90" s="99">
        <f>D89+D85+D79+D76</f>
        <v>97</v>
      </c>
      <c r="E90" s="99">
        <f>E89+E85+E79+E76</f>
        <v>388.69771428571426</v>
      </c>
      <c r="F90" s="99">
        <f t="shared" ref="F90:AF90" si="20">F89+F85+F79+F76</f>
        <v>2.8796785714285713</v>
      </c>
      <c r="G90" s="99">
        <f t="shared" si="20"/>
        <v>19.521464285714288</v>
      </c>
      <c r="H90" s="99">
        <f t="shared" si="20"/>
        <v>8.827335714285713</v>
      </c>
      <c r="I90" s="99">
        <f t="shared" si="20"/>
        <v>6.7779642857142868</v>
      </c>
      <c r="J90" s="99">
        <f t="shared" si="20"/>
        <v>3.0695428571428574</v>
      </c>
      <c r="K90" s="99">
        <f t="shared" si="20"/>
        <v>5.9249999999999998</v>
      </c>
      <c r="L90" s="99">
        <f t="shared" si="20"/>
        <v>50.372392857142856</v>
      </c>
      <c r="M90" s="99">
        <f t="shared" si="20"/>
        <v>4.4349999999999996</v>
      </c>
      <c r="N90" s="99">
        <f t="shared" si="20"/>
        <v>81.23571428571428</v>
      </c>
      <c r="O90" s="99">
        <f t="shared" si="20"/>
        <v>115.31464285714286</v>
      </c>
      <c r="P90" s="99">
        <f t="shared" si="20"/>
        <v>3.1427142857142858</v>
      </c>
      <c r="Q90" s="99">
        <f t="shared" si="20"/>
        <v>1194.8989285714285</v>
      </c>
      <c r="R90" s="99">
        <f t="shared" si="20"/>
        <v>327.32928571428573</v>
      </c>
      <c r="S90" s="99">
        <f t="shared" si="20"/>
        <v>81.852142857142852</v>
      </c>
      <c r="T90" s="99">
        <f t="shared" si="20"/>
        <v>1.06135</v>
      </c>
      <c r="U90" s="99">
        <f t="shared" si="20"/>
        <v>0.55012857142857141</v>
      </c>
      <c r="V90" s="99">
        <f t="shared" si="20"/>
        <v>0.67107857142857141</v>
      </c>
      <c r="W90" s="99">
        <f t="shared" si="20"/>
        <v>386.53142857142859</v>
      </c>
      <c r="X90" s="99">
        <f t="shared" si="20"/>
        <v>60.813571428571429</v>
      </c>
      <c r="Y90" s="99">
        <f t="shared" si="20"/>
        <v>3.484642857142857E-2</v>
      </c>
      <c r="Z90" s="99">
        <f t="shared" si="20"/>
        <v>7.6275000000000009E-2</v>
      </c>
      <c r="AA90" s="99">
        <f t="shared" si="20"/>
        <v>0.48514285714285715</v>
      </c>
      <c r="AB90" s="99">
        <f t="shared" si="20"/>
        <v>0.18032857142857142</v>
      </c>
      <c r="AC90" s="99">
        <f t="shared" si="20"/>
        <v>6.5571428571428572E-2</v>
      </c>
      <c r="AD90" s="99">
        <f t="shared" si="20"/>
        <v>9.206428571428571</v>
      </c>
      <c r="AE90" s="99">
        <f t="shared" si="20"/>
        <v>1.1000000000000001E-2</v>
      </c>
      <c r="AF90" s="99">
        <f t="shared" si="20"/>
        <v>4.8339814814814819</v>
      </c>
    </row>
    <row r="91" spans="1:32" s="107" customFormat="1" ht="17.100000000000001">
      <c r="A91" s="105"/>
      <c r="B91" s="194" t="s">
        <v>235</v>
      </c>
      <c r="C91" s="194"/>
      <c r="D91" s="106">
        <f>D90+D72+D63+D39+D30++D19</f>
        <v>1347</v>
      </c>
      <c r="E91" s="106">
        <f t="shared" ref="E91:AF91" si="21">E90+E72+E63+E39+E30++E19</f>
        <v>2395.0899100154888</v>
      </c>
      <c r="F91" s="106">
        <f t="shared" si="21"/>
        <v>89.264093094004593</v>
      </c>
      <c r="G91" s="106">
        <f t="shared" si="21"/>
        <v>82.396575884956192</v>
      </c>
      <c r="H91" s="106">
        <f t="shared" si="21"/>
        <v>25.306774155463266</v>
      </c>
      <c r="I91" s="106">
        <f t="shared" si="21"/>
        <v>32.908372531701595</v>
      </c>
      <c r="J91" s="106">
        <f t="shared" si="21"/>
        <v>18.812427454459218</v>
      </c>
      <c r="K91" s="106">
        <f t="shared" si="21"/>
        <v>329.40001834626833</v>
      </c>
      <c r="L91" s="106">
        <f>L90+L72+L63+L39+L30+L19</f>
        <v>319.97783472297806</v>
      </c>
      <c r="M91" s="106">
        <f t="shared" si="21"/>
        <v>49.808531886591666</v>
      </c>
      <c r="N91" s="106">
        <f t="shared" si="21"/>
        <v>834.24074955910771</v>
      </c>
      <c r="O91" s="106">
        <f t="shared" si="21"/>
        <v>1795.5825973844996</v>
      </c>
      <c r="P91" s="106">
        <f t="shared" si="21"/>
        <v>24.467239101888126</v>
      </c>
      <c r="Q91" s="106">
        <f t="shared" si="21"/>
        <v>1680.4217677420615</v>
      </c>
      <c r="R91" s="106">
        <f t="shared" si="21"/>
        <v>5289.9590263232076</v>
      </c>
      <c r="S91" s="106">
        <f t="shared" si="21"/>
        <v>669.65474259329767</v>
      </c>
      <c r="T91" s="106">
        <f t="shared" si="21"/>
        <v>12.345674551453804</v>
      </c>
      <c r="U91" s="106">
        <f t="shared" si="21"/>
        <v>3.8239695363057686</v>
      </c>
      <c r="V91" s="106">
        <f t="shared" si="21"/>
        <v>7.0105522164281542</v>
      </c>
      <c r="W91" s="106">
        <f t="shared" si="21"/>
        <v>10162.266454474902</v>
      </c>
      <c r="X91" s="106">
        <f t="shared" si="21"/>
        <v>1191.0124357854945</v>
      </c>
      <c r="Y91" s="106">
        <f t="shared" si="21"/>
        <v>1.9471684659302051</v>
      </c>
      <c r="Z91" s="106">
        <f t="shared" si="21"/>
        <v>1.7862496124989451</v>
      </c>
      <c r="AA91" s="106">
        <f t="shared" si="21"/>
        <v>21.592443723305681</v>
      </c>
      <c r="AB91" s="106">
        <f t="shared" si="21"/>
        <v>7.3138651022710608</v>
      </c>
      <c r="AC91" s="106">
        <f t="shared" si="21"/>
        <v>2.6348864270533383</v>
      </c>
      <c r="AD91" s="106">
        <f t="shared" si="21"/>
        <v>755.94762382062368</v>
      </c>
      <c r="AE91" s="106">
        <f t="shared" si="21"/>
        <v>4.8699063480930844</v>
      </c>
      <c r="AF91" s="106">
        <f t="shared" si="21"/>
        <v>235.36790002634626</v>
      </c>
    </row>
    <row r="92" spans="1:32" s="91" customFormat="1">
      <c r="A92" s="108"/>
      <c r="B92" s="195" t="s">
        <v>236</v>
      </c>
      <c r="C92" s="195"/>
      <c r="D92" s="109"/>
      <c r="E92" s="110"/>
      <c r="F92" s="110"/>
      <c r="G92" s="110"/>
      <c r="H92" s="110"/>
      <c r="I92" s="110"/>
      <c r="J92" s="110"/>
      <c r="K92" s="110"/>
      <c r="L92" s="110"/>
      <c r="M92" s="111"/>
      <c r="N92" s="112">
        <f>+'[2]Tabla Resumen'!$D$14</f>
        <v>876.31227441553131</v>
      </c>
      <c r="O92" s="112"/>
      <c r="P92" s="112">
        <f>+'[2]Tabla Resumen'!$D$16</f>
        <v>9.4248963984163119</v>
      </c>
      <c r="Q92" s="112">
        <f>+'[2]Tabla Resumen'!$D$15</f>
        <v>1384.7056294051656</v>
      </c>
      <c r="R92" s="112"/>
      <c r="S92" s="112"/>
      <c r="T92" s="112">
        <f>+'[2]Tabla Resumen'!$D$17</f>
        <v>7.7254498331497103</v>
      </c>
      <c r="U92" s="112"/>
      <c r="V92" s="112"/>
      <c r="W92" s="112"/>
      <c r="X92" s="112">
        <f>+'[2]Tabla Resumen'!$D$5</f>
        <v>503.21603245614131</v>
      </c>
      <c r="Y92" s="113">
        <f>+'[2]Tabla Resumen'!$D$7</f>
        <v>0.85008322811429904</v>
      </c>
      <c r="Z92" s="113">
        <f>+'[2]Tabla Resumen'!$D$8</f>
        <v>0.89683158817966591</v>
      </c>
      <c r="AA92" s="113">
        <f>+'[2]Tabla Resumen'!$D$9</f>
        <v>10.315036781499231</v>
      </c>
      <c r="AB92" s="112"/>
      <c r="AC92" s="112">
        <f>+'[2]Tabla Resumen'!$D$10</f>
        <v>1.0502431487508586</v>
      </c>
      <c r="AD92" s="112">
        <f>+'[2]Tabla Resumen'!$D$11</f>
        <v>288.64331296440065</v>
      </c>
      <c r="AE92" s="112">
        <f>+'[2]Tabla Resumen'!$D$12</f>
        <v>1.7745588607949272</v>
      </c>
      <c r="AF92" s="112">
        <f>+'[2]Tabla Resumen'!$D$6</f>
        <v>56.67463363985204</v>
      </c>
    </row>
    <row r="93" spans="1:32" s="91" customFormat="1">
      <c r="A93" s="108"/>
      <c r="B93" s="196" t="s">
        <v>237</v>
      </c>
      <c r="C93" s="196"/>
      <c r="D93" s="114"/>
      <c r="E93" s="115"/>
      <c r="F93" s="115"/>
      <c r="G93" s="116"/>
      <c r="H93" s="116"/>
      <c r="I93" s="116"/>
      <c r="J93" s="116"/>
      <c r="K93" s="116"/>
      <c r="L93" s="116"/>
      <c r="M93" s="117"/>
      <c r="N93" s="118">
        <f>N91/N92*100</f>
        <v>95.199025954020357</v>
      </c>
      <c r="O93" s="161"/>
      <c r="P93" s="137">
        <f>P91/P92*100</f>
        <v>259.6022074682902</v>
      </c>
      <c r="Q93" s="137">
        <f>Q91/Q92*100</f>
        <v>121.35588474959317</v>
      </c>
      <c r="R93" s="161"/>
      <c r="S93" s="161"/>
      <c r="T93" s="137">
        <f>T91/T92*100</f>
        <v>159.8052517081766</v>
      </c>
      <c r="U93" s="161"/>
      <c r="V93" s="161"/>
      <c r="W93" s="161"/>
      <c r="X93" s="137">
        <f>X91/X92*100</f>
        <v>236.68014510036488</v>
      </c>
      <c r="Y93" s="137">
        <f>Y91/Y92*100</f>
        <v>229.05621491315861</v>
      </c>
      <c r="Z93" s="137">
        <f>Z91/Z92*100</f>
        <v>199.17336053300326</v>
      </c>
      <c r="AA93" s="137">
        <f>AA91/AA92*100</f>
        <v>209.32977924066449</v>
      </c>
      <c r="AB93" s="161"/>
      <c r="AC93" s="137">
        <f>AC91/AC92*100</f>
        <v>250.88346733679984</v>
      </c>
      <c r="AD93" s="137">
        <f>AD91/AD92*100</f>
        <v>261.8968082291438</v>
      </c>
      <c r="AE93" s="137">
        <f>AE91/AE92*100</f>
        <v>274.42912465082014</v>
      </c>
      <c r="AF93" s="137">
        <f>AF91/AF92*100</f>
        <v>415.29672961280875</v>
      </c>
    </row>
    <row r="94" spans="1:32" s="91" customFormat="1">
      <c r="A94" s="108"/>
      <c r="B94" s="195" t="s">
        <v>238</v>
      </c>
      <c r="C94" s="195"/>
      <c r="D94" s="114"/>
      <c r="E94" s="116"/>
      <c r="F94" s="120"/>
      <c r="G94" s="120"/>
      <c r="H94" s="120"/>
      <c r="I94" s="120"/>
      <c r="J94" s="120"/>
      <c r="K94" s="120"/>
      <c r="L94" s="120"/>
      <c r="M94" s="121"/>
      <c r="N94" s="112">
        <f>+'[2]Tabla Resumen'!$H$14</f>
        <v>1062.1978492080982</v>
      </c>
      <c r="O94" s="122"/>
      <c r="P94" s="122">
        <f>+'[2]Tabla Resumen'!$H$16</f>
        <v>16.711118006530121</v>
      </c>
      <c r="Q94" s="122"/>
      <c r="R94" s="122"/>
      <c r="S94" s="122"/>
      <c r="T94" s="122">
        <f>+'[2]Tabla Resumen'!$H$17</f>
        <v>9.1825281268161092</v>
      </c>
      <c r="U94" s="122"/>
      <c r="V94" s="122"/>
      <c r="W94" s="122"/>
      <c r="X94" s="122">
        <f>+'[2]Tabla Resumen'!$H$5</f>
        <v>713.43334141454966</v>
      </c>
      <c r="Y94" s="123">
        <f>+'[2]Tabla Resumen'!$H$7</f>
        <v>1.0160519331710296</v>
      </c>
      <c r="Z94" s="162">
        <f>+'[2]Tabla Resumen'!$H$8</f>
        <v>1.0560812421672732</v>
      </c>
      <c r="AA94" s="162">
        <f>+'[2]Tabla Resumen'!$H$9</f>
        <v>13.391304197395618</v>
      </c>
      <c r="AB94" s="122"/>
      <c r="AC94" s="122">
        <f>+'[2]Tabla Resumen'!$H$10</f>
        <v>1.2477231721522786</v>
      </c>
      <c r="AD94" s="122">
        <f>+'[2]Tabla Resumen'!$H$11</f>
        <v>354.85197466085532</v>
      </c>
      <c r="AE94" s="122">
        <f>+'[2]Tabla Resumen'!$H$12</f>
        <v>2.1179837540964468</v>
      </c>
      <c r="AF94" s="122">
        <f>+'[2]Tabla Resumen'!$H$6</f>
        <v>67.954811851332749</v>
      </c>
    </row>
    <row r="95" spans="1:32" s="129" customFormat="1">
      <c r="A95" s="125"/>
      <c r="B95" s="187" t="s">
        <v>239</v>
      </c>
      <c r="C95" s="187"/>
      <c r="D95" s="126"/>
      <c r="E95" s="127"/>
      <c r="F95" s="127"/>
      <c r="G95" s="127"/>
      <c r="H95" s="127"/>
      <c r="I95" s="127"/>
      <c r="J95" s="132"/>
      <c r="K95" s="127"/>
      <c r="L95" s="127"/>
      <c r="M95" s="128"/>
      <c r="N95" s="118">
        <f>N91/N94*100</f>
        <v>78.539111162864842</v>
      </c>
      <c r="O95" s="118"/>
      <c r="P95" s="118">
        <f>P91/P94*100</f>
        <v>146.41293953119822</v>
      </c>
      <c r="Q95" s="118"/>
      <c r="R95" s="118"/>
      <c r="S95" s="118"/>
      <c r="T95" s="118">
        <f>T91/T94*100</f>
        <v>134.44744607315963</v>
      </c>
      <c r="U95" s="118"/>
      <c r="V95" s="118"/>
      <c r="W95" s="118"/>
      <c r="X95" s="118">
        <f>X91/X94*100</f>
        <v>166.94095532794023</v>
      </c>
      <c r="Y95" s="118">
        <f>Y91/Y94*100</f>
        <v>191.64064378611275</v>
      </c>
      <c r="Z95" s="118">
        <f>Z91/Z94*100</f>
        <v>169.13941287634574</v>
      </c>
      <c r="AA95" s="118">
        <f>AA91/AA94*100</f>
        <v>161.2422763684589</v>
      </c>
      <c r="AB95" s="118"/>
      <c r="AC95" s="118">
        <f>AC91/AC94*100</f>
        <v>211.17556248540708</v>
      </c>
      <c r="AD95" s="118">
        <f>AD91/AD94*100</f>
        <v>213.03182109754633</v>
      </c>
      <c r="AE95" s="118">
        <f>AE91/AE94*100</f>
        <v>229.93124185556536</v>
      </c>
      <c r="AF95" s="118">
        <f>AF91/AF94*100</f>
        <v>346.35943153116119</v>
      </c>
    </row>
    <row r="96" spans="1:32">
      <c r="A96" s="108"/>
      <c r="B96" s="195" t="s">
        <v>240</v>
      </c>
      <c r="C96" s="195"/>
      <c r="D96" s="130"/>
      <c r="E96" s="131">
        <f>+[3]Amazonica!$G$26</f>
        <v>2287.8194189436445</v>
      </c>
      <c r="F96" s="132">
        <f>+[4]Proteina!$F$6</f>
        <v>85.793228210386658</v>
      </c>
      <c r="G96" s="132">
        <f>+[4]Grasas.!$F$5</f>
        <v>69.905593356611362</v>
      </c>
      <c r="H96" s="132">
        <f>+[4]Grasas.!$H$5</f>
        <v>22.878194189436442</v>
      </c>
      <c r="I96" s="132">
        <f>+[4]Grasas.!$L$5</f>
        <v>27.962237342644542</v>
      </c>
      <c r="J96" s="132">
        <f>+[4]Grasas.!$J$5</f>
        <v>19.065161824530367</v>
      </c>
      <c r="K96" s="132">
        <v>299.89999999999998</v>
      </c>
      <c r="L96" s="132">
        <f>+[4]Carbohidratos!$F$6</f>
        <v>328.87404147314891</v>
      </c>
      <c r="M96" s="133">
        <v>25</v>
      </c>
      <c r="N96" s="134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</row>
    <row r="97" spans="1:32" s="92" customFormat="1">
      <c r="A97" s="125"/>
      <c r="B97" s="187" t="s">
        <v>241</v>
      </c>
      <c r="C97" s="187"/>
      <c r="D97" s="136"/>
      <c r="E97" s="137">
        <f>E91/E96*100</f>
        <v>104.68876565097844</v>
      </c>
      <c r="F97" s="137">
        <f t="shared" ref="F97:M97" si="22">F91/F96*100</f>
        <v>104.04561636858622</v>
      </c>
      <c r="G97" s="137">
        <f t="shared" si="22"/>
        <v>117.86835920928993</v>
      </c>
      <c r="H97" s="137">
        <f t="shared" si="22"/>
        <v>110.61526074093808</v>
      </c>
      <c r="I97" s="137">
        <f t="shared" si="22"/>
        <v>117.68862458482113</v>
      </c>
      <c r="J97" s="137">
        <f t="shared" si="22"/>
        <v>98.674365460953155</v>
      </c>
      <c r="K97" s="137">
        <f>K91/K96*100</f>
        <v>109.83661832152995</v>
      </c>
      <c r="L97" s="137">
        <f>L91/L96*100</f>
        <v>97.294950154678844</v>
      </c>
      <c r="M97" s="137">
        <f t="shared" si="22"/>
        <v>199.23412754636666</v>
      </c>
      <c r="N97" s="138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spans="1:32">
      <c r="A98" s="140"/>
      <c r="B98" s="141"/>
      <c r="C98" s="142"/>
      <c r="D98" s="143"/>
      <c r="E98" s="143"/>
      <c r="F98" s="143"/>
      <c r="G98" s="143"/>
    </row>
    <row r="99" spans="1:32" ht="28.5" customHeight="1">
      <c r="C99" s="144" t="s">
        <v>242</v>
      </c>
      <c r="D99" s="145" t="s">
        <v>243</v>
      </c>
      <c r="E99" s="145" t="s">
        <v>244</v>
      </c>
      <c r="F99" s="204" t="s">
        <v>245</v>
      </c>
      <c r="G99" s="204"/>
    </row>
    <row r="100" spans="1:32">
      <c r="C100" s="53" t="s">
        <v>144</v>
      </c>
      <c r="D100" s="146">
        <f>F91*4</f>
        <v>357.05637237601837</v>
      </c>
      <c r="E100" s="146">
        <f>D100/E91*100</f>
        <v>14.907848381095192</v>
      </c>
      <c r="F100" s="205" t="s">
        <v>246</v>
      </c>
      <c r="G100" s="205"/>
      <c r="H100" s="147"/>
    </row>
    <row r="101" spans="1:32">
      <c r="C101" s="53" t="s">
        <v>145</v>
      </c>
      <c r="D101" s="146">
        <f>G91*9</f>
        <v>741.56918296460572</v>
      </c>
      <c r="E101" s="146">
        <f>D101/E91*100</f>
        <v>30.962060332833602</v>
      </c>
      <c r="F101" s="205" t="s">
        <v>247</v>
      </c>
      <c r="G101" s="205"/>
    </row>
    <row r="102" spans="1:32">
      <c r="C102" s="53" t="s">
        <v>147</v>
      </c>
      <c r="D102" s="146">
        <f>L91*4</f>
        <v>1279.9113388919122</v>
      </c>
      <c r="E102" s="146">
        <f>D102/E91*100</f>
        <v>53.438968346855717</v>
      </c>
      <c r="F102" s="205" t="s">
        <v>248</v>
      </c>
      <c r="G102" s="205"/>
    </row>
    <row r="103" spans="1:32" s="91" customFormat="1">
      <c r="A103" s="158"/>
      <c r="B103" s="158"/>
      <c r="C103" s="158"/>
      <c r="D103" s="159">
        <f>SUM(D100:D102)</f>
        <v>2378.5368942325363</v>
      </c>
      <c r="E103" s="159">
        <f>SUM(E100:E102)</f>
        <v>99.308877060784511</v>
      </c>
      <c r="F103" s="201"/>
      <c r="G103" s="201"/>
    </row>
    <row r="104" spans="1:32">
      <c r="C104" s="148" t="s">
        <v>249</v>
      </c>
      <c r="D104" s="149">
        <f>L79*4</f>
        <v>168.17600000000002</v>
      </c>
      <c r="E104" s="149">
        <f>D104/E91*100</f>
        <v>7.021698822108621</v>
      </c>
      <c r="F104" s="202" t="s">
        <v>250</v>
      </c>
      <c r="G104" s="202"/>
    </row>
    <row r="105" spans="1:32">
      <c r="C105" s="150" t="s">
        <v>251</v>
      </c>
      <c r="D105" s="151">
        <f>H91*9</f>
        <v>227.7609673991694</v>
      </c>
      <c r="E105" s="151">
        <f>D105/E91*100</f>
        <v>9.5094955077363466</v>
      </c>
      <c r="F105" s="203" t="s">
        <v>250</v>
      </c>
      <c r="G105" s="203"/>
    </row>
  </sheetData>
  <mergeCells count="25">
    <mergeCell ref="F103:G103"/>
    <mergeCell ref="F104:G104"/>
    <mergeCell ref="F105:G105"/>
    <mergeCell ref="B96:C96"/>
    <mergeCell ref="B97:C97"/>
    <mergeCell ref="F99:G99"/>
    <mergeCell ref="F100:G100"/>
    <mergeCell ref="F101:G101"/>
    <mergeCell ref="F102:G102"/>
    <mergeCell ref="B95:C95"/>
    <mergeCell ref="A5:A19"/>
    <mergeCell ref="B19:C19"/>
    <mergeCell ref="A31:A39"/>
    <mergeCell ref="B63:C63"/>
    <mergeCell ref="B91:C91"/>
    <mergeCell ref="B92:C92"/>
    <mergeCell ref="B93:C93"/>
    <mergeCell ref="B94:C94"/>
    <mergeCell ref="A20:A30"/>
    <mergeCell ref="B30:C30"/>
    <mergeCell ref="B72:C72"/>
    <mergeCell ref="A64:A72"/>
    <mergeCell ref="A40:A63"/>
    <mergeCell ref="B90:C90"/>
    <mergeCell ref="A73:A90"/>
  </mergeCells>
  <phoneticPr fontId="17" type="noConversion"/>
  <conditionalFormatting sqref="E97:M97">
    <cfRule type="cellIs" dxfId="311" priority="22" operator="between">
      <formula>90</formula>
      <formula>110</formula>
    </cfRule>
    <cfRule type="cellIs" dxfId="310" priority="21" operator="lessThan">
      <formula>90</formula>
    </cfRule>
    <cfRule type="cellIs" dxfId="309" priority="20" operator="greaterThan">
      <formula>110</formula>
    </cfRule>
  </conditionalFormatting>
  <conditionalFormatting sqref="N93">
    <cfRule type="cellIs" dxfId="308" priority="16" operator="between">
      <formula>90</formula>
      <formula>110</formula>
    </cfRule>
    <cfRule type="cellIs" dxfId="307" priority="15" operator="greaterThan">
      <formula>110</formula>
    </cfRule>
    <cfRule type="cellIs" dxfId="306" priority="14" operator="lessThan">
      <formula>90</formula>
    </cfRule>
  </conditionalFormatting>
  <conditionalFormatting sqref="N95 P95 T95 X95:AA95 AC95:AF95">
    <cfRule type="cellIs" dxfId="305" priority="24" operator="between">
      <formula>90</formula>
      <formula>110</formula>
    </cfRule>
    <cfRule type="cellIs" dxfId="304" priority="23" operator="lessThan">
      <formula>90</formula>
    </cfRule>
  </conditionalFormatting>
  <conditionalFormatting sqref="P95">
    <cfRule type="cellIs" dxfId="303" priority="18" operator="greaterThan">
      <formula>110</formula>
    </cfRule>
  </conditionalFormatting>
  <conditionalFormatting sqref="P93:Q93">
    <cfRule type="cellIs" dxfId="302" priority="2" operator="greaterThan">
      <formula>110</formula>
    </cfRule>
    <cfRule type="cellIs" dxfId="301" priority="3" operator="lessThan">
      <formula>90</formula>
    </cfRule>
    <cfRule type="cellIs" dxfId="300" priority="4" operator="between">
      <formula>90</formula>
      <formula>110</formula>
    </cfRule>
  </conditionalFormatting>
  <conditionalFormatting sqref="Q91">
    <cfRule type="cellIs" dxfId="299" priority="1" operator="greaterThan">
      <formula>2000</formula>
    </cfRule>
  </conditionalFormatting>
  <conditionalFormatting sqref="T93">
    <cfRule type="cellIs" dxfId="298" priority="12" operator="greaterThan">
      <formula>110</formula>
    </cfRule>
    <cfRule type="cellIs" dxfId="297" priority="11" operator="lessThan">
      <formula>90</formula>
    </cfRule>
    <cfRule type="cellIs" dxfId="296" priority="13" operator="between">
      <formula>90</formula>
      <formula>110</formula>
    </cfRule>
  </conditionalFormatting>
  <conditionalFormatting sqref="T95">
    <cfRule type="cellIs" dxfId="295" priority="17" operator="greaterThan">
      <formula>110</formula>
    </cfRule>
  </conditionalFormatting>
  <conditionalFormatting sqref="X93:AA93">
    <cfRule type="cellIs" dxfId="294" priority="10" operator="between">
      <formula>90</formula>
      <formula>110</formula>
    </cfRule>
    <cfRule type="cellIs" dxfId="293" priority="9" operator="greaterThan">
      <formula>110</formula>
    </cfRule>
    <cfRule type="cellIs" dxfId="292" priority="8" operator="lessThan">
      <formula>90</formula>
    </cfRule>
  </conditionalFormatting>
  <conditionalFormatting sqref="X95:AA95 AC95:AF95">
    <cfRule type="cellIs" dxfId="291" priority="19" operator="greaterThan">
      <formula>110</formula>
    </cfRule>
  </conditionalFormatting>
  <conditionalFormatting sqref="AC93:AF93">
    <cfRule type="cellIs" dxfId="290" priority="7" operator="between">
      <formula>90</formula>
      <formula>110</formula>
    </cfRule>
    <cfRule type="cellIs" dxfId="289" priority="6" operator="greaterThan">
      <formula>110</formula>
    </cfRule>
    <cfRule type="cellIs" dxfId="288" priority="5" operator="lessThan">
      <formula>90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H105"/>
  <sheetViews>
    <sheetView showGridLines="0" zoomScaleNormal="100" workbookViewId="0">
      <pane xSplit="3" ySplit="4" topLeftCell="D5" activePane="bottomRight" state="frozen"/>
      <selection pane="bottomRight" activeCell="C7" sqref="C7"/>
      <selection pane="bottomLeft" activeCell="A3" sqref="A3"/>
      <selection pane="topRight" activeCell="D1" sqref="D1"/>
    </sheetView>
  </sheetViews>
  <sheetFormatPr defaultColWidth="11.42578125" defaultRowHeight="15"/>
  <cols>
    <col min="1" max="1" width="6.7109375" style="53" customWidth="1"/>
    <col min="2" max="2" width="6.85546875" style="53" customWidth="1"/>
    <col min="3" max="3" width="29.42578125" style="62" bestFit="1" customWidth="1"/>
    <col min="4" max="4" width="13.85546875" style="62" customWidth="1"/>
    <col min="5" max="5" width="11" style="62" customWidth="1"/>
    <col min="6" max="22" width="9.42578125" style="62" customWidth="1"/>
    <col min="23" max="23" width="10.28515625" style="62" customWidth="1"/>
    <col min="24" max="32" width="9.42578125" style="62" customWidth="1"/>
    <col min="33" max="16384" width="11.42578125" style="62"/>
  </cols>
  <sheetData>
    <row r="2" spans="1:34">
      <c r="B2" s="152" t="s">
        <v>252</v>
      </c>
    </row>
    <row r="4" spans="1:34" ht="92.1">
      <c r="B4" s="54" t="s">
        <v>0</v>
      </c>
      <c r="C4" s="55" t="s">
        <v>1</v>
      </c>
      <c r="D4" s="55" t="s">
        <v>188</v>
      </c>
      <c r="E4" s="56" t="s">
        <v>2</v>
      </c>
      <c r="F4" s="57" t="s">
        <v>3</v>
      </c>
      <c r="G4" s="57" t="s">
        <v>4</v>
      </c>
      <c r="H4" s="58" t="s">
        <v>5</v>
      </c>
      <c r="I4" s="58" t="s">
        <v>6</v>
      </c>
      <c r="J4" s="58" t="s">
        <v>7</v>
      </c>
      <c r="K4" s="56" t="s">
        <v>8</v>
      </c>
      <c r="L4" s="57" t="s">
        <v>9</v>
      </c>
      <c r="M4" s="59" t="s">
        <v>10</v>
      </c>
      <c r="N4" s="56" t="s">
        <v>11</v>
      </c>
      <c r="O4" s="60" t="s">
        <v>12</v>
      </c>
      <c r="P4" s="57" t="s">
        <v>13</v>
      </c>
      <c r="Q4" s="57" t="s">
        <v>14</v>
      </c>
      <c r="R4" s="60" t="s">
        <v>15</v>
      </c>
      <c r="S4" s="60" t="s">
        <v>16</v>
      </c>
      <c r="T4" s="58" t="s">
        <v>17</v>
      </c>
      <c r="U4" s="61" t="s">
        <v>18</v>
      </c>
      <c r="V4" s="61" t="s">
        <v>19</v>
      </c>
      <c r="W4" s="60" t="s">
        <v>20</v>
      </c>
      <c r="X4" s="56" t="s">
        <v>21</v>
      </c>
      <c r="Y4" s="58" t="s">
        <v>22</v>
      </c>
      <c r="Z4" s="58" t="s">
        <v>23</v>
      </c>
      <c r="AA4" s="57" t="s">
        <v>24</v>
      </c>
      <c r="AB4" s="61" t="s">
        <v>25</v>
      </c>
      <c r="AC4" s="58" t="s">
        <v>26</v>
      </c>
      <c r="AD4" s="56" t="s">
        <v>189</v>
      </c>
      <c r="AE4" s="58" t="s">
        <v>28</v>
      </c>
      <c r="AF4" s="56" t="s">
        <v>29</v>
      </c>
    </row>
    <row r="5" spans="1:34" ht="15" customHeight="1">
      <c r="A5" s="188" t="s">
        <v>30</v>
      </c>
      <c r="B5" s="63" t="s">
        <v>31</v>
      </c>
      <c r="C5" s="63" t="s">
        <v>32</v>
      </c>
      <c r="D5" s="63"/>
      <c r="E5" s="64"/>
      <c r="F5" s="65"/>
      <c r="G5" s="65"/>
      <c r="H5" s="66"/>
      <c r="I5" s="66"/>
      <c r="J5" s="66"/>
      <c r="K5" s="64"/>
      <c r="L5" s="65"/>
      <c r="M5" s="65"/>
      <c r="N5" s="64"/>
      <c r="O5" s="64"/>
      <c r="P5" s="65"/>
      <c r="Q5" s="64"/>
      <c r="R5" s="64"/>
      <c r="S5" s="64"/>
      <c r="T5" s="66"/>
      <c r="U5" s="66"/>
      <c r="V5" s="66"/>
      <c r="W5" s="64"/>
      <c r="X5" s="64"/>
      <c r="Y5" s="66"/>
      <c r="Z5" s="66"/>
      <c r="AA5" s="65"/>
      <c r="AB5" s="66"/>
      <c r="AC5" s="66"/>
      <c r="AD5" s="64"/>
      <c r="AE5" s="66"/>
      <c r="AF5" s="64"/>
    </row>
    <row r="6" spans="1:34" s="72" customFormat="1" ht="15.95">
      <c r="A6" s="189"/>
      <c r="B6" s="67" t="s">
        <v>31</v>
      </c>
      <c r="C6" s="68" t="s">
        <v>33</v>
      </c>
      <c r="D6" s="69">
        <v>30</v>
      </c>
      <c r="E6" s="70">
        <f>[1]Hoja1!D4*$D$6/100</f>
        <v>107.06399999999999</v>
      </c>
      <c r="F6" s="70">
        <f>[1]Hoja1!E4*$D$6/100</f>
        <v>2.1120000000000001</v>
      </c>
      <c r="G6" s="70">
        <f>[1]Hoja1!F4*$D$6/100</f>
        <v>0.28800000000000003</v>
      </c>
      <c r="H6" s="70">
        <f>[1]Hoja1!G4*$D$6/100</f>
        <v>6.5400000000000014E-2</v>
      </c>
      <c r="I6" s="70">
        <f>[1]Hoja1!H4*$D$6/100</f>
        <v>9.5399999999999985E-2</v>
      </c>
      <c r="J6" s="70">
        <f>[1]Hoja1!I4*$D$6/100</f>
        <v>9.06E-2</v>
      </c>
      <c r="K6" s="70">
        <f>[1]Hoja1!J4*$D$6/100</f>
        <v>0</v>
      </c>
      <c r="L6" s="70">
        <f>[1]Hoja1!K4*$D$6/100</f>
        <v>24.006</v>
      </c>
      <c r="M6" s="70">
        <f>[1]Hoja1!L4*$D$6/100</f>
        <v>0.56400000000000006</v>
      </c>
      <c r="N6" s="70">
        <f>[1]Hoja1!M4*$D$6/100</f>
        <v>7.74</v>
      </c>
      <c r="O6" s="70">
        <f>[1]Hoja1!N4*$D$6/100</f>
        <v>41.04</v>
      </c>
      <c r="P6" s="70">
        <f>[1]Hoja1!O4*$D$6/100</f>
        <v>0.88800000000000001</v>
      </c>
      <c r="Q6" s="70">
        <f>[1]Hoja1!P4*$D$6/100</f>
        <v>1.02</v>
      </c>
      <c r="R6" s="70">
        <f>[1]Hoja1!Q4*$D$6/100</f>
        <v>34.68</v>
      </c>
      <c r="S6" s="70">
        <f>[1]Hoja1!R4*$D$6/100</f>
        <v>15.36</v>
      </c>
      <c r="T6" s="70">
        <f>[1]Hoja1!S4*$D$6/100</f>
        <v>0.37560000000000004</v>
      </c>
      <c r="U6" s="70">
        <f>[1]Hoja1!T4*$D$6/100</f>
        <v>5.16E-2</v>
      </c>
      <c r="V6" s="70">
        <f>[1]Hoja1!U4*$D$6/100</f>
        <v>0.44640000000000002</v>
      </c>
      <c r="W6" s="70">
        <f>[1]Hoja1!V4*$D$6/100</f>
        <v>0</v>
      </c>
      <c r="X6" s="70">
        <f>[1]Hoja1!W4*$D$6/100</f>
        <v>0</v>
      </c>
      <c r="Y6" s="70">
        <f>[1]Hoja1!X4*$D$6/100</f>
        <v>0.1368</v>
      </c>
      <c r="Z6" s="70">
        <f>[1]Hoja1!Y4*$D$6/100</f>
        <v>1.6200000000000003E-2</v>
      </c>
      <c r="AA6" s="70">
        <f>[1]Hoja1!Z4*$D$6/100</f>
        <v>1.206</v>
      </c>
      <c r="AB6" s="70">
        <f>[1]Hoja1!AA4*$D$6/100</f>
        <v>0.34380000000000005</v>
      </c>
      <c r="AC6" s="70">
        <f>[1]Hoja1!AB4*$D$6/100</f>
        <v>7.1999999999999995E-2</v>
      </c>
      <c r="AD6" s="70">
        <f>[1]Hoja1!AC4*$D$6/100</f>
        <v>68.34</v>
      </c>
      <c r="AE6" s="70">
        <f>[1]Hoja1!AD4*$D$6/100</f>
        <v>0</v>
      </c>
      <c r="AF6" s="70">
        <f>[1]Hoja1!AE4*$D$6/100</f>
        <v>0</v>
      </c>
      <c r="AG6" s="71"/>
      <c r="AH6" s="71"/>
    </row>
    <row r="7" spans="1:34" s="72" customFormat="1" ht="15.95">
      <c r="A7" s="189"/>
      <c r="B7" s="67" t="s">
        <v>34</v>
      </c>
      <c r="C7" s="68" t="s">
        <v>35</v>
      </c>
      <c r="D7" s="69">
        <v>5</v>
      </c>
      <c r="E7" s="70">
        <f>[1]Hoja1!D5*$D$7/100</f>
        <v>18.505909090909089</v>
      </c>
      <c r="F7" s="70">
        <f>[1]Hoja1!E5*$D$7/100</f>
        <v>0.62863636363636355</v>
      </c>
      <c r="G7" s="70">
        <f>[1]Hoja1!F5*$D$7/100</f>
        <v>0.16500000000000001</v>
      </c>
      <c r="H7" s="70">
        <f>[1]Hoja1!G5*$D$7/100</f>
        <v>3.3272727272727273E-2</v>
      </c>
      <c r="I7" s="70">
        <f>[1]Hoja1!H5*$D$7/100</f>
        <v>4.3181818181818182E-2</v>
      </c>
      <c r="J7" s="70">
        <f>[1]Hoja1!I5*$D$7/100</f>
        <v>6.9136363636363635E-2</v>
      </c>
      <c r="K7" s="70">
        <f>[1]Hoja1!J5*$D$7/100</f>
        <v>0</v>
      </c>
      <c r="L7" s="70">
        <f>[1]Hoja1!K5*$D$7/100</f>
        <v>3.5709090909090899</v>
      </c>
      <c r="M7" s="70">
        <f>[1]Hoja1!L5*$D$7/100</f>
        <v>0.56181818181818177</v>
      </c>
      <c r="N7" s="70">
        <f>[1]Hoja1!M5*$D$7/100</f>
        <v>2.1272727272727274</v>
      </c>
      <c r="O7" s="70">
        <f>[1]Hoja1!N5*$D$7/100</f>
        <v>17.731818181818181</v>
      </c>
      <c r="P7" s="70">
        <f>[1]Hoja1!O5*$D$7/100</f>
        <v>0.2231818181818182</v>
      </c>
      <c r="Q7" s="70">
        <f>[1]Hoja1!P5*$D$7/100</f>
        <v>0.32272727272727275</v>
      </c>
      <c r="R7" s="70">
        <f>[1]Hoja1!Q5*$D$7/100</f>
        <v>20.477272727272727</v>
      </c>
      <c r="S7" s="70">
        <f>[1]Hoja1!R5*$D$7/100</f>
        <v>6.35</v>
      </c>
      <c r="T7" s="70">
        <f>[1]Hoja1!S5*$D$7/100</f>
        <v>0.16013636363636366</v>
      </c>
      <c r="U7" s="70">
        <f>[1]Hoja1!T5*$D$7/100</f>
        <v>2.5777777777777785E-2</v>
      </c>
      <c r="V7" s="70">
        <f>[1]Hoja1!U5*$D$7/100</f>
        <v>0.93631818181818172</v>
      </c>
      <c r="W7" s="70">
        <f>[1]Hoja1!V5*$D$7/100</f>
        <v>0.80555555555555558</v>
      </c>
      <c r="X7" s="70">
        <f>[1]Hoja1!W5*$D$7/100</f>
        <v>6.363636363636363E-2</v>
      </c>
      <c r="Y7" s="70">
        <f>[1]Hoja1!X5*$D$7/100</f>
        <v>2.454545454545454E-2</v>
      </c>
      <c r="Z7" s="70">
        <f>[1]Hoja1!Y5*$D$7/100</f>
        <v>8.9090909090909099E-3</v>
      </c>
      <c r="AA7" s="70">
        <f>[1]Hoja1!Z5*$D$7/100</f>
        <v>0.16409090909090909</v>
      </c>
      <c r="AB7" s="70">
        <f>[1]Hoja1!AA5*$D$7/100</f>
        <v>4.5277777777777778E-2</v>
      </c>
      <c r="AC7" s="70">
        <f>[1]Hoja1!AB5*$D$7/100</f>
        <v>8.0555555555555554E-3</v>
      </c>
      <c r="AD7" s="70">
        <f>[1]Hoja1!AC5*$D$7/100</f>
        <v>1.990909090909091</v>
      </c>
      <c r="AE7" s="70">
        <f>[1]Hoja1!AD5*$D$7/100</f>
        <v>0</v>
      </c>
      <c r="AF7" s="70">
        <f>[1]Hoja1!AE5*$D$7/100</f>
        <v>0</v>
      </c>
      <c r="AG7" s="71"/>
      <c r="AH7" s="71"/>
    </row>
    <row r="8" spans="1:34" s="72" customFormat="1" ht="15.95">
      <c r="A8" s="189"/>
      <c r="B8" s="67" t="s">
        <v>36</v>
      </c>
      <c r="C8" s="68" t="s">
        <v>37</v>
      </c>
      <c r="D8" s="69">
        <v>40</v>
      </c>
      <c r="E8" s="70">
        <f>[1]Hoja1!D6*$D$8/100</f>
        <v>143.58769230769229</v>
      </c>
      <c r="F8" s="70">
        <f>[1]Hoja1!E6*$D$8/100</f>
        <v>3.7738461538461534</v>
      </c>
      <c r="G8" s="70">
        <f>[1]Hoja1!F6*$D$8/100</f>
        <v>0.82615384615384624</v>
      </c>
      <c r="H8" s="70">
        <f>[1]Hoja1!G6*$D$8/100</f>
        <v>0.11328000000000003</v>
      </c>
      <c r="I8" s="70">
        <f>[1]Hoja1!H6*$D$8/100</f>
        <v>0.15199999999999997</v>
      </c>
      <c r="J8" s="70">
        <f>[1]Hoja1!I6*$D$8/100</f>
        <v>0.32240000000000002</v>
      </c>
      <c r="K8" s="70">
        <f>[1]Hoja1!J6*$D$8/100</f>
        <v>0</v>
      </c>
      <c r="L8" s="70">
        <f>[1]Hoja1!K6*$D$8/100</f>
        <v>30.223076923076924</v>
      </c>
      <c r="M8" s="70">
        <f>[1]Hoja1!L6*$D$8/100</f>
        <v>2.640000000000001</v>
      </c>
      <c r="N8" s="70">
        <f>[1]Hoja1!M6*$D$8/100</f>
        <v>12.815384615384616</v>
      </c>
      <c r="O8" s="70">
        <f>[1]Hoja1!N6*$D$8/100</f>
        <v>82.507692307692309</v>
      </c>
      <c r="P8" s="70">
        <f>[1]Hoja1!O6*$D$8/100</f>
        <v>1.276923076923077</v>
      </c>
      <c r="Q8" s="70">
        <f>[1]Hoja1!P6*$D$8/100</f>
        <v>2.3538461538461544</v>
      </c>
      <c r="R8" s="70">
        <f>[1]Hoja1!Q6*$D$8/100</f>
        <v>89.476923076923072</v>
      </c>
      <c r="S8" s="70">
        <f>[1]Hoja1!R6*$D$8/100</f>
        <v>27.292307692307691</v>
      </c>
      <c r="T8" s="70">
        <f>[1]Hoja1!S6*$D$8/100</f>
        <v>0.58015384615384624</v>
      </c>
      <c r="U8" s="70">
        <f>[1]Hoja1!T6*$D$8/100</f>
        <v>8.2500000000000032E-2</v>
      </c>
      <c r="V8" s="70">
        <f>[1]Hoja1!U6*$D$8/100</f>
        <v>0.54016666666666668</v>
      </c>
      <c r="W8" s="70">
        <f>[1]Hoja1!V6*$D$8/100</f>
        <v>23.366666666666664</v>
      </c>
      <c r="X8" s="70">
        <f>[1]Hoja1!W6*$D$8/100</f>
        <v>2.2400000000000002</v>
      </c>
      <c r="Y8" s="70">
        <f>[1]Hoja1!X6*$D$8/100</f>
        <v>0.17087999999999998</v>
      </c>
      <c r="Z8" s="70">
        <f>[1]Hoja1!Y6*$D$8/100</f>
        <v>7.6480000000000006E-2</v>
      </c>
      <c r="AA8" s="70">
        <f>[1]Hoja1!Z6*$D$8/100</f>
        <v>1.4240000000000002</v>
      </c>
      <c r="AB8" s="70">
        <f>[1]Hoja1!AA6*$D$8/100</f>
        <v>0.22066666666666668</v>
      </c>
      <c r="AC8" s="70">
        <f>[1]Hoja1!AB6*$D$8/100</f>
        <v>9.7666666666666679E-2</v>
      </c>
      <c r="AD8" s="70">
        <f>[1]Hoja1!AC6*$D$8/100</f>
        <v>42.736000000000004</v>
      </c>
      <c r="AE8" s="70">
        <f>[1]Hoja1!AD6*$D$8/100</f>
        <v>0</v>
      </c>
      <c r="AF8" s="70">
        <f>[1]Hoja1!AE6*$D$8/100</f>
        <v>0</v>
      </c>
      <c r="AG8" s="71"/>
      <c r="AH8" s="71"/>
    </row>
    <row r="9" spans="1:34" s="72" customFormat="1" ht="15.95">
      <c r="A9" s="189"/>
      <c r="B9" s="67" t="s">
        <v>38</v>
      </c>
      <c r="C9" s="68" t="s">
        <v>39</v>
      </c>
      <c r="D9" s="69">
        <v>10</v>
      </c>
      <c r="E9" s="70">
        <f>[1]Hoja1!D7*$D$9/100</f>
        <v>31.417272727272721</v>
      </c>
      <c r="F9" s="70">
        <f>[1]Hoja1!E7*$D$9/100</f>
        <v>0.79</v>
      </c>
      <c r="G9" s="70">
        <f>[1]Hoja1!F7*$D$9/100</f>
        <v>0.31272727272727269</v>
      </c>
      <c r="H9" s="70">
        <f>[1]Hoja1!G7*$D$9/100</f>
        <v>3.2111111111111111E-2</v>
      </c>
      <c r="I9" s="70">
        <f>[1]Hoja1!H7*$D$9/100</f>
        <v>6.0111111111111108E-2</v>
      </c>
      <c r="J9" s="70">
        <f>[1]Hoja1!I7*$D$9/100</f>
        <v>0.1026666666666667</v>
      </c>
      <c r="K9" s="70">
        <f>[1]Hoja1!J7*$D$9/100</f>
        <v>0</v>
      </c>
      <c r="L9" s="70">
        <f>[1]Hoja1!K7*$D$9/100</f>
        <v>6.36</v>
      </c>
      <c r="M9" s="70">
        <f>[1]Hoja1!L7*$D$9/100</f>
        <v>1.2733333333333332</v>
      </c>
      <c r="N9" s="70">
        <f>[1]Hoja1!M7*$D$9/100</f>
        <v>0.87</v>
      </c>
      <c r="O9" s="70">
        <f>[1]Hoja1!N7*$D$9/100</f>
        <v>14.68</v>
      </c>
      <c r="P9" s="70">
        <f>[1]Hoja1!O7*$D$9/100</f>
        <v>0.255</v>
      </c>
      <c r="Q9" s="70">
        <f>[1]Hoja1!P7*$D$9/100</f>
        <v>2.87</v>
      </c>
      <c r="R9" s="70">
        <f>[1]Hoja1!Q7*$D$9/100</f>
        <v>25.55</v>
      </c>
      <c r="S9" s="70">
        <f>[1]Hoja1!R7*$D$9/100</f>
        <v>10.7</v>
      </c>
      <c r="T9" s="70">
        <f>[1]Hoja1!S7*$D$9/100</f>
        <v>0.18188888888888891</v>
      </c>
      <c r="U9" s="70">
        <f>[1]Hoja1!T7*$D$9/100</f>
        <v>2.5222222222222215E-2</v>
      </c>
      <c r="V9" s="70">
        <f>[1]Hoja1!U7*$D$9/100</f>
        <v>4.1666666666666678E-2</v>
      </c>
      <c r="W9" s="70">
        <f>[1]Hoja1!V7*$D$9/100</f>
        <v>12.5</v>
      </c>
      <c r="X9" s="70">
        <f>[1]Hoja1!W7*$D$9/100</f>
        <v>1.58</v>
      </c>
      <c r="Y9" s="70">
        <f>[1]Hoja1!X7*$D$9/100</f>
        <v>3.15E-2</v>
      </c>
      <c r="Z9" s="70">
        <f>[1]Hoja1!Y7*$D$9/100</f>
        <v>1.0299999999999998E-2</v>
      </c>
      <c r="AA9" s="70">
        <f>[1]Hoja1!Z7*$D$9/100</f>
        <v>0.21599999999999997</v>
      </c>
      <c r="AB9" s="70">
        <f>[1]Hoja1!AA7*$D$9/100</f>
        <v>4.9555555555555554E-2</v>
      </c>
      <c r="AC9" s="70">
        <f>[1]Hoja1!AB7*$D$9/100</f>
        <v>4.9555555555555547E-2</v>
      </c>
      <c r="AD9" s="70">
        <f>[1]Hoja1!AC7*$D$9/100</f>
        <v>2.5</v>
      </c>
      <c r="AE9" s="70">
        <f>[1]Hoja1!AD7*$D$9/100</f>
        <v>0</v>
      </c>
      <c r="AF9" s="70">
        <f>[1]Hoja1!AE7*$D$9/100</f>
        <v>0.19</v>
      </c>
      <c r="AG9" s="71"/>
      <c r="AH9" s="71"/>
    </row>
    <row r="10" spans="1:34" s="72" customFormat="1" ht="15.95">
      <c r="A10" s="189"/>
      <c r="B10" s="67" t="s">
        <v>40</v>
      </c>
      <c r="C10" s="73" t="s">
        <v>41</v>
      </c>
      <c r="D10" s="74">
        <v>5</v>
      </c>
      <c r="E10" s="70">
        <f>[1]Hoja1!D8*$D$10/100</f>
        <v>17.63</v>
      </c>
      <c r="F10" s="70">
        <f>[1]Hoja1!E8*$D$10/100</f>
        <v>0.58750000000000002</v>
      </c>
      <c r="G10" s="70">
        <f>[1]Hoja1!F8*$D$10/100</f>
        <v>0.05</v>
      </c>
      <c r="H10" s="70">
        <f>[1]Hoja1!G8*$D$10/100</f>
        <v>1.1500000000000002E-2</v>
      </c>
      <c r="I10" s="70">
        <f>[1]Hoja1!H8*$D$10/100</f>
        <v>9.4999999999999998E-3</v>
      </c>
      <c r="J10" s="70">
        <f>[1]Hoja1!I8*$D$10/100</f>
        <v>3.2500000000000001E-2</v>
      </c>
      <c r="K10" s="70">
        <f>[1]Hoja1!J8*$D$10/100</f>
        <v>0</v>
      </c>
      <c r="L10" s="70">
        <f>[1]Hoja1!K8*$D$10/100</f>
        <v>3.7075</v>
      </c>
      <c r="M10" s="70">
        <f>[1]Hoja1!L8*$D$10/100</f>
        <v>0.12</v>
      </c>
      <c r="N10" s="70">
        <f>[1]Hoja1!M8*$D$10/100</f>
        <v>1.075</v>
      </c>
      <c r="O10" s="70">
        <f>[1]Hoja1!N8*$D$10/100</f>
        <v>6.75</v>
      </c>
      <c r="P10" s="70">
        <f>[1]Hoja1!O8*$D$10/100</f>
        <v>0.1925</v>
      </c>
      <c r="Q10" s="70">
        <f>[1]Hoja1!P8*$D$10/100</f>
        <v>0.35</v>
      </c>
      <c r="R10" s="70">
        <f>[1]Hoja1!Q8*$D$10/100</f>
        <v>6.5374999999999996</v>
      </c>
      <c r="S10" s="70">
        <f>[1]Hoja1!R8*$D$10/100</f>
        <v>2.1</v>
      </c>
      <c r="T10" s="70">
        <f>[1]Hoja1!S8*$D$10/100</f>
        <v>5.3249999999999992E-2</v>
      </c>
      <c r="U10" s="70">
        <f>[1]Hoja1!T8*$D$10/100</f>
        <v>1.0500000000000001E-2</v>
      </c>
      <c r="V10" s="70">
        <f>[1]Hoja1!U8*$D$10/100</f>
        <v>2.9874999999999999E-2</v>
      </c>
      <c r="W10" s="70">
        <f>[1]Hoja1!V8*$D$10/100</f>
        <v>0</v>
      </c>
      <c r="X10" s="70">
        <f>[1]Hoja1!W8*$D$10/100</f>
        <v>0</v>
      </c>
      <c r="Y10" s="70">
        <f>[1]Hoja1!X8*$D$10/100</f>
        <v>3.175E-2</v>
      </c>
      <c r="Z10" s="70">
        <f>[1]Hoja1!Y8*$D$10/100</f>
        <v>1.4375000000000002E-2</v>
      </c>
      <c r="AA10" s="70">
        <f>[1]Hoja1!Z8*$D$10/100</f>
        <v>0.23</v>
      </c>
      <c r="AB10" s="70">
        <f>[1]Hoja1!AA8*$D$10/100</f>
        <v>1.9E-2</v>
      </c>
      <c r="AC10" s="70">
        <f>[1]Hoja1!AB8*$D$10/100</f>
        <v>5.5000000000000005E-3</v>
      </c>
      <c r="AD10" s="70">
        <f>[1]Hoja1!AC8*$D$10/100</f>
        <v>17.912500000000001</v>
      </c>
      <c r="AE10" s="70">
        <f>[1]Hoja1!AD8*$D$10/100</f>
        <v>1.1249999999999999E-3</v>
      </c>
      <c r="AF10" s="70">
        <f>[1]Hoja1!AE8*$D$10/100</f>
        <v>0</v>
      </c>
      <c r="AG10" s="71"/>
      <c r="AH10" s="71"/>
    </row>
    <row r="11" spans="1:34" s="72" customFormat="1" ht="15.95">
      <c r="A11" s="189"/>
      <c r="B11" s="55"/>
      <c r="C11" s="75" t="s">
        <v>190</v>
      </c>
      <c r="D11" s="76">
        <f>SUM(D6:D10)</f>
        <v>90</v>
      </c>
      <c r="E11" s="77">
        <f>SUM(E6:E10)</f>
        <v>318.20487412587414</v>
      </c>
      <c r="F11" s="77">
        <f t="shared" ref="F11:AF11" si="0">SUM(F6:F10)</f>
        <v>7.8919825174825169</v>
      </c>
      <c r="G11" s="77">
        <f t="shared" si="0"/>
        <v>1.6418811188811191</v>
      </c>
      <c r="H11" s="77">
        <f t="shared" si="0"/>
        <v>0.25556383838383845</v>
      </c>
      <c r="I11" s="77">
        <f t="shared" si="0"/>
        <v>0.36019292929292929</v>
      </c>
      <c r="J11" s="77">
        <f t="shared" si="0"/>
        <v>0.61730303030303035</v>
      </c>
      <c r="K11" s="77">
        <f t="shared" si="0"/>
        <v>0</v>
      </c>
      <c r="L11" s="77">
        <f>SUM(L6:L10)</f>
        <v>67.86748601398601</v>
      </c>
      <c r="M11" s="77">
        <f t="shared" si="0"/>
        <v>5.1591515151515166</v>
      </c>
      <c r="N11" s="77">
        <f t="shared" si="0"/>
        <v>24.627657342657344</v>
      </c>
      <c r="O11" s="77">
        <f t="shared" si="0"/>
        <v>162.70951048951048</v>
      </c>
      <c r="P11" s="77">
        <f t="shared" si="0"/>
        <v>2.8356048951048951</v>
      </c>
      <c r="Q11" s="77">
        <f t="shared" si="0"/>
        <v>6.9165734265734269</v>
      </c>
      <c r="R11" s="77">
        <f t="shared" si="0"/>
        <v>176.7216958041958</v>
      </c>
      <c r="S11" s="77">
        <f t="shared" si="0"/>
        <v>61.8023076923077</v>
      </c>
      <c r="T11" s="77">
        <f t="shared" si="0"/>
        <v>1.3510290986790989</v>
      </c>
      <c r="U11" s="77">
        <f t="shared" si="0"/>
        <v>0.19560000000000005</v>
      </c>
      <c r="V11" s="77">
        <f t="shared" si="0"/>
        <v>1.9944265151515153</v>
      </c>
      <c r="W11" s="77">
        <f t="shared" si="0"/>
        <v>36.672222222222217</v>
      </c>
      <c r="X11" s="77">
        <f t="shared" si="0"/>
        <v>3.8836363636363638</v>
      </c>
      <c r="Y11" s="77">
        <f t="shared" si="0"/>
        <v>0.39547545454545446</v>
      </c>
      <c r="Z11" s="77">
        <f t="shared" si="0"/>
        <v>0.12626409090909094</v>
      </c>
      <c r="AA11" s="77">
        <f t="shared" si="0"/>
        <v>3.2400909090909091</v>
      </c>
      <c r="AB11" s="77">
        <f t="shared" si="0"/>
        <v>0.67830000000000013</v>
      </c>
      <c r="AC11" s="77">
        <f t="shared" si="0"/>
        <v>0.23277777777777778</v>
      </c>
      <c r="AD11" s="77">
        <f t="shared" si="0"/>
        <v>133.47940909090909</v>
      </c>
      <c r="AE11" s="77">
        <f t="shared" si="0"/>
        <v>1.1249999999999999E-3</v>
      </c>
      <c r="AF11" s="77">
        <f t="shared" si="0"/>
        <v>0.19</v>
      </c>
    </row>
    <row r="12" spans="1:34" ht="15.95">
      <c r="A12" s="189"/>
      <c r="B12" s="78" t="s">
        <v>34</v>
      </c>
      <c r="C12" s="79" t="s">
        <v>191</v>
      </c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4" s="71" customFormat="1" ht="15.95">
      <c r="A13" s="189"/>
      <c r="B13" s="67" t="s">
        <v>44</v>
      </c>
      <c r="C13" s="71" t="s">
        <v>45</v>
      </c>
      <c r="D13" s="82">
        <v>80</v>
      </c>
      <c r="E13" s="83">
        <f>[1]Hoja1!D11*$D$13/100</f>
        <v>68.523076923076943</v>
      </c>
      <c r="F13" s="83">
        <f>[1]Hoja1!E11*$D$13/100</f>
        <v>0.99076923076923085</v>
      </c>
      <c r="G13" s="83">
        <f>[1]Hoja1!F11*$D$13/100</f>
        <v>9.2307692307692313E-2</v>
      </c>
      <c r="H13" s="83">
        <f>[1]Hoja1!G11*$D$13/100</f>
        <v>3.1384615384615386E-2</v>
      </c>
      <c r="I13" s="83">
        <f>[1]Hoja1!H11*$D$13/100</f>
        <v>8.0000000000000002E-3</v>
      </c>
      <c r="J13" s="83">
        <f>[1]Hoja1!I11*$D$13/100</f>
        <v>7.0153846153846178E-2</v>
      </c>
      <c r="K13" s="83">
        <f>[1]Hoja1!J11*$D$13/100</f>
        <v>0</v>
      </c>
      <c r="L13" s="83">
        <f>[1]Hoja1!K11*$D$13/100</f>
        <v>15.93230769230769</v>
      </c>
      <c r="M13" s="83">
        <f>[1]Hoja1!L11*$D$13/100</f>
        <v>2.3323076923076926</v>
      </c>
      <c r="N13" s="83">
        <f>[1]Hoja1!M11*$D$13/100</f>
        <v>14.153846153846155</v>
      </c>
      <c r="O13" s="83">
        <f>[1]Hoja1!N11*$D$13/100</f>
        <v>46.276923076923076</v>
      </c>
      <c r="P13" s="83">
        <f>[1]Hoja1!O11*$D$13/100</f>
        <v>0.65230769230769237</v>
      </c>
      <c r="Q13" s="83">
        <f>[1]Hoja1!P11*$D$13/100</f>
        <v>10.4</v>
      </c>
      <c r="R13" s="83">
        <f>[1]Hoja1!Q11*$D$13/100</f>
        <v>286.95384615384614</v>
      </c>
      <c r="S13" s="83">
        <f>[1]Hoja1!R11*$D$13/100</f>
        <v>12.123076923076924</v>
      </c>
      <c r="T13" s="83">
        <f>[1]Hoja1!S11*$D$13/100</f>
        <v>0.21600000000000005</v>
      </c>
      <c r="U13" s="83">
        <f>[1]Hoja1!T11*$D$13/100</f>
        <v>0.12307692307692307</v>
      </c>
      <c r="V13" s="83">
        <f>[1]Hoja1!U11*$D$13/100</f>
        <v>0.23692307692307693</v>
      </c>
      <c r="W13" s="83">
        <f>[1]Hoja1!V11*$D$13/100</f>
        <v>33.230769230769234</v>
      </c>
      <c r="X13" s="83">
        <f>[1]Hoja1!W11*$D$13/100</f>
        <v>3.3230769230769233</v>
      </c>
      <c r="Y13" s="83">
        <f>[1]Hoja1!X11*$D$13/100</f>
        <v>4.8000000000000008E-2</v>
      </c>
      <c r="Z13" s="83">
        <f>[1]Hoja1!Y11*$D$13/100</f>
        <v>3.1384615384615386E-2</v>
      </c>
      <c r="AA13" s="83">
        <f>[1]Hoja1!Z11*$D$13/100</f>
        <v>1.2861538461538462</v>
      </c>
      <c r="AB13" s="83">
        <f>[1]Hoja1!AA11*$D$13/100</f>
        <v>0.30953846153846143</v>
      </c>
      <c r="AC13" s="83">
        <f>[1]Hoja1!AB11*$D$13/100</f>
        <v>0.17969230769230771</v>
      </c>
      <c r="AD13" s="83">
        <f>[1]Hoja1!AC11*$D$13/100</f>
        <v>11.569230769230769</v>
      </c>
      <c r="AE13" s="83">
        <f>[1]Hoja1!AD11*$D$13/100</f>
        <v>0</v>
      </c>
      <c r="AF13" s="83">
        <f>[1]Hoja1!AE11*$D$13/100</f>
        <v>19.323076923076925</v>
      </c>
    </row>
    <row r="14" spans="1:34" s="71" customFormat="1" ht="15.95">
      <c r="A14" s="189"/>
      <c r="B14" s="67" t="s">
        <v>46</v>
      </c>
      <c r="C14" s="71" t="s">
        <v>47</v>
      </c>
      <c r="D14" s="82">
        <v>160</v>
      </c>
      <c r="E14" s="83">
        <f>[1]Hoja1!D12*$D$14/100</f>
        <v>157.63999999999999</v>
      </c>
      <c r="F14" s="83">
        <f>[1]Hoja1!E12*$D$14/100</f>
        <v>3.58</v>
      </c>
      <c r="G14" s="83">
        <f>[1]Hoja1!F12*$D$14/100</f>
        <v>0.46</v>
      </c>
      <c r="H14" s="83">
        <f>[1]Hoja1!G12*$D$14/100</f>
        <v>5.4857142857142854E-2</v>
      </c>
      <c r="I14" s="83">
        <f>[1]Hoja1!H12*$D$14/100</f>
        <v>2.2857142857142855E-3</v>
      </c>
      <c r="J14" s="83">
        <f>[1]Hoja1!I12*$D$14/100</f>
        <v>8.4571428571428561E-2</v>
      </c>
      <c r="K14" s="83">
        <f>[1]Hoja1!J12*$D$14/100</f>
        <v>0</v>
      </c>
      <c r="L14" s="83">
        <f>[1]Hoja1!K12*$D$14/100</f>
        <v>34.46</v>
      </c>
      <c r="M14" s="83">
        <f>[1]Hoja1!L12*$D$14/100</f>
        <v>3.4</v>
      </c>
      <c r="N14" s="83">
        <f>[1]Hoja1!M12*$D$14/100</f>
        <v>36.200000000000003</v>
      </c>
      <c r="O14" s="83">
        <f>[1]Hoja1!N12*$D$14/100</f>
        <v>62.2</v>
      </c>
      <c r="P14" s="83">
        <f>[1]Hoja1!O12*$D$14/100</f>
        <v>1.64</v>
      </c>
      <c r="Q14" s="83">
        <f>[1]Hoja1!P12*$D$14/100</f>
        <v>14.2</v>
      </c>
      <c r="R14" s="83">
        <f>[1]Hoja1!Q12*$D$14/100</f>
        <v>709.6</v>
      </c>
      <c r="S14" s="83">
        <f>[1]Hoja1!R12*$D$14/100</f>
        <v>32.4</v>
      </c>
      <c r="T14" s="83">
        <f>[1]Hoja1!S12*$D$14/100</f>
        <v>0.57800000000000007</v>
      </c>
      <c r="U14" s="83">
        <f>[1]Hoja1!T12*$D$14/100</f>
        <v>0.41600000000000004</v>
      </c>
      <c r="V14" s="83">
        <f>[1]Hoja1!U12*$D$14/100</f>
        <v>0.4891428571428571</v>
      </c>
      <c r="W14" s="83">
        <f>[1]Hoja1!V12*$D$14/100</f>
        <v>4594.2857142857147</v>
      </c>
      <c r="X14" s="83">
        <f>[1]Hoja1!W12*$D$14/100</f>
        <v>402</v>
      </c>
      <c r="Y14" s="83">
        <f>[1]Hoja1!X12*$D$14/100</f>
        <v>0.14399999999999999</v>
      </c>
      <c r="Z14" s="83">
        <f>[1]Hoja1!Y12*$D$14/100</f>
        <v>0.10199999999999999</v>
      </c>
      <c r="AA14" s="83">
        <f>[1]Hoja1!Z12*$D$14/100</f>
        <v>1.68</v>
      </c>
      <c r="AB14" s="83">
        <f>[1]Hoja1!AA12*$D$14/100</f>
        <v>0.6697142857142856</v>
      </c>
      <c r="AC14" s="83">
        <f>[1]Hoja1!AB12*$D$14/100</f>
        <v>0.4205714285714286</v>
      </c>
      <c r="AD14" s="83">
        <f>[1]Hoja1!AC12*$D$14/100</f>
        <v>23.8</v>
      </c>
      <c r="AE14" s="83">
        <f>[1]Hoja1!AD12*$D$14/100</f>
        <v>0</v>
      </c>
      <c r="AF14" s="83">
        <f>[1]Hoja1!AE12*$D$14/100</f>
        <v>21.2</v>
      </c>
    </row>
    <row r="15" spans="1:34" s="71" customFormat="1" ht="15.95">
      <c r="A15" s="189"/>
      <c r="B15" s="67" t="s">
        <v>36</v>
      </c>
      <c r="C15" s="68" t="s">
        <v>48</v>
      </c>
      <c r="D15" s="69">
        <v>100</v>
      </c>
      <c r="E15" s="83">
        <f>[1]Hoja1!D15*$D$15/100</f>
        <v>136.9111111111111</v>
      </c>
      <c r="F15" s="83">
        <f>[1]Hoja1!E15*$D$15/100</f>
        <v>1.3222222222222222</v>
      </c>
      <c r="G15" s="83">
        <f>[1]Hoja1!F15*$D$15/100</f>
        <v>0.18888888888888894</v>
      </c>
      <c r="H15" s="83">
        <f>[1]Hoja1!G15*$D$15/100</f>
        <v>0.14000000000000001</v>
      </c>
      <c r="I15" s="83">
        <f>[1]Hoja1!H15*$D$15/100</f>
        <v>0.03</v>
      </c>
      <c r="J15" s="83">
        <f>[1]Hoja1!I15*$D$15/100</f>
        <v>7.0000000000000007E-2</v>
      </c>
      <c r="K15" s="83">
        <f>[1]Hoja1!J15*$D$15/100</f>
        <v>0</v>
      </c>
      <c r="L15" s="83">
        <f>[1]Hoja1!K15*$D$15/100</f>
        <v>32.233333333333334</v>
      </c>
      <c r="M15" s="83">
        <f>[1]Hoja1!L15*$D$15/100</f>
        <v>2.3000000000000003</v>
      </c>
      <c r="N15" s="83">
        <f>[1]Hoja1!M15*$D$15/100</f>
        <v>6.2222222222222232</v>
      </c>
      <c r="O15" s="83">
        <f>[1]Hoja1!N15*$D$15/100</f>
        <v>34.222222222222221</v>
      </c>
      <c r="P15" s="83">
        <f>[1]Hoja1!O15*$D$15/100</f>
        <v>0.47777777777777769</v>
      </c>
      <c r="Q15" s="83">
        <f>[1]Hoja1!P15*$D$15/100</f>
        <v>6.8888888888888893</v>
      </c>
      <c r="R15" s="83">
        <f>[1]Hoja1!Q15*$D$15/100</f>
        <v>499</v>
      </c>
      <c r="S15" s="83">
        <f>[1]Hoja1!R15*$D$15/100</f>
        <v>37</v>
      </c>
      <c r="T15" s="83">
        <f>[1]Hoja1!S15*$D$15/100</f>
        <v>0.13111111111111112</v>
      </c>
      <c r="U15" s="83">
        <f>[1]Hoja1!T15*$D$15/100</f>
        <v>0.08</v>
      </c>
      <c r="V15" s="83">
        <f>[1]Hoja1!U15*$D$15/100</f>
        <v>0.35999999999999993</v>
      </c>
      <c r="W15" s="83">
        <f>[1]Hoja1!V15*$D$15/100</f>
        <v>434.28571428571428</v>
      </c>
      <c r="X15" s="83">
        <f>[1]Hoja1!W15*$D$15/100</f>
        <v>46.333333333333343</v>
      </c>
      <c r="Y15" s="83">
        <f>[1]Hoja1!X15*$D$15/100</f>
        <v>5.7777777777777789E-2</v>
      </c>
      <c r="Z15" s="83">
        <f>[1]Hoja1!Y15*$D$15/100</f>
        <v>5.2222222222222225E-2</v>
      </c>
      <c r="AA15" s="83">
        <f>[1]Hoja1!Z15*$D$15/100</f>
        <v>0.52222222222222214</v>
      </c>
      <c r="AB15" s="83">
        <f>[1]Hoja1!AA15*$D$15/100</f>
        <v>0.26</v>
      </c>
      <c r="AC15" s="83">
        <f>[1]Hoja1!AB15*$D$15/100</f>
        <v>0.3</v>
      </c>
      <c r="AD15" s="83">
        <f>[1]Hoja1!AC15*$D$15/100</f>
        <v>22</v>
      </c>
      <c r="AE15" s="83">
        <f>[1]Hoja1!AD15*$D$15/100</f>
        <v>0</v>
      </c>
      <c r="AF15" s="83">
        <f>[1]Hoja1!AE15*$D$15/100</f>
        <v>16.888888888888889</v>
      </c>
    </row>
    <row r="16" spans="1:34" s="72" customFormat="1" ht="15.95">
      <c r="A16" s="189"/>
      <c r="B16" s="67" t="s">
        <v>51</v>
      </c>
      <c r="C16" s="68" t="s">
        <v>52</v>
      </c>
      <c r="D16" s="69">
        <v>0</v>
      </c>
      <c r="E16" s="70">
        <f>[1]Hoja1!D17*$D$16/100</f>
        <v>0</v>
      </c>
      <c r="F16" s="70">
        <f>[1]Hoja1!E17*$D$16/100</f>
        <v>0</v>
      </c>
      <c r="G16" s="70">
        <f>[1]Hoja1!F17*$D$16/100</f>
        <v>0</v>
      </c>
      <c r="H16" s="70">
        <f>[1]Hoja1!G17*$D$16/100</f>
        <v>0</v>
      </c>
      <c r="I16" s="70">
        <f>[1]Hoja1!H17*$D$16/100</f>
        <v>0</v>
      </c>
      <c r="J16" s="70">
        <f>[1]Hoja1!I17*$D$16/100</f>
        <v>0</v>
      </c>
      <c r="K16" s="70">
        <f>[1]Hoja1!J17*$D$16/100</f>
        <v>0</v>
      </c>
      <c r="L16" s="70">
        <f>[1]Hoja1!K17*$D$16/100</f>
        <v>0</v>
      </c>
      <c r="M16" s="70">
        <f>[1]Hoja1!L17*$D$16/100</f>
        <v>0</v>
      </c>
      <c r="N16" s="70">
        <f>[1]Hoja1!M17*$D$16/100</f>
        <v>0</v>
      </c>
      <c r="O16" s="70">
        <f>[1]Hoja1!N17*$D$16/100</f>
        <v>0</v>
      </c>
      <c r="P16" s="70">
        <f>[1]Hoja1!O17*$D$16/100</f>
        <v>0</v>
      </c>
      <c r="Q16" s="70">
        <f>[1]Hoja1!P17*$D$16/100</f>
        <v>0</v>
      </c>
      <c r="R16" s="70">
        <f>[1]Hoja1!Q17*$D$16/100</f>
        <v>0</v>
      </c>
      <c r="S16" s="70">
        <f>[1]Hoja1!R17*$D$16/100</f>
        <v>0</v>
      </c>
      <c r="T16" s="70">
        <f>[1]Hoja1!S17*$D$16/100</f>
        <v>0</v>
      </c>
      <c r="U16" s="70">
        <f>[1]Hoja1!T17*$D$16/100</f>
        <v>0</v>
      </c>
      <c r="V16" s="70">
        <f>[1]Hoja1!U17*$D$16/100</f>
        <v>0</v>
      </c>
      <c r="W16" s="70">
        <f>[1]Hoja1!V17*$D$16/100</f>
        <v>0</v>
      </c>
      <c r="X16" s="70">
        <f>[1]Hoja1!W17*$D$16/100</f>
        <v>0</v>
      </c>
      <c r="Y16" s="70">
        <f>[1]Hoja1!X17*$D$16/100</f>
        <v>0</v>
      </c>
      <c r="Z16" s="70">
        <f>[1]Hoja1!Y17*$D$16/100</f>
        <v>0</v>
      </c>
      <c r="AA16" s="70">
        <f>[1]Hoja1!Z17*$D$16/100</f>
        <v>0</v>
      </c>
      <c r="AB16" s="70">
        <f>[1]Hoja1!AA17*$D$16/100</f>
        <v>0</v>
      </c>
      <c r="AC16" s="70">
        <f>[1]Hoja1!AB17*$D$16/100</f>
        <v>0</v>
      </c>
      <c r="AD16" s="70">
        <f>[1]Hoja1!AC17*$D$16/100</f>
        <v>0</v>
      </c>
      <c r="AE16" s="70">
        <f>[1]Hoja1!AD17*$D$16/100</f>
        <v>0</v>
      </c>
      <c r="AF16" s="70">
        <f>[1]Hoja1!AE17*$D$16/100</f>
        <v>0</v>
      </c>
    </row>
    <row r="17" spans="1:33" s="72" customFormat="1" ht="15.95">
      <c r="A17" s="189"/>
      <c r="B17" s="67" t="s">
        <v>53</v>
      </c>
      <c r="C17" s="73" t="s">
        <v>54</v>
      </c>
      <c r="D17" s="74">
        <v>10</v>
      </c>
      <c r="E17" s="70">
        <f>[1]Hoja1!D18*$D$17/100</f>
        <v>36.28</v>
      </c>
      <c r="F17" s="70">
        <f>[1]Hoja1!E18*$D$17/100</f>
        <v>0.30499999999999999</v>
      </c>
      <c r="G17" s="70">
        <f>[1]Hoja1!F18*$D$17/100</f>
        <v>6.699999999999999E-2</v>
      </c>
      <c r="H17" s="70">
        <f>[1]Hoja1!G18*$D$17/100</f>
        <v>0</v>
      </c>
      <c r="I17" s="70">
        <f>[1]Hoja1!H18*$D$17/100</f>
        <v>0</v>
      </c>
      <c r="J17" s="70">
        <f>[1]Hoja1!I18*$D$17/100</f>
        <v>0</v>
      </c>
      <c r="K17" s="70">
        <f>[1]Hoja1!J18*$D$17/100</f>
        <v>0</v>
      </c>
      <c r="L17" s="70">
        <f>[1]Hoja1!K18*$D$17/100</f>
        <v>8.3679999999999968</v>
      </c>
      <c r="M17" s="70">
        <f>[1]Hoja1!L18*$D$17/100</f>
        <v>0.7</v>
      </c>
      <c r="N17" s="70">
        <f>[1]Hoja1!M18*$D$17/100</f>
        <v>5.3125</v>
      </c>
      <c r="O17" s="70">
        <f>[1]Hoja1!N18*$D$17/100</f>
        <v>11.414285714285713</v>
      </c>
      <c r="P17" s="70">
        <f>[1]Hoja1!O18*$D$17/100</f>
        <v>0.19875000000000001</v>
      </c>
      <c r="Q17" s="70">
        <f>[1]Hoja1!P18*$D$17/100</f>
        <v>2.416666666666667</v>
      </c>
      <c r="R17" s="70">
        <f>[1]Hoja1!Q18*$D$17/100</f>
        <v>53.16</v>
      </c>
      <c r="S17" s="70">
        <f>[1]Hoja1!R18*$D$17/100</f>
        <v>6.5857142857142863</v>
      </c>
      <c r="T17" s="70">
        <f>[1]Hoja1!S18*$D$17/100</f>
        <v>5.833333333333332E-2</v>
      </c>
      <c r="U17" s="70">
        <f>[1]Hoja1!T18*$D$17/100</f>
        <v>0</v>
      </c>
      <c r="V17" s="70">
        <f>[1]Hoja1!U18*$D$17/100</f>
        <v>0</v>
      </c>
      <c r="W17" s="70">
        <f>[1]Hoja1!V18*$D$17/100</f>
        <v>0</v>
      </c>
      <c r="X17" s="70">
        <f>[1]Hoja1!W18*$D$17/100</f>
        <v>19</v>
      </c>
      <c r="Y17" s="70">
        <f>[1]Hoja1!X18*$D$17/100</f>
        <v>1.0571428571428574E-2</v>
      </c>
      <c r="Z17" s="70">
        <f>[1]Hoja1!Y18*$D$17/100</f>
        <v>2.1428571428571429E-2</v>
      </c>
      <c r="AA17" s="70">
        <f>[1]Hoja1!Z18*$D$17/100</f>
        <v>0.25</v>
      </c>
      <c r="AB17" s="70">
        <f>[1]Hoja1!AA18*$D$17/100</f>
        <v>0</v>
      </c>
      <c r="AC17" s="70">
        <f>[1]Hoja1!AB18*$D$17/100</f>
        <v>0</v>
      </c>
      <c r="AD17" s="70">
        <f>[1]Hoja1!AC18*$D$17/100</f>
        <v>4.3</v>
      </c>
      <c r="AE17" s="70">
        <f>[1]Hoja1!AD18*$D$17/100</f>
        <v>0</v>
      </c>
      <c r="AF17" s="70">
        <f>[1]Hoja1!AE18*$D$17/100</f>
        <v>0.22857142857142854</v>
      </c>
    </row>
    <row r="18" spans="1:33" s="72" customFormat="1" ht="15.95">
      <c r="A18" s="189"/>
      <c r="B18" s="55"/>
      <c r="C18" s="75" t="s">
        <v>190</v>
      </c>
      <c r="D18" s="76">
        <f>SUM(D13:D17)</f>
        <v>350</v>
      </c>
      <c r="E18" s="76">
        <f t="shared" ref="E18:AF18" si="1">SUM(E13:E17)</f>
        <v>399.35418803418804</v>
      </c>
      <c r="F18" s="76">
        <f t="shared" si="1"/>
        <v>6.1979914529914524</v>
      </c>
      <c r="G18" s="76">
        <f t="shared" si="1"/>
        <v>0.80819658119658122</v>
      </c>
      <c r="H18" s="76">
        <f t="shared" si="1"/>
        <v>0.22624175824175824</v>
      </c>
      <c r="I18" s="76">
        <f t="shared" si="1"/>
        <v>4.0285714285714286E-2</v>
      </c>
      <c r="J18" s="76">
        <f t="shared" si="1"/>
        <v>0.22472527472527476</v>
      </c>
      <c r="K18" s="76">
        <f t="shared" si="1"/>
        <v>0</v>
      </c>
      <c r="L18" s="160">
        <f>SUM(L13:L17)</f>
        <v>90.993641025641011</v>
      </c>
      <c r="M18" s="76">
        <f t="shared" si="1"/>
        <v>8.7323076923076925</v>
      </c>
      <c r="N18" s="76">
        <f t="shared" si="1"/>
        <v>61.888568376068378</v>
      </c>
      <c r="O18" s="76">
        <f t="shared" si="1"/>
        <v>154.11343101343101</v>
      </c>
      <c r="P18" s="76">
        <f t="shared" si="1"/>
        <v>2.96883547008547</v>
      </c>
      <c r="Q18" s="76">
        <f t="shared" si="1"/>
        <v>33.905555555555559</v>
      </c>
      <c r="R18" s="76">
        <f t="shared" si="1"/>
        <v>1548.7138461538464</v>
      </c>
      <c r="S18" s="76">
        <f t="shared" si="1"/>
        <v>88.108791208791217</v>
      </c>
      <c r="T18" s="76">
        <f t="shared" si="1"/>
        <v>0.98344444444444457</v>
      </c>
      <c r="U18" s="76">
        <f t="shared" si="1"/>
        <v>0.61907692307692308</v>
      </c>
      <c r="V18" s="76">
        <f t="shared" si="1"/>
        <v>1.086065934065934</v>
      </c>
      <c r="W18" s="76">
        <f t="shared" si="1"/>
        <v>5061.8021978021989</v>
      </c>
      <c r="X18" s="76">
        <f t="shared" si="1"/>
        <v>470.65641025641025</v>
      </c>
      <c r="Y18" s="76">
        <f t="shared" si="1"/>
        <v>0.26034920634920639</v>
      </c>
      <c r="Z18" s="76">
        <f t="shared" si="1"/>
        <v>0.20703540903540904</v>
      </c>
      <c r="AA18" s="76">
        <f t="shared" si="1"/>
        <v>3.7383760683760681</v>
      </c>
      <c r="AB18" s="76">
        <f t="shared" si="1"/>
        <v>1.239252747252747</v>
      </c>
      <c r="AC18" s="76">
        <f t="shared" si="1"/>
        <v>0.90026373626373624</v>
      </c>
      <c r="AD18" s="76">
        <f t="shared" si="1"/>
        <v>61.669230769230765</v>
      </c>
      <c r="AE18" s="76">
        <f t="shared" si="1"/>
        <v>0</v>
      </c>
      <c r="AF18" s="76">
        <f t="shared" si="1"/>
        <v>57.640537240537242</v>
      </c>
    </row>
    <row r="19" spans="1:33" s="72" customFormat="1">
      <c r="A19" s="190"/>
      <c r="B19" s="191" t="s">
        <v>192</v>
      </c>
      <c r="C19" s="191"/>
      <c r="D19" s="77">
        <f t="shared" ref="D19:AE19" si="2">D11+D18</f>
        <v>440</v>
      </c>
      <c r="E19" s="77">
        <f t="shared" si="2"/>
        <v>717.55906216006224</v>
      </c>
      <c r="F19" s="77">
        <f t="shared" si="2"/>
        <v>14.08997397047397</v>
      </c>
      <c r="G19" s="77">
        <f t="shared" si="2"/>
        <v>2.4500777000777001</v>
      </c>
      <c r="H19" s="77">
        <f t="shared" si="2"/>
        <v>0.48180559662559669</v>
      </c>
      <c r="I19" s="77">
        <f t="shared" si="2"/>
        <v>0.4004786435786436</v>
      </c>
      <c r="J19" s="77">
        <f t="shared" si="2"/>
        <v>0.84202830502830506</v>
      </c>
      <c r="K19" s="77">
        <f t="shared" si="2"/>
        <v>0</v>
      </c>
      <c r="L19" s="77">
        <f>L11+L18</f>
        <v>158.86112703962704</v>
      </c>
      <c r="M19" s="77">
        <f t="shared" si="2"/>
        <v>13.89145920745921</v>
      </c>
      <c r="N19" s="77">
        <f t="shared" si="2"/>
        <v>86.516225718725721</v>
      </c>
      <c r="O19" s="77">
        <f t="shared" si="2"/>
        <v>316.82294150294149</v>
      </c>
      <c r="P19" s="77">
        <f t="shared" si="2"/>
        <v>5.8044403651903647</v>
      </c>
      <c r="Q19" s="77">
        <f t="shared" si="2"/>
        <v>40.822128982128987</v>
      </c>
      <c r="R19" s="77">
        <f t="shared" si="2"/>
        <v>1725.4355419580422</v>
      </c>
      <c r="S19" s="77">
        <f t="shared" si="2"/>
        <v>149.91109890109891</v>
      </c>
      <c r="T19" s="77">
        <f t="shared" si="2"/>
        <v>2.3344735431235435</v>
      </c>
      <c r="U19" s="77">
        <f t="shared" si="2"/>
        <v>0.81467692307692308</v>
      </c>
      <c r="V19" s="77">
        <f t="shared" si="2"/>
        <v>3.0804924492174495</v>
      </c>
      <c r="W19" s="77">
        <f t="shared" si="2"/>
        <v>5098.4744200244213</v>
      </c>
      <c r="X19" s="77">
        <f t="shared" si="2"/>
        <v>474.54004662004661</v>
      </c>
      <c r="Y19" s="77">
        <f t="shared" si="2"/>
        <v>0.65582466089466085</v>
      </c>
      <c r="Z19" s="77">
        <f t="shared" si="2"/>
        <v>0.33329949994449998</v>
      </c>
      <c r="AA19" s="77">
        <f t="shared" si="2"/>
        <v>6.9784669774669776</v>
      </c>
      <c r="AB19" s="77">
        <f t="shared" si="2"/>
        <v>1.9175527472527472</v>
      </c>
      <c r="AC19" s="77">
        <f t="shared" si="2"/>
        <v>1.133041514041514</v>
      </c>
      <c r="AD19" s="77">
        <f t="shared" si="2"/>
        <v>195.14863986013984</v>
      </c>
      <c r="AE19" s="77">
        <f t="shared" si="2"/>
        <v>1.1249999999999999E-3</v>
      </c>
      <c r="AF19" s="77">
        <f>AF11+AF18</f>
        <v>57.83053724053724</v>
      </c>
    </row>
    <row r="20" spans="1:33" ht="15" customHeight="1">
      <c r="A20" s="188" t="s">
        <v>55</v>
      </c>
      <c r="B20" s="78" t="s">
        <v>56</v>
      </c>
      <c r="C20" s="84" t="s">
        <v>57</v>
      </c>
      <c r="D20" s="85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3" s="71" customFormat="1" ht="17.100000000000001">
      <c r="A21" s="189"/>
      <c r="B21" s="67" t="s">
        <v>56</v>
      </c>
      <c r="C21" s="29" t="s">
        <v>58</v>
      </c>
      <c r="D21" s="69">
        <v>80</v>
      </c>
      <c r="E21" s="70">
        <f>[1]Hoja1!D21*$D$21/100</f>
        <v>48.437333333333335</v>
      </c>
      <c r="F21" s="70">
        <f>[1]Hoja1!E21*$D$21/100</f>
        <v>0.7360000000000001</v>
      </c>
      <c r="G21" s="70">
        <f>[1]Hoja1!F21*$D$21/100</f>
        <v>0.21866666666666668</v>
      </c>
      <c r="H21" s="70">
        <f>[1]Hoja1!G21*$D$21/100</f>
        <v>6.4615384615384616E-2</v>
      </c>
      <c r="I21" s="70">
        <f>[1]Hoja1!H21*$D$21/100</f>
        <v>5.9692307692307704E-2</v>
      </c>
      <c r="J21" s="70">
        <f>[1]Hoja1!I21*$D$21/100</f>
        <v>8.8000000000000009E-2</v>
      </c>
      <c r="K21" s="70">
        <f>[1]Hoja1!J21*$D$21/100</f>
        <v>0</v>
      </c>
      <c r="L21" s="70">
        <f>[1]Hoja1!K21*$D$21/100</f>
        <v>10.762666666666668</v>
      </c>
      <c r="M21" s="70">
        <f>[1]Hoja1!L21*$D$21/100</f>
        <v>2.1653333333333329</v>
      </c>
      <c r="N21" s="70">
        <f>[1]Hoja1!M21*$D$21/100</f>
        <v>10.826666666666668</v>
      </c>
      <c r="O21" s="70">
        <f>[1]Hoja1!N21*$D$21/100</f>
        <v>21.333333333333336</v>
      </c>
      <c r="P21" s="70">
        <f>[1]Hoja1!O21*$D$21/100</f>
        <v>0.54933333333333334</v>
      </c>
      <c r="Q21" s="70">
        <f>[1]Hoja1!P21*$D$21/100</f>
        <v>9.1733333333333338</v>
      </c>
      <c r="R21" s="70">
        <f>[1]Hoja1!Q21*$D$21/100</f>
        <v>184.21333333333337</v>
      </c>
      <c r="S21" s="70">
        <f>[1]Hoja1!R21*$D$21/100</f>
        <v>11.84</v>
      </c>
      <c r="T21" s="70">
        <f>[1]Hoja1!S21*$D$21/100</f>
        <v>9.5428571428571446E-2</v>
      </c>
      <c r="U21" s="70">
        <f>[1]Hoja1!T21*$D$21/100</f>
        <v>5.5999999999999994E-2</v>
      </c>
      <c r="V21" s="70">
        <f>[1]Hoja1!U21*$D$21/100</f>
        <v>5.1076923076923089E-2</v>
      </c>
      <c r="W21" s="70">
        <f>[1]Hoja1!V21*$D$21/100</f>
        <v>1195.0153846153846</v>
      </c>
      <c r="X21" s="70">
        <f>[1]Hoja1!W21*$D$21/100</f>
        <v>120.05333333333333</v>
      </c>
      <c r="Y21" s="70">
        <f>[1]Hoja1!X21*$D$21/100</f>
        <v>3.8400000000000011E-2</v>
      </c>
      <c r="Z21" s="70">
        <f>[1]Hoja1!Y21*$D$21/100</f>
        <v>4.8000000000000008E-2</v>
      </c>
      <c r="AA21" s="70">
        <f>[1]Hoja1!Z21*$D$21/100</f>
        <v>0.69226666666666659</v>
      </c>
      <c r="AB21" s="70">
        <f>[1]Hoja1!AA21*$D$21/100</f>
        <v>0.15753846153846154</v>
      </c>
      <c r="AC21" s="70">
        <f>[1]Hoja1!AB21*$D$21/100</f>
        <v>9.2307692307692299E-2</v>
      </c>
      <c r="AD21" s="70">
        <f>[1]Hoja1!AC21*$D$21/100</f>
        <v>12.342857142857142</v>
      </c>
      <c r="AE21" s="70">
        <f>[1]Hoja1!AD21*$D$21/100</f>
        <v>0</v>
      </c>
      <c r="AF21" s="70">
        <f>[1]Hoja1!AE21*$D$21/100</f>
        <v>30.506666666666664</v>
      </c>
    </row>
    <row r="22" spans="1:33" s="71" customFormat="1" ht="17.100000000000001">
      <c r="A22" s="189"/>
      <c r="B22" s="67" t="s">
        <v>61</v>
      </c>
      <c r="C22" s="29" t="s">
        <v>59</v>
      </c>
      <c r="D22" s="69">
        <v>80</v>
      </c>
      <c r="E22" s="70">
        <f>[1]Hoja1!D22*$D$22/100</f>
        <v>59.262719999999987</v>
      </c>
      <c r="F22" s="70">
        <f>[1]Hoja1!E22*$D$22/100</f>
        <v>0.86325333333333343</v>
      </c>
      <c r="G22" s="70">
        <f>[1]Hoja1!F22*$D$22/100</f>
        <v>0.65173333333333372</v>
      </c>
      <c r="H22" s="70">
        <f>[1]Hoja1!G22*$D$22/100</f>
        <v>4.5793103448275835E-2</v>
      </c>
      <c r="I22" s="70">
        <f>[1]Hoja1!H22*$D$22/100</f>
        <v>0.16151724137931014</v>
      </c>
      <c r="J22" s="70">
        <f>[1]Hoja1!I22*$D$22/100</f>
        <v>9.4206896551724095E-2</v>
      </c>
      <c r="K22" s="70">
        <f>[1]Hoja1!J22*$D$22/100</f>
        <v>0</v>
      </c>
      <c r="L22" s="70">
        <f>[1]Hoja1!K22*$D$22/100</f>
        <v>12.346026666666667</v>
      </c>
      <c r="M22" s="70">
        <f>[1]Hoja1!L22*$D$22/100</f>
        <v>2.0707246376811583</v>
      </c>
      <c r="N22" s="70">
        <f>[1]Hoja1!M22*$D$22/100</f>
        <v>19.296219178082193</v>
      </c>
      <c r="O22" s="70">
        <f>[1]Hoja1!N22*$D$22/100</f>
        <v>21.54677777777778</v>
      </c>
      <c r="P22" s="70">
        <f>[1]Hoja1!O22*$D$22/100</f>
        <v>0.58498630136986296</v>
      </c>
      <c r="Q22" s="70">
        <f>[1]Hoja1!P22*$D$22/100</f>
        <v>3.4067058823529406</v>
      </c>
      <c r="R22" s="70">
        <f>[1]Hoja1!Q22*$D$22/100</f>
        <v>169.2527536231884</v>
      </c>
      <c r="S22" s="70">
        <f>[1]Hoja1!R22*$D$22/100</f>
        <v>13.411882352941177</v>
      </c>
      <c r="T22" s="70">
        <f>[1]Hoja1!S22*$D$22/100</f>
        <v>0.13247058823529409</v>
      </c>
      <c r="U22" s="70">
        <f>[1]Hoja1!T22*$D$22/100</f>
        <v>6.0275862068965499E-2</v>
      </c>
      <c r="V22" s="70">
        <f>[1]Hoja1!U22*$D$22/100</f>
        <v>0.16427586206896552</v>
      </c>
      <c r="W22" s="70">
        <f>[1]Hoja1!V22*$D$22/100</f>
        <v>75.489655172413791</v>
      </c>
      <c r="X22" s="70">
        <f>[1]Hoja1!W22*$D$22/100</f>
        <v>7.9682285714285719</v>
      </c>
      <c r="Y22" s="70">
        <f>[1]Hoja1!X22*$D$22/100</f>
        <v>3.7999999999999992E-2</v>
      </c>
      <c r="Z22" s="70">
        <f>[1]Hoja1!Y22*$D$22/100</f>
        <v>4.0555555555555539E-2</v>
      </c>
      <c r="AA22" s="70">
        <f>[1]Hoja1!Z22*$D$22/100</f>
        <v>0.47777777777777786</v>
      </c>
      <c r="AB22" s="70">
        <f>[1]Hoja1!AA22*$D$22/100</f>
        <v>0.25710344827586201</v>
      </c>
      <c r="AC22" s="70">
        <f>[1]Hoja1!AB22*$D$22/100</f>
        <v>7.9999999999999946E-2</v>
      </c>
      <c r="AD22" s="70">
        <f>[1]Hoja1!AC22*$D$22/100</f>
        <v>9.7409523809523826</v>
      </c>
      <c r="AE22" s="70">
        <f>[1]Hoja1!AD22*$D$22/100</f>
        <v>0</v>
      </c>
      <c r="AF22" s="70">
        <f>[1]Hoja1!AE22*$D$22/100</f>
        <v>22.116493150684931</v>
      </c>
    </row>
    <row r="23" spans="1:33" s="71" customFormat="1" ht="15.95">
      <c r="A23" s="189"/>
      <c r="B23" s="86" t="s">
        <v>194</v>
      </c>
      <c r="C23" s="87" t="s">
        <v>60</v>
      </c>
      <c r="D23" s="74">
        <v>30</v>
      </c>
      <c r="E23" s="70">
        <f>[1]Hoja1!D23*$D$23/100</f>
        <v>73.297499999999999</v>
      </c>
      <c r="F23" s="70">
        <f>[1]Hoja1!E23*$D$23/100</f>
        <v>0.63749999999999996</v>
      </c>
      <c r="G23" s="70">
        <f>[1]Hoja1!F23*$D$23/100</f>
        <v>6.0374999999999996</v>
      </c>
      <c r="H23" s="70">
        <f>[1]Hoja1!G23*$D$23/100</f>
        <v>0.73199999999999998</v>
      </c>
      <c r="I23" s="70">
        <f>[1]Hoja1!H23*$D$23/100</f>
        <v>2.8829999999999996</v>
      </c>
      <c r="J23" s="70">
        <f>[1]Hoja1!I23*$D$23/100</f>
        <v>0.58799999999999997</v>
      </c>
      <c r="K23" s="70">
        <f>[1]Hoja1!J23*$D$23/100</f>
        <v>0</v>
      </c>
      <c r="L23" s="70">
        <f>[1]Hoja1!K23*$D$23/100</f>
        <v>3.2625000000000002</v>
      </c>
      <c r="M23" s="70">
        <f>[1]Hoja1!L23*$D$23/100</f>
        <v>2.0550000000000002</v>
      </c>
      <c r="N23" s="70">
        <f>[1]Hoja1!M23*$D$23/100</f>
        <v>2.7</v>
      </c>
      <c r="O23" s="70">
        <f>[1]Hoja1!N23*$D$23/100</f>
        <v>12.975</v>
      </c>
      <c r="P23" s="70">
        <f>[1]Hoja1!O23*$D$23/100</f>
        <v>0.24</v>
      </c>
      <c r="Q23" s="70">
        <f>[1]Hoja1!P23*$D$23/100</f>
        <v>2.5499999999999998</v>
      </c>
      <c r="R23" s="70">
        <f>[1]Hoja1!Q23*$D$23/100</f>
        <v>116.77500000000001</v>
      </c>
      <c r="S23" s="70">
        <f>[1]Hoja1!R23*$D$23/100</f>
        <v>8.625</v>
      </c>
      <c r="T23" s="70">
        <f>[1]Hoja1!S23*$D$23/100</f>
        <v>0.18149999999999999</v>
      </c>
      <c r="U23" s="70">
        <f>[1]Hoja1!T23*$D$23/100</f>
        <v>7.8000000000000014E-2</v>
      </c>
      <c r="V23" s="70">
        <f>[1]Hoja1!U23*$D$23/100</f>
        <v>6.9000000000000006E-2</v>
      </c>
      <c r="W23" s="70">
        <f>[1]Hoja1!V23*$D$23/100</f>
        <v>183.6</v>
      </c>
      <c r="X23" s="70">
        <f>[1]Hoja1!W23*$D$23/100</f>
        <v>5.3250000000000002</v>
      </c>
      <c r="Y23" s="70">
        <f>[1]Hoja1!X23*$D$23/100</f>
        <v>2.1749999999999999E-2</v>
      </c>
      <c r="Z23" s="70">
        <f>[1]Hoja1!Y23*$D$23/100</f>
        <v>0.03</v>
      </c>
      <c r="AA23" s="70">
        <f>[1]Hoja1!Z23*$D$23/100</f>
        <v>0.40500000000000003</v>
      </c>
      <c r="AB23" s="70">
        <f>[1]Hoja1!AA23*$D$23/100</f>
        <v>0.29099999999999998</v>
      </c>
      <c r="AC23" s="70">
        <f>[1]Hoja1!AB23*$D$23/100</f>
        <v>8.4000000000000005E-2</v>
      </c>
      <c r="AD23" s="70">
        <f>[1]Hoja1!AC23*$D$23/100</f>
        <v>19.350000000000001</v>
      </c>
      <c r="AE23" s="70">
        <f>[1]Hoja1!AD23*$D$23/100</f>
        <v>0</v>
      </c>
      <c r="AF23" s="70">
        <f>[1]Hoja1!AE23*$D$23/100</f>
        <v>1.95</v>
      </c>
      <c r="AG23" s="88"/>
    </row>
    <row r="24" spans="1:33" s="72" customFormat="1" ht="15.95">
      <c r="A24" s="189"/>
      <c r="B24" s="55"/>
      <c r="C24" s="75" t="s">
        <v>190</v>
      </c>
      <c r="D24" s="77">
        <f>SUM(D21:D23)</f>
        <v>190</v>
      </c>
      <c r="E24" s="77">
        <f t="shared" ref="E24:AF24" si="3">SUM(E21:E23)</f>
        <v>180.99755333333331</v>
      </c>
      <c r="F24" s="77">
        <f t="shared" si="3"/>
        <v>2.2367533333333336</v>
      </c>
      <c r="G24" s="77">
        <f t="shared" si="3"/>
        <v>6.9078999999999997</v>
      </c>
      <c r="H24" s="77">
        <f t="shared" si="3"/>
        <v>0.84240848806366042</v>
      </c>
      <c r="I24" s="77">
        <f t="shared" si="3"/>
        <v>3.1042095490716175</v>
      </c>
      <c r="J24" s="77">
        <f t="shared" si="3"/>
        <v>0.77020689655172414</v>
      </c>
      <c r="K24" s="77">
        <f t="shared" si="3"/>
        <v>0</v>
      </c>
      <c r="L24" s="77">
        <f t="shared" si="3"/>
        <v>26.371193333333334</v>
      </c>
      <c r="M24" s="77">
        <f t="shared" si="3"/>
        <v>6.2910579710144905</v>
      </c>
      <c r="N24" s="77">
        <f t="shared" si="3"/>
        <v>32.822885844748861</v>
      </c>
      <c r="O24" s="77">
        <f t="shared" si="3"/>
        <v>55.855111111111121</v>
      </c>
      <c r="P24" s="77">
        <f t="shared" si="3"/>
        <v>1.3743196347031963</v>
      </c>
      <c r="Q24" s="77">
        <f t="shared" si="3"/>
        <v>15.130039215686274</v>
      </c>
      <c r="R24" s="77">
        <f t="shared" si="3"/>
        <v>470.24108695652171</v>
      </c>
      <c r="S24" s="77">
        <f t="shared" si="3"/>
        <v>33.87688235294118</v>
      </c>
      <c r="T24" s="77">
        <f t="shared" si="3"/>
        <v>0.40939915966386553</v>
      </c>
      <c r="U24" s="77">
        <f t="shared" si="3"/>
        <v>0.19427586206896552</v>
      </c>
      <c r="V24" s="77">
        <f t="shared" si="3"/>
        <v>0.28435278514588863</v>
      </c>
      <c r="W24" s="77">
        <f t="shared" si="3"/>
        <v>1454.1050397877984</v>
      </c>
      <c r="X24" s="77">
        <f t="shared" si="3"/>
        <v>133.3465619047619</v>
      </c>
      <c r="Y24" s="77">
        <f t="shared" si="3"/>
        <v>9.8149999999999987E-2</v>
      </c>
      <c r="Z24" s="77">
        <f t="shared" si="3"/>
        <v>0.11855555555555555</v>
      </c>
      <c r="AA24" s="77">
        <f t="shared" si="3"/>
        <v>1.5750444444444445</v>
      </c>
      <c r="AB24" s="77">
        <f t="shared" si="3"/>
        <v>0.70564190981432362</v>
      </c>
      <c r="AC24" s="77">
        <f t="shared" si="3"/>
        <v>0.25630769230769224</v>
      </c>
      <c r="AD24" s="77">
        <f t="shared" si="3"/>
        <v>41.433809523809529</v>
      </c>
      <c r="AE24" s="77">
        <f t="shared" si="3"/>
        <v>0</v>
      </c>
      <c r="AF24" s="77">
        <f t="shared" si="3"/>
        <v>54.573159817351595</v>
      </c>
    </row>
    <row r="25" spans="1:33">
      <c r="A25" s="189"/>
      <c r="B25" s="78" t="s">
        <v>61</v>
      </c>
      <c r="C25" s="84" t="s">
        <v>62</v>
      </c>
      <c r="D25" s="85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</row>
    <row r="26" spans="1:33" s="71" customFormat="1" ht="33.950000000000003">
      <c r="A26" s="189"/>
      <c r="B26" s="67" t="s">
        <v>63</v>
      </c>
      <c r="C26" s="29" t="s">
        <v>64</v>
      </c>
      <c r="D26" s="69">
        <v>80</v>
      </c>
      <c r="E26" s="70">
        <f>[1]Hoja1!D25*$D$26/100</f>
        <v>42.666666666666679</v>
      </c>
      <c r="F26" s="70">
        <f>[1]Hoja1!E25*$D$26/100</f>
        <v>1.7546666666666666</v>
      </c>
      <c r="G26" s="70">
        <f>[1]Hoja1!F25*$D$26/100</f>
        <v>0.42133333333333339</v>
      </c>
      <c r="H26" s="70">
        <f>[1]Hoja1!G25*$D$26/100</f>
        <v>5.8909090909090904E-2</v>
      </c>
      <c r="I26" s="70">
        <f>[1]Hoja1!H25*$D$26/100</f>
        <v>4.9454545454545452E-2</v>
      </c>
      <c r="J26" s="70">
        <f>[1]Hoja1!I25*$D$26/100</f>
        <v>0.16145454545454549</v>
      </c>
      <c r="K26" s="70">
        <f>[1]Hoja1!J25*$D$26/100</f>
        <v>0</v>
      </c>
      <c r="L26" s="70">
        <f>[1]Hoja1!K25*$D$26/100</f>
        <v>7.7866666666666662</v>
      </c>
      <c r="M26" s="70">
        <f>[1]Hoja1!L25*$D$26/100</f>
        <v>2.0853333333333328</v>
      </c>
      <c r="N26" s="70">
        <f>[1]Hoja1!M25*$D$26/100</f>
        <v>36.586666666666673</v>
      </c>
      <c r="O26" s="70">
        <f>[1]Hoja1!N25*$D$26/100</f>
        <v>44.8</v>
      </c>
      <c r="P26" s="70">
        <f>[1]Hoja1!O25*$D$26/100</f>
        <v>1.0826666666666667</v>
      </c>
      <c r="Q26" s="70">
        <f>[1]Hoja1!P25*$D$26/100</f>
        <v>121.33333333333331</v>
      </c>
      <c r="R26" s="70">
        <f>[1]Hoja1!Q25*$D$26/100</f>
        <v>384.26666666666665</v>
      </c>
      <c r="S26" s="70">
        <f>[1]Hoja1!R25*$D$26/100</f>
        <v>20.746666666666666</v>
      </c>
      <c r="T26" s="70">
        <f>[1]Hoja1!S25*$D$26/100</f>
        <v>0.26079999999999998</v>
      </c>
      <c r="U26" s="70">
        <f>[1]Hoja1!T25*$D$26/100</f>
        <v>0.14618181818181816</v>
      </c>
      <c r="V26" s="70">
        <f>[1]Hoja1!U25*$D$26/100</f>
        <v>0.32145454545454544</v>
      </c>
      <c r="W26" s="70">
        <f>[1]Hoja1!V25*$D$26/100</f>
        <v>3483.7818181818184</v>
      </c>
      <c r="X26" s="70">
        <f>[1]Hoja1!W25*$D$26/100</f>
        <v>339.89333333333337</v>
      </c>
      <c r="Y26" s="70">
        <f>[1]Hoja1!X25*$D$26/100</f>
        <v>8.106666666666669E-2</v>
      </c>
      <c r="Z26" s="70">
        <f>[1]Hoja1!Y25*$D$26/100</f>
        <v>0.08</v>
      </c>
      <c r="AA26" s="70">
        <f>[1]Hoja1!Z25*$D$26/100</f>
        <v>1.0133333333333332</v>
      </c>
      <c r="AB26" s="70">
        <f>[1]Hoja1!AA25*$D$26/100</f>
        <v>0.33600000000000002</v>
      </c>
      <c r="AC26" s="70">
        <f>[1]Hoja1!AB25*$D$26/100</f>
        <v>0.12509090909090909</v>
      </c>
      <c r="AD26" s="70">
        <f>[1]Hoja1!AC25*$D$26/100</f>
        <v>34.4</v>
      </c>
      <c r="AE26" s="70">
        <f>[1]Hoja1!AD25*$D$26/100</f>
        <v>0</v>
      </c>
      <c r="AF26" s="70">
        <f>[1]Hoja1!AE25*$D$26/100</f>
        <v>50.72</v>
      </c>
    </row>
    <row r="27" spans="1:33" s="71" customFormat="1" ht="17.100000000000001">
      <c r="A27" s="189"/>
      <c r="B27" s="67" t="s">
        <v>65</v>
      </c>
      <c r="C27" s="29" t="s">
        <v>66</v>
      </c>
      <c r="D27" s="69">
        <v>20</v>
      </c>
      <c r="E27" s="70">
        <f>[1]Hoja1!D26*$D$27/100</f>
        <v>7.3044444444444432</v>
      </c>
      <c r="F27" s="70">
        <f>[1]Hoja1!E26*$D$27/100</f>
        <v>0.5066666666666666</v>
      </c>
      <c r="G27" s="70">
        <f>[1]Hoja1!F26*$D$27/100</f>
        <v>0.08</v>
      </c>
      <c r="H27" s="70">
        <f>[1]Hoja1!G26*$D$27/100</f>
        <v>9.7142857142857135E-3</v>
      </c>
      <c r="I27" s="70">
        <f>[1]Hoja1!H26*$D$27/100</f>
        <v>4.2857142857142859E-3</v>
      </c>
      <c r="J27" s="70">
        <f>[1]Hoja1!I26*$D$27/100</f>
        <v>2.6571428571428576E-2</v>
      </c>
      <c r="K27" s="70">
        <f>[1]Hoja1!J26*$D$27/100</f>
        <v>0</v>
      </c>
      <c r="L27" s="70">
        <f>[1]Hoja1!K26*$D$27/100</f>
        <v>1.0911111111111109</v>
      </c>
      <c r="M27" s="70">
        <f>[1]Hoja1!L26*$D$27/100</f>
        <v>0.49111111111111116</v>
      </c>
      <c r="N27" s="70">
        <f>[1]Hoja1!M26*$D$27/100</f>
        <v>15.755555555555555</v>
      </c>
      <c r="O27" s="70">
        <f>[1]Hoja1!N26*$D$27/100</f>
        <v>9.6666666666666679</v>
      </c>
      <c r="P27" s="70">
        <f>[1]Hoja1!O26*$D$27/100</f>
        <v>0.36666666666666664</v>
      </c>
      <c r="Q27" s="70">
        <f>[1]Hoja1!P26*$D$27/100</f>
        <v>12.175000000000001</v>
      </c>
      <c r="R27" s="70">
        <f>[1]Hoja1!Q26*$D$27/100</f>
        <v>72.474999999999994</v>
      </c>
      <c r="S27" s="70">
        <f>[1]Hoja1!R26*$D$27/100</f>
        <v>7.6</v>
      </c>
      <c r="T27" s="70">
        <f>[1]Hoja1!S26*$D$27/100</f>
        <v>8.975000000000001E-2</v>
      </c>
      <c r="U27" s="70">
        <f>[1]Hoja1!T26*$D$27/100</f>
        <v>1.9142857142857142E-2</v>
      </c>
      <c r="V27" s="70">
        <f>[1]Hoja1!U26*$D$27/100</f>
        <v>7.4571428571428566E-2</v>
      </c>
      <c r="W27" s="70">
        <f>[1]Hoja1!V26*$D$27/100</f>
        <v>608.71428571428567</v>
      </c>
      <c r="X27" s="70">
        <f>[1]Hoja1!W26*$D$27/100</f>
        <v>58.13333333333334</v>
      </c>
      <c r="Y27" s="70">
        <f>[1]Hoja1!X26*$D$27/100</f>
        <v>1.7777777777777778E-2</v>
      </c>
      <c r="Z27" s="70">
        <f>[1]Hoja1!Y26*$D$27/100</f>
        <v>2.1555555555555553E-2</v>
      </c>
      <c r="AA27" s="70">
        <f>[1]Hoja1!Z26*$D$27/100</f>
        <v>0.16</v>
      </c>
      <c r="AB27" s="70">
        <f>[1]Hoja1!AA26*$D$27/100</f>
        <v>4.6285714285714291E-2</v>
      </c>
      <c r="AC27" s="70">
        <f>[1]Hoja1!AB26*$D$27/100</f>
        <v>3.3428571428571426E-2</v>
      </c>
      <c r="AD27" s="70">
        <f>[1]Hoja1!AC26*$D$27/100</f>
        <v>21.3</v>
      </c>
      <c r="AE27" s="70">
        <f>[1]Hoja1!AD26*$D$27/100</f>
        <v>0</v>
      </c>
      <c r="AF27" s="70">
        <f>[1]Hoja1!AE26*$D$27/100</f>
        <v>13.666666666666664</v>
      </c>
    </row>
    <row r="28" spans="1:33" s="71" customFormat="1" ht="15.95">
      <c r="A28" s="189"/>
      <c r="B28" s="86" t="s">
        <v>67</v>
      </c>
      <c r="C28" s="87" t="s">
        <v>68</v>
      </c>
      <c r="D28" s="74">
        <v>80</v>
      </c>
      <c r="E28" s="70">
        <f>[1]Hoja1!D27*$D$28/100</f>
        <v>39.701666666666668</v>
      </c>
      <c r="F28" s="70">
        <f>[1]Hoja1!E27*$D$28/100</f>
        <v>1.9633333333333338</v>
      </c>
      <c r="G28" s="70">
        <f>[1]Hoja1!F27*$D$28/100</f>
        <v>0.24833333333333324</v>
      </c>
      <c r="H28" s="70">
        <f>[1]Hoja1!G27*$D$28/100</f>
        <v>4.0864864864864875E-2</v>
      </c>
      <c r="I28" s="70">
        <f>[1]Hoja1!H27*$D$28/100</f>
        <v>2.4648648648648654E-2</v>
      </c>
      <c r="J28" s="70">
        <f>[1]Hoja1!I27*$D$28/100</f>
        <v>0.11308108108108109</v>
      </c>
      <c r="K28" s="70">
        <f>[1]Hoja1!J27*$D$28/100</f>
        <v>0</v>
      </c>
      <c r="L28" s="70">
        <f>[1]Hoja1!K27*$D$28/100</f>
        <v>7.2533333333333312</v>
      </c>
      <c r="M28" s="70">
        <f>[1]Hoja1!L27*$D$28/100</f>
        <v>2.0177777777777774</v>
      </c>
      <c r="N28" s="70">
        <f>[1]Hoja1!M27*$D$28/100</f>
        <v>30.1</v>
      </c>
      <c r="O28" s="70">
        <f>[1]Hoja1!N27*$D$28/100</f>
        <v>50</v>
      </c>
      <c r="P28" s="70">
        <f>[1]Hoja1!O27*$D$28/100</f>
        <v>0.84</v>
      </c>
      <c r="Q28" s="70">
        <f>[1]Hoja1!P27*$D$28/100</f>
        <v>15.928888888888888</v>
      </c>
      <c r="R28" s="70">
        <f>[1]Hoja1!Q27*$D$28/100</f>
        <v>240.58666666666667</v>
      </c>
      <c r="S28" s="70">
        <f>[1]Hoja1!R27*$D$28/100</f>
        <v>19.52</v>
      </c>
      <c r="T28" s="70">
        <f>[1]Hoja1!S27*$D$28/100</f>
        <v>0.4695111111111111</v>
      </c>
      <c r="U28" s="70">
        <f>[1]Hoja1!T27*$D$28/100</f>
        <v>0.19870270270270268</v>
      </c>
      <c r="V28" s="70">
        <f>[1]Hoja1!U27*$D$28/100</f>
        <v>0.17708108108108114</v>
      </c>
      <c r="W28" s="70">
        <f>[1]Hoja1!V27*$D$28/100</f>
        <v>135.09189189189189</v>
      </c>
      <c r="X28" s="70">
        <f>[1]Hoja1!W27*$D$28/100</f>
        <v>30.468085106382979</v>
      </c>
      <c r="Y28" s="70">
        <f>[1]Hoja1!X27*$D$28/100</f>
        <v>7.4999999999999997E-2</v>
      </c>
      <c r="Z28" s="70">
        <f>[1]Hoja1!Y27*$D$28/100</f>
        <v>9.6166666666666636E-2</v>
      </c>
      <c r="AA28" s="70">
        <f>[1]Hoja1!Z27*$D$28/100</f>
        <v>1.0183333333333331</v>
      </c>
      <c r="AB28" s="70">
        <f>[1]Hoja1!AA27*$D$28/100</f>
        <v>0.781837837837838</v>
      </c>
      <c r="AC28" s="70">
        <f>[1]Hoja1!AB27*$D$28/100</f>
        <v>0.11199999999999999</v>
      </c>
      <c r="AD28" s="70">
        <f>[1]Hoja1!AC27*$D$28/100</f>
        <v>34.915555555555557</v>
      </c>
      <c r="AE28" s="70">
        <f>[1]Hoja1!AD27*$D$28/100</f>
        <v>8.3333333333333328E-4</v>
      </c>
      <c r="AF28" s="70">
        <f>[1]Hoja1!AE27*$D$28/100</f>
        <v>21.816666666666666</v>
      </c>
      <c r="AG28" s="88"/>
    </row>
    <row r="29" spans="1:33" s="72" customFormat="1" ht="15.95">
      <c r="A29" s="189"/>
      <c r="B29" s="55"/>
      <c r="C29" s="75" t="s">
        <v>190</v>
      </c>
      <c r="D29" s="77">
        <f>SUM(D26:D28)</f>
        <v>180</v>
      </c>
      <c r="E29" s="77">
        <f t="shared" ref="E29:AF29" si="4">SUM(E26:E28)</f>
        <v>89.672777777777782</v>
      </c>
      <c r="F29" s="77">
        <f t="shared" si="4"/>
        <v>4.2246666666666668</v>
      </c>
      <c r="G29" s="77">
        <f t="shared" si="4"/>
        <v>0.7496666666666667</v>
      </c>
      <c r="H29" s="77">
        <f t="shared" si="4"/>
        <v>0.10948824148824149</v>
      </c>
      <c r="I29" s="77">
        <f t="shared" si="4"/>
        <v>7.8388908388908399E-2</v>
      </c>
      <c r="J29" s="77">
        <f t="shared" si="4"/>
        <v>0.30110705510705515</v>
      </c>
      <c r="K29" s="77">
        <f t="shared" si="4"/>
        <v>0</v>
      </c>
      <c r="L29" s="77">
        <f t="shared" si="4"/>
        <v>16.131111111111107</v>
      </c>
      <c r="M29" s="77">
        <f t="shared" si="4"/>
        <v>4.5942222222222213</v>
      </c>
      <c r="N29" s="77">
        <f t="shared" si="4"/>
        <v>82.442222222222227</v>
      </c>
      <c r="O29" s="77">
        <f t="shared" si="4"/>
        <v>104.46666666666667</v>
      </c>
      <c r="P29" s="77">
        <f t="shared" si="4"/>
        <v>2.2893333333333334</v>
      </c>
      <c r="Q29" s="77">
        <f t="shared" si="4"/>
        <v>149.4372222222222</v>
      </c>
      <c r="R29" s="77">
        <f t="shared" si="4"/>
        <v>697.32833333333338</v>
      </c>
      <c r="S29" s="77">
        <f t="shared" si="4"/>
        <v>47.86666666666666</v>
      </c>
      <c r="T29" s="77">
        <f t="shared" si="4"/>
        <v>0.82006111111111113</v>
      </c>
      <c r="U29" s="77">
        <f t="shared" si="4"/>
        <v>0.364027378027378</v>
      </c>
      <c r="V29" s="77">
        <f t="shared" si="4"/>
        <v>0.57310705510705517</v>
      </c>
      <c r="W29" s="77">
        <f t="shared" si="4"/>
        <v>4227.5879957879961</v>
      </c>
      <c r="X29" s="77">
        <f t="shared" si="4"/>
        <v>428.4947517730497</v>
      </c>
      <c r="Y29" s="77">
        <f t="shared" si="4"/>
        <v>0.17384444444444447</v>
      </c>
      <c r="Z29" s="77">
        <f t="shared" si="4"/>
        <v>0.19772222222222219</v>
      </c>
      <c r="AA29" s="77">
        <f t="shared" si="4"/>
        <v>2.1916666666666664</v>
      </c>
      <c r="AB29" s="77">
        <f t="shared" si="4"/>
        <v>1.1641235521235522</v>
      </c>
      <c r="AC29" s="77">
        <f t="shared" si="4"/>
        <v>0.27051948051948049</v>
      </c>
      <c r="AD29" s="77">
        <f t="shared" si="4"/>
        <v>90.615555555555559</v>
      </c>
      <c r="AE29" s="77">
        <f t="shared" si="4"/>
        <v>8.3333333333333328E-4</v>
      </c>
      <c r="AF29" s="77">
        <f t="shared" si="4"/>
        <v>86.203333333333319</v>
      </c>
    </row>
    <row r="30" spans="1:33" s="72" customFormat="1">
      <c r="A30" s="189"/>
      <c r="B30" s="197" t="s">
        <v>192</v>
      </c>
      <c r="C30" s="197"/>
      <c r="D30" s="157">
        <f t="shared" ref="D30:AE30" si="5">D24+D29</f>
        <v>370</v>
      </c>
      <c r="E30" s="157">
        <f t="shared" si="5"/>
        <v>270.67033111111107</v>
      </c>
      <c r="F30" s="157">
        <f t="shared" si="5"/>
        <v>6.4614200000000004</v>
      </c>
      <c r="G30" s="157">
        <f t="shared" si="5"/>
        <v>7.657566666666666</v>
      </c>
      <c r="H30" s="157">
        <f t="shared" si="5"/>
        <v>0.95189672955190185</v>
      </c>
      <c r="I30" s="157">
        <f t="shared" si="5"/>
        <v>3.1825984574605259</v>
      </c>
      <c r="J30" s="157">
        <f t="shared" si="5"/>
        <v>1.0713139516587793</v>
      </c>
      <c r="K30" s="157">
        <f t="shared" si="5"/>
        <v>0</v>
      </c>
      <c r="L30" s="157">
        <f t="shared" si="5"/>
        <v>42.502304444444441</v>
      </c>
      <c r="M30" s="157">
        <f t="shared" si="5"/>
        <v>10.885280193236712</v>
      </c>
      <c r="N30" s="157">
        <f t="shared" si="5"/>
        <v>115.2651080669711</v>
      </c>
      <c r="O30" s="157">
        <f t="shared" si="5"/>
        <v>160.32177777777778</v>
      </c>
      <c r="P30" s="157">
        <f t="shared" si="5"/>
        <v>3.66365296803653</v>
      </c>
      <c r="Q30" s="157">
        <f t="shared" si="5"/>
        <v>164.56726143790848</v>
      </c>
      <c r="R30" s="157">
        <f t="shared" si="5"/>
        <v>1167.5694202898551</v>
      </c>
      <c r="S30" s="157">
        <f t="shared" si="5"/>
        <v>81.74354901960784</v>
      </c>
      <c r="T30" s="157">
        <f t="shared" si="5"/>
        <v>1.2294602707749767</v>
      </c>
      <c r="U30" s="157">
        <f t="shared" si="5"/>
        <v>0.55830324009634347</v>
      </c>
      <c r="V30" s="157">
        <f t="shared" si="5"/>
        <v>0.85745984025294386</v>
      </c>
      <c r="W30" s="157">
        <f t="shared" si="5"/>
        <v>5681.6930355757941</v>
      </c>
      <c r="X30" s="157">
        <f t="shared" si="5"/>
        <v>561.84131367781163</v>
      </c>
      <c r="Y30" s="157">
        <f t="shared" si="5"/>
        <v>0.27199444444444443</v>
      </c>
      <c r="Z30" s="157">
        <f t="shared" si="5"/>
        <v>0.31627777777777777</v>
      </c>
      <c r="AA30" s="157">
        <f t="shared" si="5"/>
        <v>3.7667111111111109</v>
      </c>
      <c r="AB30" s="157">
        <f t="shared" si="5"/>
        <v>1.8697654619378759</v>
      </c>
      <c r="AC30" s="157">
        <f t="shared" si="5"/>
        <v>0.52682717282717273</v>
      </c>
      <c r="AD30" s="157">
        <f t="shared" si="5"/>
        <v>132.04936507936509</v>
      </c>
      <c r="AE30" s="157">
        <f t="shared" si="5"/>
        <v>8.3333333333333328E-4</v>
      </c>
      <c r="AF30" s="157">
        <f>AF24+AF29</f>
        <v>140.77649315068493</v>
      </c>
    </row>
    <row r="31" spans="1:33">
      <c r="A31" s="192" t="s">
        <v>69</v>
      </c>
      <c r="B31" s="78">
        <v>3</v>
      </c>
      <c r="C31" s="84" t="s">
        <v>196</v>
      </c>
      <c r="D31" s="85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</row>
    <row r="32" spans="1:33" s="72" customFormat="1" ht="15.95">
      <c r="A32" s="192"/>
      <c r="B32" s="67" t="s">
        <v>197</v>
      </c>
      <c r="C32" s="68" t="s">
        <v>72</v>
      </c>
      <c r="D32" s="69">
        <v>80</v>
      </c>
      <c r="E32" s="70">
        <f>[1]Hoja1!D29*$D$32/100</f>
        <v>71.421333333333322</v>
      </c>
      <c r="F32" s="70">
        <f>[1]Hoja1!E29*$D$32/100</f>
        <v>3.4666666666666663</v>
      </c>
      <c r="G32" s="70">
        <f>[1]Hoja1!F29*$D$32/100</f>
        <v>4.5840000000000005</v>
      </c>
      <c r="H32" s="70">
        <f>[1]Hoja1!G29*$D$32/100</f>
        <v>3.0079999999999996</v>
      </c>
      <c r="I32" s="70">
        <f>[1]Hoja1!H29*$D$32/100</f>
        <v>1.1946666666666665</v>
      </c>
      <c r="J32" s="70">
        <f>[1]Hoja1!I29*$D$32/100</f>
        <v>0.15466666666666667</v>
      </c>
      <c r="K32" s="70">
        <f>[1]Hoja1!J29*$D$32/100</f>
        <v>16</v>
      </c>
      <c r="L32" s="70">
        <f>[1]Hoja1!K29*$D$32/100</f>
        <v>4.0746666666666673</v>
      </c>
      <c r="M32" s="70">
        <f>[1]Hoja1!L29*$D$32/100</f>
        <v>0</v>
      </c>
      <c r="N32" s="70">
        <f>[1]Hoja1!M29*$D$32/100</f>
        <v>128.26666666666668</v>
      </c>
      <c r="O32" s="70">
        <f>[1]Hoja1!N29*$D$32/100</f>
        <v>98.13333333333334</v>
      </c>
      <c r="P32" s="70">
        <f>[1]Hoja1!O29*$D$32/100</f>
        <v>8.533333333333333E-2</v>
      </c>
      <c r="Q32" s="70">
        <f>[1]Hoja1!P29*$D$32/100</f>
        <v>38.666666666666671</v>
      </c>
      <c r="R32" s="70">
        <f>[1]Hoja1!Q29*$D$32/100</f>
        <v>124.53333333333332</v>
      </c>
      <c r="S32" s="70">
        <f>[1]Hoja1!R29*$D$32/100</f>
        <v>16.533333333333335</v>
      </c>
      <c r="T32" s="70">
        <f>[1]Hoja1!S29*$D$32/100</f>
        <v>0.30400000000000005</v>
      </c>
      <c r="U32" s="70">
        <f>[1]Hoja1!T29*$D$32/100</f>
        <v>2.9333333333333336E-2</v>
      </c>
      <c r="V32" s="70">
        <f>[1]Hoja1!U29*$D$32/100</f>
        <v>1.0666666666666666E-2</v>
      </c>
      <c r="W32" s="70">
        <f>[1]Hoja1!V29*$D$32/100</f>
        <v>120.26666666666668</v>
      </c>
      <c r="X32" s="70">
        <f>[1]Hoja1!W29*$D$32/100</f>
        <v>19.466666666666665</v>
      </c>
      <c r="Y32" s="70">
        <f>[1]Hoja1!X29*$D$32/100</f>
        <v>4.2666666666666665E-2</v>
      </c>
      <c r="Z32" s="70">
        <f>[1]Hoja1!Y29*$D$32/100</f>
        <v>0.17600000000000002</v>
      </c>
      <c r="AA32" s="70">
        <f>[1]Hoja1!Z29*$D$32/100</f>
        <v>0.15733333333333333</v>
      </c>
      <c r="AB32" s="70">
        <f>[1]Hoja1!AA29*$D$32/100</f>
        <v>0.24266666666666661</v>
      </c>
      <c r="AC32" s="70">
        <f>[1]Hoja1!AB29*$D$32/100</f>
        <v>3.2000000000000001E-2</v>
      </c>
      <c r="AD32" s="70">
        <f>[1]Hoja1!AC29*$D$32/100</f>
        <v>4.8</v>
      </c>
      <c r="AE32" s="70">
        <f>[1]Hoja1!AD29*$D$32/100</f>
        <v>0.38133333333333325</v>
      </c>
      <c r="AF32" s="70">
        <f>[1]Hoja1!AE29*$D$32/100</f>
        <v>1.9466666666666665</v>
      </c>
    </row>
    <row r="33" spans="1:33" s="72" customFormat="1" ht="15.95">
      <c r="A33" s="192"/>
      <c r="B33" s="67" t="s">
        <v>198</v>
      </c>
      <c r="C33" s="68" t="s">
        <v>74</v>
      </c>
      <c r="D33" s="69">
        <v>0</v>
      </c>
      <c r="E33" s="70">
        <f>[1]Hoja1!D30*$D$33/100</f>
        <v>0</v>
      </c>
      <c r="F33" s="70">
        <f>[1]Hoja1!E30*$D$33/100</f>
        <v>0</v>
      </c>
      <c r="G33" s="70">
        <f>[1]Hoja1!F30*$D$33/100</f>
        <v>0</v>
      </c>
      <c r="H33" s="70">
        <f>[1]Hoja1!G30*$D$33/100</f>
        <v>0</v>
      </c>
      <c r="I33" s="70">
        <f>[1]Hoja1!H30*$D$33/100</f>
        <v>0</v>
      </c>
      <c r="J33" s="70">
        <f>[1]Hoja1!I30*$D$33/100</f>
        <v>0</v>
      </c>
      <c r="K33" s="70">
        <f>[1]Hoja1!J30*$D$33/100</f>
        <v>0</v>
      </c>
      <c r="L33" s="70">
        <f>[1]Hoja1!K30*$D$33/100</f>
        <v>0</v>
      </c>
      <c r="M33" s="70">
        <f>[1]Hoja1!L30*$D$33/100</f>
        <v>0</v>
      </c>
      <c r="N33" s="70">
        <f>[1]Hoja1!M30*$D$33/100</f>
        <v>0</v>
      </c>
      <c r="O33" s="70">
        <f>[1]Hoja1!N30*$D$33/100</f>
        <v>0</v>
      </c>
      <c r="P33" s="70">
        <f>[1]Hoja1!O30*$D$33/100</f>
        <v>0</v>
      </c>
      <c r="Q33" s="70">
        <f>[1]Hoja1!P30*$D$33/100</f>
        <v>0</v>
      </c>
      <c r="R33" s="70">
        <f>[1]Hoja1!Q30*$D$33/100</f>
        <v>0</v>
      </c>
      <c r="S33" s="70">
        <f>[1]Hoja1!R30*$D$33/100</f>
        <v>0</v>
      </c>
      <c r="T33" s="70">
        <f>[1]Hoja1!S30*$D$33/100</f>
        <v>0</v>
      </c>
      <c r="U33" s="70">
        <f>[1]Hoja1!T30*$D$33/100</f>
        <v>0</v>
      </c>
      <c r="V33" s="70">
        <f>[1]Hoja1!U30*$D$33/100</f>
        <v>0</v>
      </c>
      <c r="W33" s="70">
        <f>[1]Hoja1!V30*$D$33/100</f>
        <v>0</v>
      </c>
      <c r="X33" s="70">
        <f>[1]Hoja1!W30*$D$33/100</f>
        <v>0</v>
      </c>
      <c r="Y33" s="70">
        <f>[1]Hoja1!X30*$D$33/100</f>
        <v>0</v>
      </c>
      <c r="Z33" s="70">
        <f>[1]Hoja1!Y30*$D$33/100</f>
        <v>0</v>
      </c>
      <c r="AA33" s="70">
        <f>[1]Hoja1!Z30*$D$33/100</f>
        <v>0</v>
      </c>
      <c r="AB33" s="70">
        <f>[1]Hoja1!AA30*$D$33/100</f>
        <v>0</v>
      </c>
      <c r="AC33" s="70">
        <f>[1]Hoja1!AB30*$D$33/100</f>
        <v>0</v>
      </c>
      <c r="AD33" s="70">
        <f>[1]Hoja1!AC30*$D$33/100</f>
        <v>0</v>
      </c>
      <c r="AE33" s="70">
        <f>[1]Hoja1!AD30*$D$33/100</f>
        <v>0</v>
      </c>
      <c r="AF33" s="70">
        <f>[1]Hoja1!AE30*$D$33/100</f>
        <v>0</v>
      </c>
      <c r="AG33" s="70"/>
    </row>
    <row r="34" spans="1:33" s="72" customFormat="1" ht="32.1">
      <c r="A34" s="192"/>
      <c r="B34" s="67" t="s">
        <v>199</v>
      </c>
      <c r="C34" s="68" t="s">
        <v>76</v>
      </c>
      <c r="D34" s="69">
        <v>0</v>
      </c>
      <c r="E34" s="70">
        <f>[1]Hoja1!D31*$D$34/100</f>
        <v>0</v>
      </c>
      <c r="F34" s="70">
        <f>[1]Hoja1!E31*$D$34/100</f>
        <v>0</v>
      </c>
      <c r="G34" s="70">
        <f>[1]Hoja1!F31*$D$34/100</f>
        <v>0</v>
      </c>
      <c r="H34" s="70">
        <f>[1]Hoja1!G31*$D$34/100</f>
        <v>0</v>
      </c>
      <c r="I34" s="70">
        <f>[1]Hoja1!H31*$D$34/100</f>
        <v>0</v>
      </c>
      <c r="J34" s="70">
        <f>[1]Hoja1!I31*$D$34/100</f>
        <v>0</v>
      </c>
      <c r="K34" s="70">
        <f>[1]Hoja1!J31*$D$34/100</f>
        <v>0</v>
      </c>
      <c r="L34" s="70">
        <f>[1]Hoja1!K31*$D$34/100</f>
        <v>0</v>
      </c>
      <c r="M34" s="70">
        <f>[1]Hoja1!L31*$D$34/100</f>
        <v>0</v>
      </c>
      <c r="N34" s="70">
        <f>[1]Hoja1!M31*$D$34/100</f>
        <v>0</v>
      </c>
      <c r="O34" s="70">
        <f>[1]Hoja1!N31*$D$34/100</f>
        <v>0</v>
      </c>
      <c r="P34" s="70">
        <f>[1]Hoja1!O31*$D$34/100</f>
        <v>0</v>
      </c>
      <c r="Q34" s="70">
        <f>[1]Hoja1!P31*$D$34/100</f>
        <v>0</v>
      </c>
      <c r="R34" s="70">
        <f>[1]Hoja1!Q31*$D$34/100</f>
        <v>0</v>
      </c>
      <c r="S34" s="70">
        <f>[1]Hoja1!R31*$D$34/100</f>
        <v>0</v>
      </c>
      <c r="T34" s="70">
        <f>[1]Hoja1!S31*$D$34/100</f>
        <v>0</v>
      </c>
      <c r="U34" s="70">
        <f>[1]Hoja1!T31*$D$34/100</f>
        <v>0</v>
      </c>
      <c r="V34" s="70">
        <f>[1]Hoja1!U31*$D$34/100</f>
        <v>0</v>
      </c>
      <c r="W34" s="70">
        <f>[1]Hoja1!V31*$D$34/100</f>
        <v>0</v>
      </c>
      <c r="X34" s="70">
        <f>[1]Hoja1!W31*$D$34/100</f>
        <v>0</v>
      </c>
      <c r="Y34" s="70">
        <f>[1]Hoja1!X31*$D$34/100</f>
        <v>0</v>
      </c>
      <c r="Z34" s="70">
        <f>[1]Hoja1!Y31*$D$34/100</f>
        <v>0</v>
      </c>
      <c r="AA34" s="70">
        <f>[1]Hoja1!Z31*$D$34/100</f>
        <v>0</v>
      </c>
      <c r="AB34" s="70">
        <f>[1]Hoja1!AA31*$D$34/100</f>
        <v>0</v>
      </c>
      <c r="AC34" s="70">
        <f>[1]Hoja1!AB31*$D$34/100</f>
        <v>0</v>
      </c>
      <c r="AD34" s="70">
        <f>[1]Hoja1!AC31*$D$34/100</f>
        <v>0</v>
      </c>
      <c r="AE34" s="70">
        <f>[1]Hoja1!AD31*$D$34/100</f>
        <v>0</v>
      </c>
      <c r="AF34" s="70">
        <f>[1]Hoja1!AE31*$D$34/100</f>
        <v>0</v>
      </c>
    </row>
    <row r="35" spans="1:33" s="72" customFormat="1" ht="32.1">
      <c r="A35" s="192"/>
      <c r="B35" s="67" t="s">
        <v>200</v>
      </c>
      <c r="C35" s="68" t="s">
        <v>78</v>
      </c>
      <c r="D35" s="69">
        <v>0</v>
      </c>
      <c r="E35" s="70">
        <f>[1]Hoja1!D32*$D$35/100</f>
        <v>0</v>
      </c>
      <c r="F35" s="70">
        <f>[1]Hoja1!E32*$D$35/100</f>
        <v>0</v>
      </c>
      <c r="G35" s="70">
        <f>[1]Hoja1!F32*$D$35/100</f>
        <v>0</v>
      </c>
      <c r="H35" s="70">
        <f>[1]Hoja1!G32*$D$35/100</f>
        <v>0</v>
      </c>
      <c r="I35" s="70">
        <f>[1]Hoja1!H32*$D$35/100</f>
        <v>0</v>
      </c>
      <c r="J35" s="70">
        <f>[1]Hoja1!I32*$D$35/100</f>
        <v>0</v>
      </c>
      <c r="K35" s="70">
        <f>[1]Hoja1!J32*$D$35/100</f>
        <v>0</v>
      </c>
      <c r="L35" s="70">
        <f>[1]Hoja1!K32*$D$35/100</f>
        <v>0</v>
      </c>
      <c r="M35" s="70">
        <f>[1]Hoja1!L32*$D$35/100</f>
        <v>0</v>
      </c>
      <c r="N35" s="70">
        <f>[1]Hoja1!M32*$D$35/100</f>
        <v>0</v>
      </c>
      <c r="O35" s="70">
        <f>[1]Hoja1!N32*$D$35/100</f>
        <v>0</v>
      </c>
      <c r="P35" s="70">
        <f>[1]Hoja1!O32*$D$35/100</f>
        <v>0</v>
      </c>
      <c r="Q35" s="70">
        <f>[1]Hoja1!P32*$D$35/100</f>
        <v>0</v>
      </c>
      <c r="R35" s="70">
        <f>[1]Hoja1!Q32*$D$35/100</f>
        <v>0</v>
      </c>
      <c r="S35" s="70">
        <f>[1]Hoja1!R32*$D$35/100</f>
        <v>0</v>
      </c>
      <c r="T35" s="70">
        <f>[1]Hoja1!S32*$D$35/100</f>
        <v>0</v>
      </c>
      <c r="U35" s="70">
        <f>[1]Hoja1!T32*$D$35/100</f>
        <v>0</v>
      </c>
      <c r="V35" s="70">
        <f>[1]Hoja1!U32*$D$35/100</f>
        <v>0</v>
      </c>
      <c r="W35" s="70">
        <f>[1]Hoja1!V32*$D$35/100</f>
        <v>0</v>
      </c>
      <c r="X35" s="70">
        <f>[1]Hoja1!W32*$D$35/100</f>
        <v>0</v>
      </c>
      <c r="Y35" s="70">
        <f>[1]Hoja1!X32*$D$35/100</f>
        <v>0</v>
      </c>
      <c r="Z35" s="70">
        <f>[1]Hoja1!Y32*$D$35/100</f>
        <v>0</v>
      </c>
      <c r="AA35" s="70">
        <f>[1]Hoja1!Z32*$D$35/100</f>
        <v>0</v>
      </c>
      <c r="AB35" s="70">
        <f>[1]Hoja1!AA32*$D$35/100</f>
        <v>0</v>
      </c>
      <c r="AC35" s="70">
        <f>[1]Hoja1!AB32*$D$35/100</f>
        <v>0</v>
      </c>
      <c r="AD35" s="70">
        <f>[1]Hoja1!AC32*$D$35/100</f>
        <v>0</v>
      </c>
      <c r="AE35" s="70">
        <f>[1]Hoja1!AD32*$D$35/100</f>
        <v>0</v>
      </c>
      <c r="AF35" s="70">
        <f>[1]Hoja1!AE32*$D$35/100</f>
        <v>0</v>
      </c>
    </row>
    <row r="36" spans="1:33" s="72" customFormat="1" ht="32.1">
      <c r="A36" s="192"/>
      <c r="B36" s="67" t="s">
        <v>201</v>
      </c>
      <c r="C36" s="68" t="s">
        <v>80</v>
      </c>
      <c r="D36" s="69">
        <v>0</v>
      </c>
      <c r="E36" s="70">
        <f>[1]Hoja1!D33*$D$36/100</f>
        <v>0</v>
      </c>
      <c r="F36" s="70">
        <f>[1]Hoja1!E33*$D$36/100</f>
        <v>0</v>
      </c>
      <c r="G36" s="70">
        <f>[1]Hoja1!F33*$D$36/100</f>
        <v>0</v>
      </c>
      <c r="H36" s="70">
        <f>[1]Hoja1!G33*$D$36/100</f>
        <v>0</v>
      </c>
      <c r="I36" s="70">
        <f>[1]Hoja1!H33*$D$36/100</f>
        <v>0</v>
      </c>
      <c r="J36" s="70">
        <f>[1]Hoja1!I33*$D$36/100</f>
        <v>0</v>
      </c>
      <c r="K36" s="70">
        <f>[1]Hoja1!J33*$D$36/100</f>
        <v>0</v>
      </c>
      <c r="L36" s="70">
        <f>[1]Hoja1!K33*$D$36/100</f>
        <v>0</v>
      </c>
      <c r="M36" s="70">
        <f>[1]Hoja1!L33*$D$36/100</f>
        <v>0</v>
      </c>
      <c r="N36" s="70">
        <f>[1]Hoja1!M33*$D$36/100</f>
        <v>0</v>
      </c>
      <c r="O36" s="70">
        <f>[1]Hoja1!N33*$D$36/100</f>
        <v>0</v>
      </c>
      <c r="P36" s="70">
        <f>[1]Hoja1!O33*$D$36/100</f>
        <v>0</v>
      </c>
      <c r="Q36" s="70">
        <f>[1]Hoja1!P33*$D$36/100</f>
        <v>0</v>
      </c>
      <c r="R36" s="70">
        <f>[1]Hoja1!Q33*$D$36/100</f>
        <v>0</v>
      </c>
      <c r="S36" s="70">
        <f>[1]Hoja1!R33*$D$36/100</f>
        <v>0</v>
      </c>
      <c r="T36" s="70">
        <f>[1]Hoja1!S33*$D$36/100</f>
        <v>0</v>
      </c>
      <c r="U36" s="70">
        <f>[1]Hoja1!T33*$D$36/100</f>
        <v>0</v>
      </c>
      <c r="V36" s="70">
        <f>[1]Hoja1!U33*$D$36/100</f>
        <v>0</v>
      </c>
      <c r="W36" s="70">
        <f>[1]Hoja1!V33*$D$36/100</f>
        <v>0</v>
      </c>
      <c r="X36" s="70">
        <f>[1]Hoja1!W33*$D$36/100</f>
        <v>0</v>
      </c>
      <c r="Y36" s="70">
        <f>[1]Hoja1!X33*$D$36/100</f>
        <v>0</v>
      </c>
      <c r="Z36" s="70">
        <f>[1]Hoja1!Y33*$D$36/100</f>
        <v>0</v>
      </c>
      <c r="AA36" s="70">
        <f>[1]Hoja1!Z33*$D$36/100</f>
        <v>0</v>
      </c>
      <c r="AB36" s="70">
        <f>[1]Hoja1!AA33*$D$36/100</f>
        <v>0</v>
      </c>
      <c r="AC36" s="70">
        <f>[1]Hoja1!AB33*$D$36/100</f>
        <v>0</v>
      </c>
      <c r="AD36" s="70">
        <f>[1]Hoja1!AC33*$D$36/100</f>
        <v>0</v>
      </c>
      <c r="AE36" s="70">
        <f>[1]Hoja1!AD33*$D$36/100</f>
        <v>0</v>
      </c>
      <c r="AF36" s="70">
        <f>[1]Hoja1!AE33*$D$36/100</f>
        <v>0</v>
      </c>
    </row>
    <row r="37" spans="1:33" s="72" customFormat="1" ht="15.95">
      <c r="A37" s="192"/>
      <c r="B37" s="67" t="s">
        <v>202</v>
      </c>
      <c r="C37" s="68" t="s">
        <v>203</v>
      </c>
      <c r="D37" s="69">
        <v>40</v>
      </c>
      <c r="E37" s="70">
        <f>[1]Hoja1!D34*$D$37/100</f>
        <v>29.94</v>
      </c>
      <c r="F37" s="70">
        <f>[1]Hoja1!E34*$D$37/100</f>
        <v>1.52</v>
      </c>
      <c r="G37" s="70">
        <f>[1]Hoja1!F34*$D$37/100</f>
        <v>0.82</v>
      </c>
      <c r="H37" s="70">
        <f>[1]Hoja1!G34*$D$37/100</f>
        <v>0.73</v>
      </c>
      <c r="I37" s="70">
        <f>[1]Hoja1!H34*$D$37/100</f>
        <v>0.31</v>
      </c>
      <c r="J37" s="70">
        <f>[1]Hoja1!I34*$D$37/100</f>
        <v>0.11200000000000002</v>
      </c>
      <c r="K37" s="70">
        <f>[1]Hoja1!J34*$D$37/100</f>
        <v>4.5</v>
      </c>
      <c r="L37" s="70">
        <f>[1]Hoja1!K34*$D$37/100</f>
        <v>4.12</v>
      </c>
      <c r="M37" s="70">
        <f>[1]Hoja1!L34*$D$37/100</f>
        <v>0</v>
      </c>
      <c r="N37" s="70">
        <f>[1]Hoja1!M34*$D$37/100</f>
        <v>52.1</v>
      </c>
      <c r="O37" s="70">
        <f>[1]Hoja1!N34*$D$37/100</f>
        <v>35.9</v>
      </c>
      <c r="P37" s="70">
        <f>[1]Hoja1!O34*$D$37/100</f>
        <v>0.06</v>
      </c>
      <c r="Q37" s="70">
        <f>[1]Hoja1!P34*$D$37/100</f>
        <v>20.8</v>
      </c>
      <c r="R37" s="70">
        <f>[1]Hoja1!Q34*$D$37/100</f>
        <v>69.900000000000006</v>
      </c>
      <c r="S37" s="70">
        <f>[1]Hoja1!R34*$D$37/100</f>
        <v>5.3</v>
      </c>
      <c r="T37" s="70">
        <f>[1]Hoja1!S34*$D$37/100</f>
        <v>0.26599999999999996</v>
      </c>
      <c r="U37" s="70">
        <f>[1]Hoja1!T34*$D$37/100</f>
        <v>4.0000000000000001E-3</v>
      </c>
      <c r="V37" s="70">
        <f>[1]Hoja1!U34*$D$37/100</f>
        <v>0</v>
      </c>
      <c r="W37" s="70">
        <f>[1]Hoja1!V34*$D$37/100</f>
        <v>18.899999999999999</v>
      </c>
      <c r="X37" s="70">
        <f>[1]Hoja1!W34*$D$37/100</f>
        <v>4.5999999999999996</v>
      </c>
      <c r="Y37" s="70">
        <f>[1]Hoja1!X34*$D$37/100</f>
        <v>1.4000000000000002E-2</v>
      </c>
      <c r="Z37" s="70">
        <f>[1]Hoja1!Y34*$D$37/100</f>
        <v>7.1999999999999995E-2</v>
      </c>
      <c r="AA37" s="70">
        <f>[1]Hoja1!Z34*$D$37/100</f>
        <v>0.04</v>
      </c>
      <c r="AB37" s="70">
        <f>[1]Hoja1!AA34*$D$37/100</f>
        <v>0.17600000000000002</v>
      </c>
      <c r="AC37" s="70">
        <f>[1]Hoja1!AB34*$D$37/100</f>
        <v>1.4000000000000002E-2</v>
      </c>
      <c r="AD37" s="70">
        <f>[1]Hoja1!AC34*$D$37/100</f>
        <v>3.2</v>
      </c>
      <c r="AE37" s="70">
        <f>[1]Hoja1!AD34*$D$37/100</f>
        <v>0.16699999999999998</v>
      </c>
      <c r="AF37" s="70">
        <f>[1]Hoja1!AE34*$D$37/100</f>
        <v>0.6</v>
      </c>
    </row>
    <row r="38" spans="1:33" s="72" customFormat="1" ht="15.95">
      <c r="A38" s="192"/>
      <c r="B38" s="67" t="s">
        <v>204</v>
      </c>
      <c r="C38" s="68" t="s">
        <v>84</v>
      </c>
      <c r="D38" s="69">
        <v>25</v>
      </c>
      <c r="E38" s="70">
        <f>[1]Hoja1!D35*$D$38/100</f>
        <v>64.606818181818184</v>
      </c>
      <c r="F38" s="70">
        <f>[1]Hoja1!E35*$D$38/100</f>
        <v>5.1863636363636365</v>
      </c>
      <c r="G38" s="70">
        <f>[1]Hoja1!F35*$D$38/100</f>
        <v>4.4840909090909093</v>
      </c>
      <c r="H38" s="70">
        <f>[1]Hoja1!G35*$D$38/100</f>
        <v>3.4760000000000004</v>
      </c>
      <c r="I38" s="70">
        <f>[1]Hoja1!H35*$D$38/100</f>
        <v>1.4045000000000001</v>
      </c>
      <c r="J38" s="70">
        <f>[1]Hoja1!I35*$D$38/100</f>
        <v>0.152</v>
      </c>
      <c r="K38" s="70">
        <f>[1]Hoja1!J35*$D$38/100</f>
        <v>15.6</v>
      </c>
      <c r="L38" s="70">
        <f>[1]Hoja1!K35*$D$38/100</f>
        <v>0.87727272727272732</v>
      </c>
      <c r="M38" s="70">
        <f>[1]Hoja1!L35*$D$38/100</f>
        <v>0</v>
      </c>
      <c r="N38" s="70">
        <f>[1]Hoja1!M35*$D$38/100</f>
        <v>127.6</v>
      </c>
      <c r="O38" s="70">
        <f>[1]Hoja1!N35*$D$38/100</f>
        <v>95.15</v>
      </c>
      <c r="P38" s="70">
        <f>[1]Hoja1!O35*$D$38/100</f>
        <v>0.34</v>
      </c>
      <c r="Q38" s="70">
        <f>[1]Hoja1!P35*$D$38/100</f>
        <v>114.27500000000001</v>
      </c>
      <c r="R38" s="70">
        <f>[1]Hoja1!Q35*$D$38/100</f>
        <v>21.274999999999999</v>
      </c>
      <c r="S38" s="70">
        <f>[1]Hoja1!R35*$D$38/100</f>
        <v>5.9</v>
      </c>
      <c r="T38" s="70">
        <f>[1]Hoja1!S35*$D$38/100</f>
        <v>0.30625000000000002</v>
      </c>
      <c r="U38" s="70">
        <f>[1]Hoja1!T35*$D$38/100</f>
        <v>9.166666666666666E-2</v>
      </c>
      <c r="V38" s="70">
        <f>[1]Hoja1!U35*$D$38/100</f>
        <v>1.8333333333333333E-2</v>
      </c>
      <c r="W38" s="70">
        <f>[1]Hoja1!V35*$D$38/100</f>
        <v>208.36111111111114</v>
      </c>
      <c r="X38" s="70">
        <f>[1]Hoja1!W35*$D$38/100</f>
        <v>64.525000000000006</v>
      </c>
      <c r="Y38" s="70">
        <f>[1]Hoja1!X35*$D$38/100</f>
        <v>1.3000000000000001E-2</v>
      </c>
      <c r="Z38" s="70">
        <f>[1]Hoja1!Y35*$D$38/100</f>
        <v>0.14699999999999999</v>
      </c>
      <c r="AA38" s="70">
        <f>[1]Hoja1!Z35*$D$38/100</f>
        <v>0.16499999999999995</v>
      </c>
      <c r="AB38" s="70">
        <f>[1]Hoja1!AA35*$D$38/100</f>
        <v>7.0555555555555552E-2</v>
      </c>
      <c r="AC38" s="70">
        <f>[1]Hoja1!AB35*$D$38/100</f>
        <v>2.4722222222222222E-2</v>
      </c>
      <c r="AD38" s="70">
        <f>[1]Hoja1!AC35*$D$38/100</f>
        <v>1.75</v>
      </c>
      <c r="AE38" s="70">
        <f>[1]Hoja1!AD35*$D$38/100</f>
        <v>9.5250000000000001E-2</v>
      </c>
      <c r="AF38" s="70">
        <f>[1]Hoja1!AE35*$D$38/100</f>
        <v>0</v>
      </c>
    </row>
    <row r="39" spans="1:33" s="72" customFormat="1" ht="15.95">
      <c r="A39" s="192"/>
      <c r="B39" s="55"/>
      <c r="C39" s="75" t="s">
        <v>190</v>
      </c>
      <c r="D39" s="77">
        <f>SUM(D32:D38)</f>
        <v>145</v>
      </c>
      <c r="E39" s="77">
        <f t="shared" ref="E39:AE39" si="6">SUM(E32:E38)</f>
        <v>165.9681515151515</v>
      </c>
      <c r="F39" s="77">
        <f t="shared" si="6"/>
        <v>10.173030303030302</v>
      </c>
      <c r="G39" s="77">
        <f t="shared" si="6"/>
        <v>9.8880909090909093</v>
      </c>
      <c r="H39" s="77">
        <f t="shared" si="6"/>
        <v>7.2140000000000004</v>
      </c>
      <c r="I39" s="77">
        <f t="shared" si="6"/>
        <v>2.9091666666666667</v>
      </c>
      <c r="J39" s="77">
        <f t="shared" si="6"/>
        <v>0.41866666666666674</v>
      </c>
      <c r="K39" s="77">
        <f t="shared" si="6"/>
        <v>36.1</v>
      </c>
      <c r="L39" s="77">
        <f t="shared" si="6"/>
        <v>9.0719393939393935</v>
      </c>
      <c r="M39" s="77">
        <f t="shared" si="6"/>
        <v>0</v>
      </c>
      <c r="N39" s="77">
        <f t="shared" si="6"/>
        <v>307.9666666666667</v>
      </c>
      <c r="O39" s="77">
        <f t="shared" si="6"/>
        <v>229.18333333333334</v>
      </c>
      <c r="P39" s="77">
        <f t="shared" si="6"/>
        <v>0.48533333333333334</v>
      </c>
      <c r="Q39" s="77">
        <f t="shared" si="6"/>
        <v>173.74166666666667</v>
      </c>
      <c r="R39" s="77">
        <f t="shared" si="6"/>
        <v>215.70833333333334</v>
      </c>
      <c r="S39" s="77">
        <f t="shared" si="6"/>
        <v>27.733333333333334</v>
      </c>
      <c r="T39" s="77">
        <f t="shared" si="6"/>
        <v>0.87625000000000008</v>
      </c>
      <c r="U39" s="77">
        <f t="shared" si="6"/>
        <v>0.125</v>
      </c>
      <c r="V39" s="77">
        <f t="shared" si="6"/>
        <v>2.8999999999999998E-2</v>
      </c>
      <c r="W39" s="77">
        <f t="shared" si="6"/>
        <v>347.52777777777783</v>
      </c>
      <c r="X39" s="77">
        <f t="shared" si="6"/>
        <v>88.591666666666669</v>
      </c>
      <c r="Y39" s="77">
        <f t="shared" si="6"/>
        <v>6.9666666666666668E-2</v>
      </c>
      <c r="Z39" s="77">
        <f t="shared" si="6"/>
        <v>0.39500000000000002</v>
      </c>
      <c r="AA39" s="77">
        <f t="shared" si="6"/>
        <v>0.36233333333333329</v>
      </c>
      <c r="AB39" s="77">
        <f t="shared" si="6"/>
        <v>0.48922222222222217</v>
      </c>
      <c r="AC39" s="77">
        <f t="shared" si="6"/>
        <v>7.0722222222222214E-2</v>
      </c>
      <c r="AD39" s="77">
        <f t="shared" si="6"/>
        <v>9.75</v>
      </c>
      <c r="AE39" s="77">
        <f t="shared" si="6"/>
        <v>0.64358333333333317</v>
      </c>
      <c r="AF39" s="77">
        <f>SUM(AF32:AF38)</f>
        <v>2.5466666666666664</v>
      </c>
    </row>
    <row r="40" spans="1:33" ht="15" customHeight="1">
      <c r="A40" s="199" t="s">
        <v>85</v>
      </c>
      <c r="B40" s="78" t="s">
        <v>205</v>
      </c>
      <c r="C40" s="84" t="s">
        <v>86</v>
      </c>
      <c r="D40" s="85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</row>
    <row r="41" spans="1:33" s="72" customFormat="1" ht="15.95">
      <c r="A41" s="192"/>
      <c r="B41" s="67" t="s">
        <v>206</v>
      </c>
      <c r="C41" s="68" t="s">
        <v>88</v>
      </c>
      <c r="D41" s="69">
        <v>10</v>
      </c>
      <c r="E41" s="70">
        <f>[1]Hoja1!D38*$D$41/100</f>
        <v>24.55</v>
      </c>
      <c r="F41" s="70">
        <f>[1]Hoja1!E38*$D$41/100</f>
        <v>1.8142857142857145</v>
      </c>
      <c r="G41" s="70">
        <f>[1]Hoja1!F38*$D$41/100</f>
        <v>1.9214285714285717</v>
      </c>
      <c r="H41" s="70">
        <f>[1]Hoja1!G38*$D$41/100</f>
        <v>0.78828571428571426</v>
      </c>
      <c r="I41" s="70">
        <f>[1]Hoja1!H38*$D$41/100</f>
        <v>0.84442857142857153</v>
      </c>
      <c r="J41" s="70">
        <f>[1]Hoja1!I38*$D$41/100</f>
        <v>7.0571428571428563E-2</v>
      </c>
      <c r="K41" s="70">
        <f>[1]Hoja1!J38*$D$41/100</f>
        <v>6.4571428571428564</v>
      </c>
      <c r="L41" s="70">
        <f>[1]Hoja1!K38*$D$41/100</f>
        <v>0</v>
      </c>
      <c r="M41" s="70">
        <f>[1]Hoja1!L38*$D$41/100</f>
        <v>0</v>
      </c>
      <c r="N41" s="70">
        <f>[1]Hoja1!M38*$D$41/100</f>
        <v>0.7</v>
      </c>
      <c r="O41" s="70">
        <f>[1]Hoja1!N38*$D$41/100</f>
        <v>18.471428571428575</v>
      </c>
      <c r="P41" s="70">
        <f>[1]Hoja1!O38*$D$41/100</f>
        <v>0.23000000000000004</v>
      </c>
      <c r="Q41" s="70">
        <f>[1]Hoja1!P38*$D$41/100</f>
        <v>5.5571428571428569</v>
      </c>
      <c r="R41" s="70">
        <f>[1]Hoja1!Q38*$D$41/100</f>
        <v>28.257142857142853</v>
      </c>
      <c r="S41" s="70">
        <f>[1]Hoja1!R38*$D$41/100</f>
        <v>1.8714285714285717</v>
      </c>
      <c r="T41" s="70">
        <f>[1]Hoja1!S38*$D$41/100</f>
        <v>0.35499999999999998</v>
      </c>
      <c r="U41" s="70">
        <f>[1]Hoja1!T38*$D$41/100</f>
        <v>7.1428571428571444E-3</v>
      </c>
      <c r="V41" s="70">
        <f>[1]Hoja1!U38*$D$41/100</f>
        <v>1E-3</v>
      </c>
      <c r="W41" s="70">
        <f>[1]Hoja1!V38*$D$41/100</f>
        <v>0</v>
      </c>
      <c r="X41" s="70">
        <f>[1]Hoja1!W38*$D$41/100</f>
        <v>0</v>
      </c>
      <c r="Y41" s="70">
        <f>[1]Hoja1!X38*$D$41/100</f>
        <v>8.0000000000000002E-3</v>
      </c>
      <c r="Z41" s="70">
        <f>[1]Hoja1!Y38*$D$41/100</f>
        <v>1.6714285714285713E-2</v>
      </c>
      <c r="AA41" s="70">
        <f>[1]Hoja1!Z38*$D$41/100</f>
        <v>0.36571428571428577</v>
      </c>
      <c r="AB41" s="70">
        <f>[1]Hoja1!AA38*$D$41/100</f>
        <v>3.1285714285714292E-2</v>
      </c>
      <c r="AC41" s="70">
        <f>[1]Hoja1!AB38*$D$41/100</f>
        <v>3.7428571428571422E-2</v>
      </c>
      <c r="AD41" s="70">
        <f>[1]Hoja1!AC38*$D$41/100</f>
        <v>0.6</v>
      </c>
      <c r="AE41" s="70">
        <f>[1]Hoja1!AD38*$D$41/100</f>
        <v>0.28571428571428575</v>
      </c>
      <c r="AF41" s="70">
        <f>[1]Hoja1!AE38*$D$41/100</f>
        <v>0</v>
      </c>
    </row>
    <row r="42" spans="1:33" s="72" customFormat="1" ht="15.95">
      <c r="A42" s="192"/>
      <c r="B42" s="67" t="s">
        <v>207</v>
      </c>
      <c r="C42" s="68" t="s">
        <v>90</v>
      </c>
      <c r="D42" s="69">
        <v>13</v>
      </c>
      <c r="E42" s="70">
        <f>[1]Hoja1!D39*$D$42/100</f>
        <v>25.379000000000001</v>
      </c>
      <c r="F42" s="70">
        <f>[1]Hoja1!E39*$D$42/100</f>
        <v>2.4949999999999992</v>
      </c>
      <c r="G42" s="70">
        <f>[1]Hoja1!F39*$D$42/100</f>
        <v>1.7109999999999996</v>
      </c>
      <c r="H42" s="70">
        <f>[1]Hoja1!G39*$D$42/100</f>
        <v>0.60540000000000005</v>
      </c>
      <c r="I42" s="70">
        <f>[1]Hoja1!H39*$D$42/100</f>
        <v>0.76090000000000013</v>
      </c>
      <c r="J42" s="70">
        <f>[1]Hoja1!I39*$D$42/100</f>
        <v>0.17579999999999998</v>
      </c>
      <c r="K42" s="70">
        <f>[1]Hoja1!J39*$D$42/100</f>
        <v>8.5100000000000016</v>
      </c>
      <c r="L42" s="70">
        <f>[1]Hoja1!K39*$D$42/100</f>
        <v>0</v>
      </c>
      <c r="M42" s="70">
        <f>[1]Hoja1!L39*$D$42/100</f>
        <v>0</v>
      </c>
      <c r="N42" s="70">
        <f>[1]Hoja1!M39*$D$42/100</f>
        <v>2.0299999999999998</v>
      </c>
      <c r="O42" s="70">
        <f>[1]Hoja1!N39*$D$42/100</f>
        <v>26.51</v>
      </c>
      <c r="P42" s="70">
        <f>[1]Hoja1!O39*$D$42/100</f>
        <v>0.11800000000000002</v>
      </c>
      <c r="Q42" s="70">
        <f>[1]Hoja1!P39*$D$42/100</f>
        <v>7.77</v>
      </c>
      <c r="R42" s="70">
        <f>[1]Hoja1!Q39*$D$42/100</f>
        <v>43.86</v>
      </c>
      <c r="S42" s="70">
        <f>[1]Hoja1!R39*$D$42/100</f>
        <v>2.75</v>
      </c>
      <c r="T42" s="70">
        <f>[1]Hoja1!S39*$D$42/100</f>
        <v>0.28439999999999999</v>
      </c>
      <c r="U42" s="70">
        <f>[1]Hoja1!T39*$D$42/100</f>
        <v>9.3999999999999986E-3</v>
      </c>
      <c r="V42" s="70">
        <f>[1]Hoja1!U39*$D$42/100</f>
        <v>1.2999999999999997E-3</v>
      </c>
      <c r="W42" s="70">
        <f>[1]Hoja1!V39*$D$42/100</f>
        <v>0.9</v>
      </c>
      <c r="X42" s="70">
        <f>[1]Hoja1!W39*$D$42/100</f>
        <v>0.27</v>
      </c>
      <c r="Y42" s="70">
        <f>[1]Hoja1!X39*$D$42/100</f>
        <v>0.11170000000000002</v>
      </c>
      <c r="Z42" s="70">
        <f>[1]Hoja1!Y39*$D$42/100</f>
        <v>3.4500000000000003E-2</v>
      </c>
      <c r="AA42" s="70">
        <f>[1]Hoja1!Z39*$D$42/100</f>
        <v>0.59299999999999997</v>
      </c>
      <c r="AB42" s="70">
        <f>[1]Hoja1!AA39*$D$42/100</f>
        <v>9.2699999999999991E-2</v>
      </c>
      <c r="AC42" s="70">
        <f>[1]Hoja1!AB39*$D$42/100</f>
        <v>5.2600000000000001E-2</v>
      </c>
      <c r="AD42" s="70">
        <f>[1]Hoja1!AC39*$D$42/100</f>
        <v>0.56000000000000005</v>
      </c>
      <c r="AE42" s="70">
        <f>[1]Hoja1!AD39*$D$42/100</f>
        <v>9.0899999999999995E-2</v>
      </c>
      <c r="AF42" s="70">
        <f>[1]Hoja1!AE39*$D$42/100</f>
        <v>0.1</v>
      </c>
    </row>
    <row r="43" spans="1:33" s="72" customFormat="1" ht="15.95">
      <c r="A43" s="192"/>
      <c r="B43" s="67" t="s">
        <v>208</v>
      </c>
      <c r="C43" s="68" t="s">
        <v>92</v>
      </c>
      <c r="D43" s="69">
        <v>8</v>
      </c>
      <c r="E43" s="70">
        <f>[1]Hoja1!D40*$D$43/100</f>
        <v>10.347999999999999</v>
      </c>
      <c r="F43" s="70">
        <f>[1]Hoja1!E40*$D$43/100</f>
        <v>1.57</v>
      </c>
      <c r="G43" s="70">
        <f>[1]Hoja1!F40*$D$43/100</f>
        <v>0.45199999999999996</v>
      </c>
      <c r="H43" s="70">
        <f>[1]Hoja1!G40*$D$43/100</f>
        <v>0.17059999999999997</v>
      </c>
      <c r="I43" s="70">
        <f>[1]Hoja1!H40*$D$43/100</f>
        <v>0.16339999999999999</v>
      </c>
      <c r="J43" s="70">
        <f>[1]Hoja1!I40*$D$43/100</f>
        <v>3.6200000000000003E-2</v>
      </c>
      <c r="K43" s="70">
        <f>[1]Hoja1!J40*$D$43/100</f>
        <v>6.6</v>
      </c>
      <c r="L43" s="70">
        <f>[1]Hoja1!K40*$D$43/100</f>
        <v>0</v>
      </c>
      <c r="M43" s="70">
        <f>[1]Hoja1!L40*$D$43/100</f>
        <v>0</v>
      </c>
      <c r="N43" s="70">
        <f>[1]Hoja1!M40*$D$43/100</f>
        <v>1.1399999999999999</v>
      </c>
      <c r="O43" s="70">
        <f>[1]Hoja1!N40*$D$43/100</f>
        <v>15.84</v>
      </c>
      <c r="P43" s="70">
        <f>[1]Hoja1!O40*$D$43/100</f>
        <v>7.0000000000000007E-2</v>
      </c>
      <c r="Q43" s="70">
        <f>[1]Hoja1!P40*$D$43/100</f>
        <v>7.04</v>
      </c>
      <c r="R43" s="70">
        <f>[1]Hoja1!Q40*$D$43/100</f>
        <v>24.78</v>
      </c>
      <c r="S43" s="70">
        <f>[1]Hoja1!R40*$D$43/100</f>
        <v>1.88</v>
      </c>
      <c r="T43" s="70">
        <f>[1]Hoja1!S40*$D$43/100</f>
        <v>0.26</v>
      </c>
      <c r="U43" s="70">
        <f>[1]Hoja1!T40*$D$43/100</f>
        <v>8.6E-3</v>
      </c>
      <c r="V43" s="70">
        <f>[1]Hoja1!U40*$D$43/100</f>
        <v>2.3999999999999998E-3</v>
      </c>
      <c r="W43" s="70">
        <f>[1]Hoja1!V40*$D$43/100</f>
        <v>0</v>
      </c>
      <c r="X43" s="70">
        <f>[1]Hoja1!W40*$D$43/100</f>
        <v>0</v>
      </c>
      <c r="Y43" s="70">
        <f>[1]Hoja1!X40*$D$43/100</f>
        <v>6.000000000000001E-3</v>
      </c>
      <c r="Z43" s="70">
        <f>[1]Hoja1!Y40*$D$43/100</f>
        <v>2.0400000000000001E-2</v>
      </c>
      <c r="AA43" s="70">
        <f>[1]Hoja1!Z40*$D$43/100</f>
        <v>0.58200000000000007</v>
      </c>
      <c r="AB43" s="70">
        <f>[1]Hoja1!AA40*$D$43/100</f>
        <v>0.1</v>
      </c>
      <c r="AC43" s="70">
        <f>[1]Hoja1!AB40*$D$43/100</f>
        <v>3.4000000000000002E-2</v>
      </c>
      <c r="AD43" s="70">
        <f>[1]Hoja1!AC40*$D$43/100</f>
        <v>1.02</v>
      </c>
      <c r="AE43" s="70">
        <f>[1]Hoja1!AD40*$D$43/100</f>
        <v>0.10780000000000001</v>
      </c>
      <c r="AF43" s="70">
        <f>[1]Hoja1!AE40*$D$43/100</f>
        <v>0</v>
      </c>
    </row>
    <row r="44" spans="1:33" s="72" customFormat="1" ht="15.95">
      <c r="A44" s="192"/>
      <c r="B44" s="67" t="s">
        <v>209</v>
      </c>
      <c r="C44" s="68" t="s">
        <v>94</v>
      </c>
      <c r="D44" s="69">
        <v>0</v>
      </c>
      <c r="E44" s="70">
        <f>[1]Hoja1!D41*$D$44/100</f>
        <v>0</v>
      </c>
      <c r="F44" s="70">
        <f>[1]Hoja1!E41*$D$44/100</f>
        <v>0</v>
      </c>
      <c r="G44" s="70">
        <f>[1]Hoja1!F41*$D$44/100</f>
        <v>0</v>
      </c>
      <c r="H44" s="70">
        <f>[1]Hoja1!G41*$D$44/100</f>
        <v>0</v>
      </c>
      <c r="I44" s="70">
        <f>[1]Hoja1!H41*$D$44/100</f>
        <v>0</v>
      </c>
      <c r="J44" s="70">
        <f>[1]Hoja1!I41*$D$44/100</f>
        <v>0</v>
      </c>
      <c r="K44" s="70">
        <f>[1]Hoja1!J41*$D$44/100</f>
        <v>0</v>
      </c>
      <c r="L44" s="70">
        <f>[1]Hoja1!K41*$D$44/100</f>
        <v>0</v>
      </c>
      <c r="M44" s="70">
        <f>[1]Hoja1!L41*$D$44/100</f>
        <v>0</v>
      </c>
      <c r="N44" s="70">
        <f>[1]Hoja1!M41*$D$44/100</f>
        <v>0</v>
      </c>
      <c r="O44" s="70">
        <f>[1]Hoja1!N41*$D$44/100</f>
        <v>0</v>
      </c>
      <c r="P44" s="70">
        <f>[1]Hoja1!O41*$D$44/100</f>
        <v>0</v>
      </c>
      <c r="Q44" s="70">
        <f>[1]Hoja1!P41*$D$44/100</f>
        <v>0</v>
      </c>
      <c r="R44" s="70">
        <f>[1]Hoja1!Q41*$D$44/100</f>
        <v>0</v>
      </c>
      <c r="S44" s="70">
        <f>[1]Hoja1!R41*$D$44/100</f>
        <v>0</v>
      </c>
      <c r="T44" s="70">
        <f>[1]Hoja1!S41*$D$44/100</f>
        <v>0</v>
      </c>
      <c r="U44" s="70">
        <f>[1]Hoja1!T41*$D$44/100</f>
        <v>0</v>
      </c>
      <c r="V44" s="70">
        <f>[1]Hoja1!U41*$D$44/100</f>
        <v>0</v>
      </c>
      <c r="W44" s="70">
        <f>[1]Hoja1!V41*$D$44/100</f>
        <v>0</v>
      </c>
      <c r="X44" s="70">
        <f>[1]Hoja1!W41*$D$44/100</f>
        <v>0</v>
      </c>
      <c r="Y44" s="70">
        <f>[1]Hoja1!X41*$D$44/100</f>
        <v>0</v>
      </c>
      <c r="Z44" s="70">
        <f>[1]Hoja1!Y41*$D$44/100</f>
        <v>0</v>
      </c>
      <c r="AA44" s="70">
        <f>[1]Hoja1!Z41*$D$44/100</f>
        <v>0</v>
      </c>
      <c r="AB44" s="70">
        <f>[1]Hoja1!AA41*$D$44/100</f>
        <v>0</v>
      </c>
      <c r="AC44" s="70">
        <f>[1]Hoja1!AB41*$D$44/100</f>
        <v>0</v>
      </c>
      <c r="AD44" s="70">
        <f>[1]Hoja1!AC41*$D$44/100</f>
        <v>0</v>
      </c>
      <c r="AE44" s="70">
        <f>[1]Hoja1!AD41*$D$44/100</f>
        <v>0</v>
      </c>
      <c r="AF44" s="70">
        <f>[1]Hoja1!AE41*$D$44/100</f>
        <v>0</v>
      </c>
    </row>
    <row r="45" spans="1:33" s="72" customFormat="1" ht="15.95">
      <c r="A45" s="192"/>
      <c r="B45" s="55"/>
      <c r="C45" s="75" t="s">
        <v>190</v>
      </c>
      <c r="D45" s="77">
        <f>SUM(D41:D44)</f>
        <v>31</v>
      </c>
      <c r="E45" s="77">
        <f t="shared" ref="E45:AF45" si="7">SUM(E41:E44)</f>
        <v>60.277000000000001</v>
      </c>
      <c r="F45" s="77">
        <f t="shared" si="7"/>
        <v>5.8792857142857144</v>
      </c>
      <c r="G45" s="77">
        <f t="shared" si="7"/>
        <v>4.0844285714285711</v>
      </c>
      <c r="H45" s="77">
        <f t="shared" si="7"/>
        <v>1.5642857142857141</v>
      </c>
      <c r="I45" s="77">
        <f t="shared" si="7"/>
        <v>1.7687285714285716</v>
      </c>
      <c r="J45" s="77">
        <f t="shared" si="7"/>
        <v>0.28257142857142853</v>
      </c>
      <c r="K45" s="77">
        <f t="shared" si="7"/>
        <v>21.567142857142855</v>
      </c>
      <c r="L45" s="77">
        <f t="shared" si="7"/>
        <v>0</v>
      </c>
      <c r="M45" s="77">
        <f t="shared" si="7"/>
        <v>0</v>
      </c>
      <c r="N45" s="77">
        <f t="shared" si="7"/>
        <v>3.8699999999999992</v>
      </c>
      <c r="O45" s="77">
        <f t="shared" si="7"/>
        <v>60.821428571428584</v>
      </c>
      <c r="P45" s="77">
        <f t="shared" si="7"/>
        <v>0.41800000000000009</v>
      </c>
      <c r="Q45" s="77">
        <f t="shared" si="7"/>
        <v>20.367142857142856</v>
      </c>
      <c r="R45" s="77">
        <f t="shared" si="7"/>
        <v>96.897142857142853</v>
      </c>
      <c r="S45" s="77">
        <f t="shared" si="7"/>
        <v>6.5014285714285718</v>
      </c>
      <c r="T45" s="77">
        <f t="shared" si="7"/>
        <v>0.89939999999999998</v>
      </c>
      <c r="U45" s="77">
        <f t="shared" si="7"/>
        <v>2.5142857142857144E-2</v>
      </c>
      <c r="V45" s="77">
        <f t="shared" si="7"/>
        <v>4.6999999999999993E-3</v>
      </c>
      <c r="W45" s="77">
        <f t="shared" si="7"/>
        <v>0.9</v>
      </c>
      <c r="X45" s="77">
        <f t="shared" si="7"/>
        <v>0.27</v>
      </c>
      <c r="Y45" s="77">
        <f t="shared" si="7"/>
        <v>0.12570000000000003</v>
      </c>
      <c r="Z45" s="77">
        <f t="shared" si="7"/>
        <v>7.1614285714285714E-2</v>
      </c>
      <c r="AA45" s="77">
        <f t="shared" si="7"/>
        <v>1.5407142857142859</v>
      </c>
      <c r="AB45" s="77">
        <f t="shared" si="7"/>
        <v>0.22398571428571429</v>
      </c>
      <c r="AC45" s="77">
        <f t="shared" si="7"/>
        <v>0.12402857142857143</v>
      </c>
      <c r="AD45" s="77">
        <f t="shared" si="7"/>
        <v>2.1800000000000002</v>
      </c>
      <c r="AE45" s="77">
        <f t="shared" si="7"/>
        <v>0.48441428571428574</v>
      </c>
      <c r="AF45" s="77">
        <f t="shared" si="7"/>
        <v>0.1</v>
      </c>
    </row>
    <row r="46" spans="1:33">
      <c r="A46" s="192"/>
      <c r="B46" s="78" t="s">
        <v>210</v>
      </c>
      <c r="C46" s="84" t="s">
        <v>95</v>
      </c>
      <c r="D46" s="85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</row>
    <row r="47" spans="1:33" s="72" customFormat="1" ht="15.95">
      <c r="A47" s="192"/>
      <c r="B47" s="67" t="s">
        <v>211</v>
      </c>
      <c r="C47" s="68" t="s">
        <v>97</v>
      </c>
      <c r="D47" s="62">
        <v>18</v>
      </c>
      <c r="E47" s="89">
        <f>[1]Hoja1!D44*$D$47/100</f>
        <v>35.2836</v>
      </c>
      <c r="F47" s="89">
        <f>[1]Hoja1!E44*$D$47/100</f>
        <v>3.3156000000000008</v>
      </c>
      <c r="G47" s="89">
        <f>[1]Hoja1!F44*$D$47/100</f>
        <v>2.4467999999999996</v>
      </c>
      <c r="H47" s="89">
        <f>[1]Hoja1!G44*$D$47/100</f>
        <v>0.65207999999999999</v>
      </c>
      <c r="I47" s="89">
        <f>[1]Hoja1!H44*$D$47/100</f>
        <v>0.92915999999999999</v>
      </c>
      <c r="J47" s="89">
        <f>[1]Hoja1!I44*$D$47/100</f>
        <v>0.50747999999999993</v>
      </c>
      <c r="K47" s="89">
        <f>[1]Hoja1!J44*$D$47/100</f>
        <v>14.375999999999999</v>
      </c>
      <c r="L47" s="89">
        <f>[1]Hoja1!K44*$D$47/100</f>
        <v>0</v>
      </c>
      <c r="M47" s="89">
        <f>[1]Hoja1!L44*$D$47/100</f>
        <v>0</v>
      </c>
      <c r="N47" s="89">
        <f>[1]Hoja1!M44*$D$47/100</f>
        <v>2.2559999999999998</v>
      </c>
      <c r="O47" s="89">
        <f>[1]Hoja1!N44*$D$47/100</f>
        <v>27.336000000000002</v>
      </c>
      <c r="P47" s="89">
        <f>[1]Hoja1!O44*$D$47/100</f>
        <v>0.18719999999999998</v>
      </c>
      <c r="Q47" s="89">
        <f>[1]Hoja1!P44*$D$47/100</f>
        <v>13.2</v>
      </c>
      <c r="R47" s="89">
        <f>[1]Hoja1!Q44*$D$47/100</f>
        <v>34.56</v>
      </c>
      <c r="S47" s="89">
        <f>[1]Hoja1!R44*$D$47/100</f>
        <v>3.7080000000000002</v>
      </c>
      <c r="T47" s="89">
        <f>[1]Hoja1!S44*$D$47/100</f>
        <v>0.26616000000000001</v>
      </c>
      <c r="U47" s="89">
        <f>[1]Hoja1!T44*$D$47/100</f>
        <v>9.7200000000000012E-3</v>
      </c>
      <c r="V47" s="89">
        <f>[1]Hoja1!U44*$D$47/100</f>
        <v>3.7199999999999998E-3</v>
      </c>
      <c r="W47" s="89">
        <f>[1]Hoja1!V44*$D$47/100</f>
        <v>21.167999999999996</v>
      </c>
      <c r="X47" s="89">
        <f>[1]Hoja1!W44*$D$47/100</f>
        <v>6.2520000000000007</v>
      </c>
      <c r="Y47" s="89">
        <f>[1]Hoja1!X44*$D$47/100</f>
        <v>1.1400000000000006E-2</v>
      </c>
      <c r="Z47" s="89">
        <f>[1]Hoja1!Y44*$D$47/100</f>
        <v>2.4960000000000003E-2</v>
      </c>
      <c r="AA47" s="89">
        <f>[1]Hoja1!Z44*$D$47/100</f>
        <v>1.1879999999999999</v>
      </c>
      <c r="AB47" s="89">
        <f>[1]Hoja1!AA44*$D$47/100</f>
        <v>0.17544000000000001</v>
      </c>
      <c r="AC47" s="89">
        <f>[1]Hoja1!AB44*$D$47/100</f>
        <v>5.4600000000000003E-2</v>
      </c>
      <c r="AD47" s="89">
        <f>[1]Hoja1!AC44*$D$47/100</f>
        <v>1.212</v>
      </c>
      <c r="AE47" s="89">
        <f>[1]Hoja1!AD44*$D$47/100</f>
        <v>5.7839999999999996E-2</v>
      </c>
      <c r="AF47" s="89">
        <f>[1]Hoja1!AE44*$D$47/100</f>
        <v>0.32400000000000001</v>
      </c>
    </row>
    <row r="48" spans="1:33" s="72" customFormat="1" ht="15.95">
      <c r="A48" s="192"/>
      <c r="B48" s="67" t="s">
        <v>212</v>
      </c>
      <c r="C48" s="68" t="s">
        <v>99</v>
      </c>
      <c r="D48" s="62">
        <v>5</v>
      </c>
      <c r="E48" s="89">
        <f>[1]Hoja1!D45*$D$48/100</f>
        <v>11.358333333333333</v>
      </c>
      <c r="F48" s="89">
        <f>[1]Hoja1!E45*$D$48/100</f>
        <v>0.91583333333333328</v>
      </c>
      <c r="G48" s="89">
        <f>[1]Hoja1!F45*$D$48/100</f>
        <v>0.85499999999999987</v>
      </c>
      <c r="H48" s="89">
        <f>[1]Hoja1!G45*$D$48/100</f>
        <v>0.2734166666666667</v>
      </c>
      <c r="I48" s="89">
        <f>[1]Hoja1!H45*$D$48/100</f>
        <v>0.37758333333333333</v>
      </c>
      <c r="J48" s="89">
        <f>[1]Hoja1!I45*$D$48/100</f>
        <v>0.122</v>
      </c>
      <c r="K48" s="89">
        <f>[1]Hoja1!J45*$D$48/100</f>
        <v>3.8583333333333338</v>
      </c>
      <c r="L48" s="89">
        <f>[1]Hoja1!K45*$D$48/100</f>
        <v>0</v>
      </c>
      <c r="M48" s="89">
        <f>[1]Hoja1!L45*$D$48/100</f>
        <v>0</v>
      </c>
      <c r="N48" s="89">
        <f>[1]Hoja1!M45*$D$48/100</f>
        <v>0.60833333333333328</v>
      </c>
      <c r="O48" s="89">
        <f>[1]Hoja1!N45*$D$48/100</f>
        <v>12.25</v>
      </c>
      <c r="P48" s="89">
        <f>[1]Hoja1!O45*$D$48/100</f>
        <v>0.15333333333333332</v>
      </c>
      <c r="Q48" s="89">
        <f>[1]Hoja1!P45*$D$48/100</f>
        <v>3.3416666666666663</v>
      </c>
      <c r="R48" s="89">
        <f>[1]Hoja1!Q45*$D$48/100</f>
        <v>13.841666666666665</v>
      </c>
      <c r="S48" s="89">
        <f>[1]Hoja1!R45*$D$48/100</f>
        <v>1.0333333333333334</v>
      </c>
      <c r="T48" s="89">
        <f>[1]Hoja1!S45*$D$48/100</f>
        <v>0.10366666666666667</v>
      </c>
      <c r="U48" s="89">
        <f>[1]Hoja1!T45*$D$48/100</f>
        <v>1.808333333333333E-2</v>
      </c>
      <c r="V48" s="89">
        <f>[1]Hoja1!U45*$D$48/100</f>
        <v>1E-3</v>
      </c>
      <c r="W48" s="89">
        <f>[1]Hoja1!V45*$D$48/100</f>
        <v>5.35</v>
      </c>
      <c r="X48" s="89">
        <f>[1]Hoja1!W45*$D$48/100</f>
        <v>1.6166666666666669</v>
      </c>
      <c r="Y48" s="89">
        <f>[1]Hoja1!X45*$D$48/100</f>
        <v>1.0833333333333335E-2</v>
      </c>
      <c r="Z48" s="89">
        <f>[1]Hoja1!Y45*$D$48/100</f>
        <v>1.5333333333333334E-2</v>
      </c>
      <c r="AA48" s="89">
        <f>[1]Hoja1!Z45*$D$48/100</f>
        <v>0.27333333333333337</v>
      </c>
      <c r="AB48" s="89">
        <f>[1]Hoja1!AA45*$D$48/100</f>
        <v>6.1416666666666668E-2</v>
      </c>
      <c r="AC48" s="89">
        <f>[1]Hoja1!AB45*$D$48/100</f>
        <v>2.2416666666666668E-2</v>
      </c>
      <c r="AD48" s="89">
        <f>[1]Hoja1!AC45*$D$48/100</f>
        <v>0.73333333333333328</v>
      </c>
      <c r="AE48" s="89">
        <f>[1]Hoja1!AD45*$D$48/100</f>
        <v>1.9833333333333335E-2</v>
      </c>
      <c r="AF48" s="89">
        <f>[1]Hoja1!AE45*$D$48/100</f>
        <v>0.27500000000000002</v>
      </c>
    </row>
    <row r="49" spans="1:32" s="72" customFormat="1" ht="15.95">
      <c r="A49" s="192"/>
      <c r="B49" s="67" t="s">
        <v>213</v>
      </c>
      <c r="C49" s="68" t="s">
        <v>101</v>
      </c>
      <c r="D49" s="62">
        <v>0</v>
      </c>
      <c r="E49" s="89">
        <f>[1]Hoja1!D46*$D$49/100</f>
        <v>0</v>
      </c>
      <c r="F49" s="89">
        <f>[1]Hoja1!E46*$D$49/100</f>
        <v>0</v>
      </c>
      <c r="G49" s="89">
        <f>[1]Hoja1!F46*$D$49/100</f>
        <v>0</v>
      </c>
      <c r="H49" s="89">
        <f>[1]Hoja1!G46*$D$49/100</f>
        <v>0</v>
      </c>
      <c r="I49" s="89">
        <f>[1]Hoja1!H46*$D$49/100</f>
        <v>0</v>
      </c>
      <c r="J49" s="89">
        <f>[1]Hoja1!I46*$D$49/100</f>
        <v>0</v>
      </c>
      <c r="K49" s="89">
        <f>[1]Hoja1!J46*$D$49/100</f>
        <v>0</v>
      </c>
      <c r="L49" s="89">
        <f>[1]Hoja1!K46*$D$49/100</f>
        <v>0</v>
      </c>
      <c r="M49" s="89">
        <f>[1]Hoja1!L46*$D$49/100</f>
        <v>0</v>
      </c>
      <c r="N49" s="89">
        <f>[1]Hoja1!M46*$D$49/100</f>
        <v>0</v>
      </c>
      <c r="O49" s="89">
        <f>[1]Hoja1!N46*$D$49/100</f>
        <v>0</v>
      </c>
      <c r="P49" s="89">
        <f>[1]Hoja1!O46*$D$49/100</f>
        <v>0</v>
      </c>
      <c r="Q49" s="89">
        <f>[1]Hoja1!P46*$D$49/100</f>
        <v>0</v>
      </c>
      <c r="R49" s="89">
        <f>[1]Hoja1!Q46*$D$49/100</f>
        <v>0</v>
      </c>
      <c r="S49" s="89">
        <f>[1]Hoja1!R46*$D$49/100</f>
        <v>0</v>
      </c>
      <c r="T49" s="89">
        <f>[1]Hoja1!S46*$D$49/100</f>
        <v>0</v>
      </c>
      <c r="U49" s="89">
        <f>[1]Hoja1!T46*$D$49/100</f>
        <v>0</v>
      </c>
      <c r="V49" s="89">
        <f>[1]Hoja1!U46*$D$49/100</f>
        <v>0</v>
      </c>
      <c r="W49" s="89">
        <f>[1]Hoja1!V46*$D$49/100</f>
        <v>0</v>
      </c>
      <c r="X49" s="89">
        <f>[1]Hoja1!W46*$D$49/100</f>
        <v>0</v>
      </c>
      <c r="Y49" s="89">
        <f>[1]Hoja1!X46*$D$49/100</f>
        <v>0</v>
      </c>
      <c r="Z49" s="89">
        <f>[1]Hoja1!Y46*$D$49/100</f>
        <v>0</v>
      </c>
      <c r="AA49" s="89">
        <f>[1]Hoja1!Z46*$D$49/100</f>
        <v>0</v>
      </c>
      <c r="AB49" s="89">
        <f>[1]Hoja1!AA46*$D$49/100</f>
        <v>0</v>
      </c>
      <c r="AC49" s="89">
        <f>[1]Hoja1!AB46*$D$49/100</f>
        <v>0</v>
      </c>
      <c r="AD49" s="89">
        <f>[1]Hoja1!AC46*$D$49/100</f>
        <v>0</v>
      </c>
      <c r="AE49" s="89">
        <f>[1]Hoja1!AD46*$D$49/100</f>
        <v>0</v>
      </c>
      <c r="AF49" s="89">
        <f>[1]Hoja1!AE46*$D$49/100</f>
        <v>0</v>
      </c>
    </row>
    <row r="50" spans="1:32" s="72" customFormat="1" ht="15.95">
      <c r="A50" s="192"/>
      <c r="B50" s="55"/>
      <c r="C50" s="75" t="s">
        <v>190</v>
      </c>
      <c r="D50" s="77">
        <f>SUM(D47:D49)</f>
        <v>23</v>
      </c>
      <c r="E50" s="77">
        <f t="shared" ref="E50:AF50" si="8">SUM(E47:E49)</f>
        <v>46.641933333333334</v>
      </c>
      <c r="F50" s="77">
        <f t="shared" si="8"/>
        <v>4.2314333333333343</v>
      </c>
      <c r="G50" s="77">
        <f t="shared" si="8"/>
        <v>3.3017999999999996</v>
      </c>
      <c r="H50" s="77">
        <f t="shared" si="8"/>
        <v>0.92549666666666663</v>
      </c>
      <c r="I50" s="77">
        <f t="shared" si="8"/>
        <v>1.3067433333333334</v>
      </c>
      <c r="J50" s="77">
        <f t="shared" si="8"/>
        <v>0.62947999999999993</v>
      </c>
      <c r="K50" s="77">
        <f t="shared" si="8"/>
        <v>18.234333333333332</v>
      </c>
      <c r="L50" s="77">
        <f t="shared" si="8"/>
        <v>0</v>
      </c>
      <c r="M50" s="77">
        <f t="shared" si="8"/>
        <v>0</v>
      </c>
      <c r="N50" s="77">
        <f t="shared" si="8"/>
        <v>2.8643333333333332</v>
      </c>
      <c r="O50" s="77">
        <f t="shared" si="8"/>
        <v>39.585999999999999</v>
      </c>
      <c r="P50" s="77">
        <f t="shared" si="8"/>
        <v>0.3405333333333333</v>
      </c>
      <c r="Q50" s="77">
        <f t="shared" si="8"/>
        <v>16.541666666666664</v>
      </c>
      <c r="R50" s="77">
        <f t="shared" si="8"/>
        <v>48.401666666666671</v>
      </c>
      <c r="S50" s="77">
        <f t="shared" si="8"/>
        <v>4.7413333333333334</v>
      </c>
      <c r="T50" s="77">
        <f t="shared" si="8"/>
        <v>0.36982666666666669</v>
      </c>
      <c r="U50" s="77">
        <f t="shared" si="8"/>
        <v>2.7803333333333333E-2</v>
      </c>
      <c r="V50" s="77">
        <f t="shared" si="8"/>
        <v>4.7200000000000002E-3</v>
      </c>
      <c r="W50" s="77">
        <f t="shared" si="8"/>
        <v>26.517999999999994</v>
      </c>
      <c r="X50" s="77">
        <f t="shared" si="8"/>
        <v>7.8686666666666678</v>
      </c>
      <c r="Y50" s="77">
        <f t="shared" si="8"/>
        <v>2.2233333333333341E-2</v>
      </c>
      <c r="Z50" s="77">
        <f t="shared" si="8"/>
        <v>4.0293333333333334E-2</v>
      </c>
      <c r="AA50" s="77">
        <f t="shared" si="8"/>
        <v>1.4613333333333334</v>
      </c>
      <c r="AB50" s="77">
        <f t="shared" si="8"/>
        <v>0.23685666666666669</v>
      </c>
      <c r="AC50" s="77">
        <f t="shared" si="8"/>
        <v>7.7016666666666678E-2</v>
      </c>
      <c r="AD50" s="77">
        <f t="shared" si="8"/>
        <v>1.9453333333333331</v>
      </c>
      <c r="AE50" s="77">
        <f t="shared" si="8"/>
        <v>7.767333333333333E-2</v>
      </c>
      <c r="AF50" s="77">
        <f t="shared" si="8"/>
        <v>0.59899999999999998</v>
      </c>
    </row>
    <row r="51" spans="1:32">
      <c r="A51" s="192"/>
      <c r="B51" s="78"/>
      <c r="C51" s="84" t="s">
        <v>102</v>
      </c>
      <c r="D51" s="85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</row>
    <row r="52" spans="1:32" s="71" customFormat="1" ht="15.95">
      <c r="A52" s="192"/>
      <c r="B52" s="67" t="s">
        <v>214</v>
      </c>
      <c r="C52" s="68" t="s">
        <v>104</v>
      </c>
      <c r="D52" s="69">
        <v>25</v>
      </c>
      <c r="E52" s="89">
        <f>[1]Hoja1!D49*$D$52/100</f>
        <v>33.254583333333329</v>
      </c>
      <c r="F52" s="89">
        <f>[1]Hoja1!E49*$D$52/100</f>
        <v>5.4926666666666666</v>
      </c>
      <c r="G52" s="89">
        <f>[1]Hoja1!F49*$D$52/100</f>
        <v>1.2460833333333334</v>
      </c>
      <c r="H52" s="89">
        <f>[1]Hoja1!G49*$D$52/100</f>
        <v>0.24714285714285716</v>
      </c>
      <c r="I52" s="89">
        <f>[1]Hoja1!H49*$D$52/100</f>
        <v>0.51125000000000009</v>
      </c>
      <c r="J52" s="89">
        <f>[1]Hoja1!I49*$D$52/100</f>
        <v>0.25580357142857141</v>
      </c>
      <c r="K52" s="89">
        <f>[1]Hoja1!J49*$D$52/100</f>
        <v>15.416666666666664</v>
      </c>
      <c r="L52" s="89">
        <f>[1]Hoja1!K49*$D$52/100</f>
        <v>1.5833333333333331E-2</v>
      </c>
      <c r="M52" s="89">
        <f>[1]Hoja1!L49*$D$52/100</f>
        <v>0</v>
      </c>
      <c r="N52" s="89">
        <f>[1]Hoja1!M49*$D$52/100</f>
        <v>8.4083333333333332</v>
      </c>
      <c r="O52" s="89">
        <f>[1]Hoja1!N49*$D$52/100</f>
        <v>64.099999999999994</v>
      </c>
      <c r="P52" s="89">
        <f>[1]Hoja1!O49*$D$52/100</f>
        <v>0.2705833333333334</v>
      </c>
      <c r="Q52" s="89">
        <f>[1]Hoja1!P49*$D$52/100</f>
        <v>14.625</v>
      </c>
      <c r="R52" s="89">
        <f>[1]Hoja1!Q49*$D$52/100</f>
        <v>96.008928571428569</v>
      </c>
      <c r="S52" s="89">
        <f>[1]Hoja1!R49*$D$52/100</f>
        <v>8.6923076923076916</v>
      </c>
      <c r="T52" s="89">
        <f>[1]Hoja1!S49*$D$52/100</f>
        <v>0.18348214285714279</v>
      </c>
      <c r="U52" s="89">
        <f>[1]Hoja1!T49*$D$52/100</f>
        <v>1.8095238095238098E-2</v>
      </c>
      <c r="V52" s="89">
        <f>[1]Hoja1!U49*$D$52/100</f>
        <v>1.9642857142857146E-2</v>
      </c>
      <c r="W52" s="89">
        <f>[1]Hoja1!V49*$D$52/100</f>
        <v>81.785714285714292</v>
      </c>
      <c r="X52" s="89">
        <f>[1]Hoja1!W49*$D$52/100</f>
        <v>20.12037037037037</v>
      </c>
      <c r="Y52" s="89">
        <f>[1]Hoja1!X49*$D$52/100</f>
        <v>2.4285714285714285E-2</v>
      </c>
      <c r="Z52" s="89">
        <f>[1]Hoja1!Y49*$D$52/100</f>
        <v>3.3103448275862063E-2</v>
      </c>
      <c r="AA52" s="89">
        <f>[1]Hoja1!Z49*$D$52/100</f>
        <v>1.1500000000000001</v>
      </c>
      <c r="AB52" s="89">
        <f>[1]Hoja1!AA49*$D$52/100</f>
        <v>0.17988095238095236</v>
      </c>
      <c r="AC52" s="89">
        <f>[1]Hoja1!AB49*$D$52/100</f>
        <v>8.2500000000000004E-2</v>
      </c>
      <c r="AD52" s="89">
        <f>[1]Hoja1!AC49*$D$52/100</f>
        <v>2.8333333333333339</v>
      </c>
      <c r="AE52" s="89">
        <f>[1]Hoja1!AD49*$D$52/100</f>
        <v>0.91875000000000018</v>
      </c>
      <c r="AF52" s="89">
        <f>[1]Hoja1!AE49*$D$52/100</f>
        <v>0.15740740740740741</v>
      </c>
    </row>
    <row r="53" spans="1:32" s="71" customFormat="1" ht="15.95">
      <c r="A53" s="192"/>
      <c r="B53" s="67" t="s">
        <v>215</v>
      </c>
      <c r="C53" s="68" t="s">
        <v>106</v>
      </c>
      <c r="D53" s="69">
        <v>0</v>
      </c>
      <c r="E53" s="89">
        <f>[1]Hoja1!D50*$D$53/100</f>
        <v>0</v>
      </c>
      <c r="F53" s="89">
        <f>[1]Hoja1!E50*$D$53/100</f>
        <v>0</v>
      </c>
      <c r="G53" s="89">
        <f>[1]Hoja1!F50*$D$53/100</f>
        <v>0</v>
      </c>
      <c r="H53" s="89">
        <f>[1]Hoja1!G50*$D$53/100</f>
        <v>0</v>
      </c>
      <c r="I53" s="89">
        <f>[1]Hoja1!H50*$D$53/100</f>
        <v>0</v>
      </c>
      <c r="J53" s="89">
        <f>[1]Hoja1!I50*$D$53/100</f>
        <v>0</v>
      </c>
      <c r="K53" s="89">
        <f>[1]Hoja1!J50*$D$53/100</f>
        <v>0</v>
      </c>
      <c r="L53" s="89">
        <f>[1]Hoja1!K50*$D$53/100</f>
        <v>0</v>
      </c>
      <c r="M53" s="89">
        <f>[1]Hoja1!L50*$D$53/100</f>
        <v>0</v>
      </c>
      <c r="N53" s="89">
        <f>[1]Hoja1!M50*$D$53/100</f>
        <v>0</v>
      </c>
      <c r="O53" s="89">
        <f>[1]Hoja1!N50*$D$53/100</f>
        <v>0</v>
      </c>
      <c r="P53" s="89">
        <f>[1]Hoja1!O50*$D$53/100</f>
        <v>0</v>
      </c>
      <c r="Q53" s="89">
        <f>[1]Hoja1!P50*$D$53/100</f>
        <v>0</v>
      </c>
      <c r="R53" s="89">
        <f>[1]Hoja1!Q50*$D$53/100</f>
        <v>0</v>
      </c>
      <c r="S53" s="89">
        <f>[1]Hoja1!R50*$D$53/100</f>
        <v>0</v>
      </c>
      <c r="T53" s="89">
        <f>[1]Hoja1!S50*$D$53/100</f>
        <v>0</v>
      </c>
      <c r="U53" s="89">
        <f>[1]Hoja1!T50*$D$53/100</f>
        <v>0</v>
      </c>
      <c r="V53" s="89">
        <f>[1]Hoja1!U50*$D$53/100</f>
        <v>0</v>
      </c>
      <c r="W53" s="89">
        <f>[1]Hoja1!V50*$D$53/100</f>
        <v>0</v>
      </c>
      <c r="X53" s="89">
        <f>[1]Hoja1!W50*$D$53/100</f>
        <v>0</v>
      </c>
      <c r="Y53" s="89">
        <f>[1]Hoja1!X50*$D$53/100</f>
        <v>0</v>
      </c>
      <c r="Z53" s="89">
        <f>[1]Hoja1!Y50*$D$53/100</f>
        <v>0</v>
      </c>
      <c r="AA53" s="89">
        <f>[1]Hoja1!Z50*$D$53/100</f>
        <v>0</v>
      </c>
      <c r="AB53" s="89">
        <f>[1]Hoja1!AA50*$D$53/100</f>
        <v>0</v>
      </c>
      <c r="AC53" s="89">
        <f>[1]Hoja1!AB50*$D$53/100</f>
        <v>0</v>
      </c>
      <c r="AD53" s="89">
        <f>[1]Hoja1!AC50*$D$53/100</f>
        <v>0</v>
      </c>
      <c r="AE53" s="89">
        <f>[1]Hoja1!AD50*$D$53/100</f>
        <v>0</v>
      </c>
      <c r="AF53" s="89">
        <f>[1]Hoja1!AE50*$D$53/100</f>
        <v>0</v>
      </c>
    </row>
    <row r="54" spans="1:32" s="72" customFormat="1" ht="15.95">
      <c r="A54" s="192"/>
      <c r="B54" s="55"/>
      <c r="C54" s="75" t="s">
        <v>190</v>
      </c>
      <c r="D54" s="77">
        <f>SUM(D52:D53)</f>
        <v>25</v>
      </c>
      <c r="E54" s="77">
        <f t="shared" ref="E54:AF54" si="9">SUM(E52:E53)</f>
        <v>33.254583333333329</v>
      </c>
      <c r="F54" s="77">
        <f t="shared" si="9"/>
        <v>5.4926666666666666</v>
      </c>
      <c r="G54" s="77">
        <f t="shared" si="9"/>
        <v>1.2460833333333334</v>
      </c>
      <c r="H54" s="77">
        <f t="shared" si="9"/>
        <v>0.24714285714285716</v>
      </c>
      <c r="I54" s="77">
        <f t="shared" si="9"/>
        <v>0.51125000000000009</v>
      </c>
      <c r="J54" s="77">
        <f t="shared" si="9"/>
        <v>0.25580357142857141</v>
      </c>
      <c r="K54" s="77">
        <f t="shared" si="9"/>
        <v>15.416666666666664</v>
      </c>
      <c r="L54" s="77">
        <f t="shared" si="9"/>
        <v>1.5833333333333331E-2</v>
      </c>
      <c r="M54" s="77">
        <f t="shared" si="9"/>
        <v>0</v>
      </c>
      <c r="N54" s="77">
        <f t="shared" si="9"/>
        <v>8.4083333333333332</v>
      </c>
      <c r="O54" s="77">
        <f t="shared" si="9"/>
        <v>64.099999999999994</v>
      </c>
      <c r="P54" s="77">
        <f t="shared" si="9"/>
        <v>0.2705833333333334</v>
      </c>
      <c r="Q54" s="77">
        <f t="shared" si="9"/>
        <v>14.625</v>
      </c>
      <c r="R54" s="77">
        <f t="shared" si="9"/>
        <v>96.008928571428569</v>
      </c>
      <c r="S54" s="77">
        <f t="shared" si="9"/>
        <v>8.6923076923076916</v>
      </c>
      <c r="T54" s="77">
        <f t="shared" si="9"/>
        <v>0.18348214285714279</v>
      </c>
      <c r="U54" s="77">
        <f t="shared" si="9"/>
        <v>1.8095238095238098E-2</v>
      </c>
      <c r="V54" s="77">
        <f t="shared" si="9"/>
        <v>1.9642857142857146E-2</v>
      </c>
      <c r="W54" s="77">
        <f t="shared" si="9"/>
        <v>81.785714285714292</v>
      </c>
      <c r="X54" s="77">
        <f t="shared" si="9"/>
        <v>20.12037037037037</v>
      </c>
      <c r="Y54" s="77">
        <f t="shared" si="9"/>
        <v>2.4285714285714285E-2</v>
      </c>
      <c r="Z54" s="77">
        <f t="shared" si="9"/>
        <v>3.3103448275862063E-2</v>
      </c>
      <c r="AA54" s="77">
        <f t="shared" si="9"/>
        <v>1.1500000000000001</v>
      </c>
      <c r="AB54" s="77">
        <f t="shared" si="9"/>
        <v>0.17988095238095236</v>
      </c>
      <c r="AC54" s="77">
        <f t="shared" si="9"/>
        <v>8.2500000000000004E-2</v>
      </c>
      <c r="AD54" s="77">
        <f t="shared" si="9"/>
        <v>2.8333333333333339</v>
      </c>
      <c r="AE54" s="77">
        <f t="shared" si="9"/>
        <v>0.91875000000000018</v>
      </c>
      <c r="AF54" s="77">
        <f t="shared" si="9"/>
        <v>0.15740740740740741</v>
      </c>
    </row>
    <row r="55" spans="1:32" s="91" customFormat="1">
      <c r="A55" s="192"/>
      <c r="B55" s="78" t="s">
        <v>216</v>
      </c>
      <c r="C55" s="90" t="s">
        <v>217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</row>
    <row r="56" spans="1:32" s="71" customFormat="1" ht="15.95">
      <c r="A56" s="192"/>
      <c r="B56" s="67" t="s">
        <v>218</v>
      </c>
      <c r="C56" s="92" t="s">
        <v>90</v>
      </c>
      <c r="D56" s="93">
        <v>7</v>
      </c>
      <c r="E56" s="70">
        <f>[1]Hoja1!D53*$D$56/100</f>
        <v>15.649083333333328</v>
      </c>
      <c r="F56" s="70">
        <f>[1]Hoja1!E53*$D$56/100</f>
        <v>1.10775</v>
      </c>
      <c r="G56" s="70">
        <f>[1]Hoja1!F53*$D$56/100</f>
        <v>1.2407499999999998</v>
      </c>
      <c r="H56" s="70">
        <f>[1]Hoja1!G53*$D$56/100</f>
        <v>0.42793333333333339</v>
      </c>
      <c r="I56" s="70">
        <f>[1]Hoja1!H53*$D$56/100</f>
        <v>0.52511666666666656</v>
      </c>
      <c r="J56" s="70">
        <f>[1]Hoja1!I53*$D$56/100</f>
        <v>0.16869999999999996</v>
      </c>
      <c r="K56" s="70">
        <f>[1]Hoja1!J53*$D$56/100</f>
        <v>24.243333333333329</v>
      </c>
      <c r="L56" s="70">
        <f>[1]Hoja1!K53*$D$56/100</f>
        <v>1.2833333333333334E-2</v>
      </c>
      <c r="M56" s="70">
        <f>[1]Hoja1!L53*$D$56/100</f>
        <v>0</v>
      </c>
      <c r="N56" s="70">
        <f>[1]Hoja1!M53*$D$56/100</f>
        <v>1.1083333333333334</v>
      </c>
      <c r="O56" s="70">
        <f>[1]Hoja1!N53*$D$56/100</f>
        <v>10.494166666666665</v>
      </c>
      <c r="P56" s="70">
        <f>[1]Hoja1!O53*$D$56/100</f>
        <v>0.37391666666666656</v>
      </c>
      <c r="Q56" s="70">
        <f>[1]Hoja1!P53*$D$56/100</f>
        <v>6.2883333333333322</v>
      </c>
      <c r="R56" s="70">
        <f>[1]Hoja1!Q53*$D$56/100</f>
        <v>16.695</v>
      </c>
      <c r="S56" s="70">
        <f>[1]Hoja1!R53*$D$56/100</f>
        <v>0.83416666666666661</v>
      </c>
      <c r="T56" s="70">
        <f>[1]Hoja1!S53*$D$56/100</f>
        <v>0.13848333333333332</v>
      </c>
      <c r="U56" s="70">
        <f>[1]Hoja1!T53*$D$56/100</f>
        <v>1.155E-2</v>
      </c>
      <c r="V56" s="70">
        <f>[1]Hoja1!U53*$D$56/100</f>
        <v>3.7333333333333333E-3</v>
      </c>
      <c r="W56" s="70">
        <f>[1]Hoja1!V53*$D$56/100</f>
        <v>1.3533333333333331</v>
      </c>
      <c r="X56" s="70">
        <f>[1]Hoja1!W53*$D$56/100</f>
        <v>0.40833333333333327</v>
      </c>
      <c r="Y56" s="70">
        <f>[1]Hoja1!X53*$D$56/100</f>
        <v>1.5516666666666668E-2</v>
      </c>
      <c r="Z56" s="70">
        <f>[1]Hoja1!Y53*$D$56/100</f>
        <v>3.1966666666666671E-2</v>
      </c>
      <c r="AA56" s="70">
        <f>[1]Hoja1!Z53*$D$56/100</f>
        <v>0.26833333333333337</v>
      </c>
      <c r="AB56" s="70">
        <f>[1]Hoja1!AA53*$D$56/100</f>
        <v>0.10009999999999999</v>
      </c>
      <c r="AC56" s="70">
        <f>[1]Hoja1!AB53*$D$56/100</f>
        <v>1.4525000000000001E-2</v>
      </c>
      <c r="AD56" s="70">
        <f>[1]Hoja1!AC53*$D$56/100</f>
        <v>0.4433333333333333</v>
      </c>
      <c r="AE56" s="70">
        <f>[1]Hoja1!AD53*$D$56/100</f>
        <v>0.24832499999999996</v>
      </c>
      <c r="AF56" s="70">
        <f>[1]Hoja1!AE53*$D$56/100</f>
        <v>0.56000000000000005</v>
      </c>
    </row>
    <row r="57" spans="1:32" s="71" customFormat="1" ht="15.95">
      <c r="A57" s="192"/>
      <c r="B57" s="67" t="s">
        <v>219</v>
      </c>
      <c r="C57" s="92" t="s">
        <v>94</v>
      </c>
      <c r="D57" s="93">
        <v>0</v>
      </c>
      <c r="E57" s="70">
        <f>[1]Hoja1!D54*$D$57/100</f>
        <v>0</v>
      </c>
      <c r="F57" s="70">
        <f>[1]Hoja1!E54*$D$57/100</f>
        <v>0</v>
      </c>
      <c r="G57" s="70">
        <f>[1]Hoja1!F54*$D$57/100</f>
        <v>0</v>
      </c>
      <c r="H57" s="70">
        <f>[1]Hoja1!G54*$D$57/100</f>
        <v>0</v>
      </c>
      <c r="I57" s="70">
        <f>[1]Hoja1!H54*$D$57/100</f>
        <v>0</v>
      </c>
      <c r="J57" s="70">
        <f>[1]Hoja1!I54*$D$57/100</f>
        <v>0</v>
      </c>
      <c r="K57" s="70">
        <f>[1]Hoja1!J54*$D$57/100</f>
        <v>0</v>
      </c>
      <c r="L57" s="70">
        <f>[1]Hoja1!K54*$D$57/100</f>
        <v>0</v>
      </c>
      <c r="M57" s="70">
        <f>[1]Hoja1!L54*$D$57/100</f>
        <v>0</v>
      </c>
      <c r="N57" s="70">
        <f>[1]Hoja1!M54*$D$57/100</f>
        <v>0</v>
      </c>
      <c r="O57" s="70">
        <f>[1]Hoja1!N54*$D$57/100</f>
        <v>0</v>
      </c>
      <c r="P57" s="70">
        <f>[1]Hoja1!O54*$D$57/100</f>
        <v>0</v>
      </c>
      <c r="Q57" s="70">
        <f>[1]Hoja1!P54*$D$57/100</f>
        <v>0</v>
      </c>
      <c r="R57" s="70">
        <f>[1]Hoja1!Q54*$D$57/100</f>
        <v>0</v>
      </c>
      <c r="S57" s="70">
        <f>[1]Hoja1!R54*$D$57/100</f>
        <v>0</v>
      </c>
      <c r="T57" s="70">
        <f>[1]Hoja1!S54*$D$57/100</f>
        <v>0</v>
      </c>
      <c r="U57" s="70">
        <f>[1]Hoja1!T54*$D$57/100</f>
        <v>0</v>
      </c>
      <c r="V57" s="70">
        <f>[1]Hoja1!U54*$D$57/100</f>
        <v>0</v>
      </c>
      <c r="W57" s="70">
        <f>[1]Hoja1!V54*$D$57/100</f>
        <v>0</v>
      </c>
      <c r="X57" s="70">
        <f>[1]Hoja1!W54*$D$57/100</f>
        <v>0</v>
      </c>
      <c r="Y57" s="70">
        <f>[1]Hoja1!X54*$D$57/100</f>
        <v>0</v>
      </c>
      <c r="Z57" s="70">
        <f>[1]Hoja1!Y54*$D$57/100</f>
        <v>0</v>
      </c>
      <c r="AA57" s="70">
        <f>[1]Hoja1!Z54*$D$57/100</f>
        <v>0</v>
      </c>
      <c r="AB57" s="70">
        <f>[1]Hoja1!AA54*$D$57/100</f>
        <v>0</v>
      </c>
      <c r="AC57" s="70">
        <f>[1]Hoja1!AB54*$D$57/100</f>
        <v>0</v>
      </c>
      <c r="AD57" s="70">
        <f>[1]Hoja1!AC54*$D$57/100</f>
        <v>0</v>
      </c>
      <c r="AE57" s="70">
        <f>[1]Hoja1!AD54*$D$57/100</f>
        <v>0</v>
      </c>
      <c r="AF57" s="70">
        <f>[1]Hoja1!AE54*$D$57/100</f>
        <v>0</v>
      </c>
    </row>
    <row r="58" spans="1:32" s="71" customFormat="1" ht="15.95">
      <c r="A58" s="192"/>
      <c r="B58" s="67" t="s">
        <v>220</v>
      </c>
      <c r="C58" s="92" t="s">
        <v>97</v>
      </c>
      <c r="D58" s="93">
        <v>7</v>
      </c>
      <c r="E58" s="70">
        <f>[1]Hoja1!D55*$D$58/100</f>
        <v>11.078666666666665</v>
      </c>
      <c r="F58" s="70">
        <f>[1]Hoja1!E55*$D$58/100</f>
        <v>1.3533333333333331</v>
      </c>
      <c r="G58" s="70">
        <f>[1]Hoja1!F55*$D$58/100</f>
        <v>0.61599999999999999</v>
      </c>
      <c r="H58" s="70">
        <f>[1]Hoja1!G55*$D$58/100</f>
        <v>0.17336666666666667</v>
      </c>
      <c r="I58" s="70">
        <f>[1]Hoja1!H55*$D$58/100</f>
        <v>0.19786666666666666</v>
      </c>
      <c r="J58" s="70">
        <f>[1]Hoja1!I55*$D$58/100</f>
        <v>0.15866666666666668</v>
      </c>
      <c r="K58" s="70">
        <f>[1]Hoja1!J55*$D$58/100</f>
        <v>8.1666666666666679</v>
      </c>
      <c r="L58" s="70">
        <f>[1]Hoja1!K55*$D$58/100</f>
        <v>3.0333333333333334E-2</v>
      </c>
      <c r="M58" s="70">
        <f>[1]Hoja1!L55*$D$58/100</f>
        <v>0</v>
      </c>
      <c r="N58" s="70">
        <f>[1]Hoja1!M55*$D$58/100</f>
        <v>0.72333333333333338</v>
      </c>
      <c r="O58" s="70">
        <f>[1]Hoja1!N55*$D$58/100</f>
        <v>10.523333333333335</v>
      </c>
      <c r="P58" s="70">
        <f>[1]Hoja1!O55*$D$58/100</f>
        <v>0.252</v>
      </c>
      <c r="Q58" s="70">
        <f>[1]Hoja1!P55*$D$58/100</f>
        <v>5.2033333333333323</v>
      </c>
      <c r="R58" s="70">
        <f>[1]Hoja1!Q55*$D$58/100</f>
        <v>13.72</v>
      </c>
      <c r="S58" s="70">
        <f>[1]Hoja1!R55*$D$58/100</f>
        <v>1.19</v>
      </c>
      <c r="T58" s="70">
        <f>[1]Hoja1!S55*$D$58/100</f>
        <v>0.28046666666666664</v>
      </c>
      <c r="U58" s="70">
        <f>[1]Hoja1!T55*$D$58/100</f>
        <v>1.2833333333333332E-2</v>
      </c>
      <c r="V58" s="70">
        <f>[1]Hoja1!U55*$D$58/100</f>
        <v>4.1999999999999997E-3</v>
      </c>
      <c r="W58" s="70">
        <f>[1]Hoja1!V55*$D$58/100</f>
        <v>5.7633333333333328</v>
      </c>
      <c r="X58" s="70">
        <f>[1]Hoja1!W55*$D$58/100</f>
        <v>2.5666666666666664</v>
      </c>
      <c r="Y58" s="70">
        <f>[1]Hoja1!X55*$D$58/100</f>
        <v>5.3666666666666663E-3</v>
      </c>
      <c r="Z58" s="70">
        <f>[1]Hoja1!Y55*$D$58/100</f>
        <v>2.5899999999999992E-2</v>
      </c>
      <c r="AA58" s="70">
        <f>[1]Hoja1!Z55*$D$58/100</f>
        <v>0.33110000000000001</v>
      </c>
      <c r="AB58" s="70">
        <f>[1]Hoja1!AA55*$D$58/100</f>
        <v>9.8233333333333339E-2</v>
      </c>
      <c r="AC58" s="70">
        <f>[1]Hoja1!AB55*$D$58/100</f>
        <v>1.5866666666666668E-2</v>
      </c>
      <c r="AD58" s="70">
        <f>[1]Hoja1!AC55*$D$58/100</f>
        <v>2.8980000000000001</v>
      </c>
      <c r="AE58" s="70">
        <f>[1]Hoja1!AD55*$D$58/100</f>
        <v>0.23053333333333334</v>
      </c>
      <c r="AF58" s="70">
        <f>[1]Hoja1!AE55*$D$58/100</f>
        <v>0.14000000000000001</v>
      </c>
    </row>
    <row r="59" spans="1:32" s="71" customFormat="1" ht="15.95">
      <c r="A59" s="192"/>
      <c r="B59" s="67" t="s">
        <v>221</v>
      </c>
      <c r="C59" s="92" t="s">
        <v>101</v>
      </c>
      <c r="D59" s="93">
        <v>0</v>
      </c>
      <c r="E59" s="70">
        <f>[1]Hoja1!D56*$D$59/100</f>
        <v>0</v>
      </c>
      <c r="F59" s="70">
        <f>[1]Hoja1!E56*$D$59/100</f>
        <v>0</v>
      </c>
      <c r="G59" s="70">
        <f>[1]Hoja1!F56*$D$59/100</f>
        <v>0</v>
      </c>
      <c r="H59" s="70">
        <f>[1]Hoja1!G56*$D$59/100</f>
        <v>0</v>
      </c>
      <c r="I59" s="70">
        <f>[1]Hoja1!H56*$D$59/100</f>
        <v>0</v>
      </c>
      <c r="J59" s="70">
        <f>[1]Hoja1!I56*$D$59/100</f>
        <v>0</v>
      </c>
      <c r="K59" s="70">
        <f>[1]Hoja1!J56*$D$59/100</f>
        <v>0</v>
      </c>
      <c r="L59" s="70">
        <f>[1]Hoja1!K56*$D$59/100</f>
        <v>0</v>
      </c>
      <c r="M59" s="70">
        <f>[1]Hoja1!L56*$D$59/100</f>
        <v>0</v>
      </c>
      <c r="N59" s="70">
        <f>[1]Hoja1!M56*$D$59/100</f>
        <v>0</v>
      </c>
      <c r="O59" s="70">
        <f>[1]Hoja1!N56*$D$59/100</f>
        <v>0</v>
      </c>
      <c r="P59" s="70">
        <f>[1]Hoja1!O56*$D$59/100</f>
        <v>0</v>
      </c>
      <c r="Q59" s="70">
        <f>[1]Hoja1!P56*$D$59/100</f>
        <v>0</v>
      </c>
      <c r="R59" s="70">
        <f>[1]Hoja1!Q56*$D$59/100</f>
        <v>0</v>
      </c>
      <c r="S59" s="70">
        <f>[1]Hoja1!R56*$D$59/100</f>
        <v>0</v>
      </c>
      <c r="T59" s="70">
        <f>[1]Hoja1!S56*$D$59/100</f>
        <v>0</v>
      </c>
      <c r="U59" s="70">
        <f>[1]Hoja1!T56*$D$59/100</f>
        <v>0</v>
      </c>
      <c r="V59" s="70">
        <f>[1]Hoja1!U56*$D$59/100</f>
        <v>0</v>
      </c>
      <c r="W59" s="70">
        <f>[1]Hoja1!V56*$D$59/100</f>
        <v>0</v>
      </c>
      <c r="X59" s="70">
        <f>[1]Hoja1!W56*$D$59/100</f>
        <v>0</v>
      </c>
      <c r="Y59" s="70">
        <f>[1]Hoja1!X56*$D$59/100</f>
        <v>0</v>
      </c>
      <c r="Z59" s="70">
        <f>[1]Hoja1!Y56*$D$59/100</f>
        <v>0</v>
      </c>
      <c r="AA59" s="70">
        <f>[1]Hoja1!Z56*$D$59/100</f>
        <v>0</v>
      </c>
      <c r="AB59" s="70">
        <f>[1]Hoja1!AA56*$D$59/100</f>
        <v>0</v>
      </c>
      <c r="AC59" s="70">
        <f>[1]Hoja1!AB56*$D$59/100</f>
        <v>0</v>
      </c>
      <c r="AD59" s="70">
        <f>[1]Hoja1!AC56*$D$59/100</f>
        <v>0</v>
      </c>
      <c r="AE59" s="70">
        <f>[1]Hoja1!AD56*$D$59/100</f>
        <v>0</v>
      </c>
      <c r="AF59" s="70">
        <f>[1]Hoja1!AE56*$D$59/100</f>
        <v>0</v>
      </c>
    </row>
    <row r="60" spans="1:32" s="72" customFormat="1" ht="15.95">
      <c r="A60" s="192"/>
      <c r="B60" s="55"/>
      <c r="C60" s="75" t="s">
        <v>190</v>
      </c>
      <c r="D60" s="77">
        <f>SUM(D56:D59)</f>
        <v>14</v>
      </c>
      <c r="E60" s="77">
        <f t="shared" ref="E60:AF60" si="10">SUM(E56:E59)</f>
        <v>26.727749999999993</v>
      </c>
      <c r="F60" s="77">
        <f t="shared" si="10"/>
        <v>2.4610833333333328</v>
      </c>
      <c r="G60" s="77">
        <f t="shared" si="10"/>
        <v>1.8567499999999999</v>
      </c>
      <c r="H60" s="77">
        <f t="shared" si="10"/>
        <v>0.60130000000000006</v>
      </c>
      <c r="I60" s="77">
        <f t="shared" si="10"/>
        <v>0.7229833333333332</v>
      </c>
      <c r="J60" s="77">
        <f t="shared" si="10"/>
        <v>0.32736666666666664</v>
      </c>
      <c r="K60" s="77">
        <f t="shared" si="10"/>
        <v>32.409999999999997</v>
      </c>
      <c r="L60" s="77">
        <f t="shared" si="10"/>
        <v>4.3166666666666666E-2</v>
      </c>
      <c r="M60" s="77">
        <f t="shared" si="10"/>
        <v>0</v>
      </c>
      <c r="N60" s="77">
        <f t="shared" si="10"/>
        <v>1.8316666666666668</v>
      </c>
      <c r="O60" s="77">
        <f t="shared" si="10"/>
        <v>21.017499999999998</v>
      </c>
      <c r="P60" s="77">
        <f t="shared" si="10"/>
        <v>0.62591666666666657</v>
      </c>
      <c r="Q60" s="77">
        <f t="shared" si="10"/>
        <v>11.491666666666664</v>
      </c>
      <c r="R60" s="77">
        <f t="shared" si="10"/>
        <v>30.414999999999999</v>
      </c>
      <c r="S60" s="77">
        <f t="shared" si="10"/>
        <v>2.0241666666666664</v>
      </c>
      <c r="T60" s="77">
        <f t="shared" si="10"/>
        <v>0.41894999999999993</v>
      </c>
      <c r="U60" s="77">
        <f t="shared" si="10"/>
        <v>2.4383333333333333E-2</v>
      </c>
      <c r="V60" s="77">
        <f t="shared" si="10"/>
        <v>7.9333333333333339E-3</v>
      </c>
      <c r="W60" s="77">
        <f t="shared" si="10"/>
        <v>7.1166666666666654</v>
      </c>
      <c r="X60" s="77">
        <f t="shared" si="10"/>
        <v>2.9749999999999996</v>
      </c>
      <c r="Y60" s="77">
        <f t="shared" si="10"/>
        <v>2.0883333333333334E-2</v>
      </c>
      <c r="Z60" s="77">
        <f t="shared" si="10"/>
        <v>5.7866666666666663E-2</v>
      </c>
      <c r="AA60" s="77">
        <f t="shared" si="10"/>
        <v>0.59943333333333337</v>
      </c>
      <c r="AB60" s="77">
        <f t="shared" si="10"/>
        <v>0.19833333333333333</v>
      </c>
      <c r="AC60" s="77">
        <f t="shared" si="10"/>
        <v>3.0391666666666671E-2</v>
      </c>
      <c r="AD60" s="77">
        <f t="shared" si="10"/>
        <v>3.3413333333333335</v>
      </c>
      <c r="AE60" s="77">
        <f t="shared" si="10"/>
        <v>0.47885833333333327</v>
      </c>
      <c r="AF60" s="77">
        <f t="shared" si="10"/>
        <v>0.70000000000000007</v>
      </c>
    </row>
    <row r="61" spans="1:32" s="91" customFormat="1">
      <c r="A61" s="192"/>
      <c r="B61" s="78" t="s">
        <v>222</v>
      </c>
      <c r="C61" s="84" t="s">
        <v>112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</row>
    <row r="62" spans="1:32" s="71" customFormat="1" ht="15.95">
      <c r="A62" s="192"/>
      <c r="B62" s="67" t="s">
        <v>222</v>
      </c>
      <c r="C62" s="68" t="s">
        <v>113</v>
      </c>
      <c r="D62" s="69">
        <v>25</v>
      </c>
      <c r="E62" s="70">
        <f>[1]Hoja1!D59*$D$62/100</f>
        <v>41.385000000000012</v>
      </c>
      <c r="F62" s="70">
        <f>[1]Hoja1!E59*$D$62/100</f>
        <v>3.3</v>
      </c>
      <c r="G62" s="70">
        <f>[1]Hoja1!F59*$D$62/100</f>
        <v>3.0049999999999999</v>
      </c>
      <c r="H62" s="70">
        <f>[1]Hoja1!G59*$D$62/100</f>
        <v>0.87850000000000006</v>
      </c>
      <c r="I62" s="70">
        <f>[1]Hoja1!H59*$D$62/100</f>
        <v>1.2490000000000001</v>
      </c>
      <c r="J62" s="70">
        <f>[1]Hoja1!I59*$D$62/100</f>
        <v>0.36149999999999999</v>
      </c>
      <c r="K62" s="70">
        <f>[1]Hoja1!J59*$D$62/100</f>
        <v>196.9</v>
      </c>
      <c r="L62" s="70">
        <f>[1]Hoja1!K59*$D$62/100</f>
        <v>0.28500000000000003</v>
      </c>
      <c r="M62" s="70">
        <f>[1]Hoja1!L59*$D$62/100</f>
        <v>0</v>
      </c>
      <c r="N62" s="70">
        <f>[1]Hoja1!M59*$D$62/100</f>
        <v>16.8</v>
      </c>
      <c r="O62" s="70">
        <f>[1]Hoja1!N59*$D$62/100</f>
        <v>50.1</v>
      </c>
      <c r="P62" s="70">
        <f>[1]Hoja1!O59*$D$62/100</f>
        <v>0.83499999999999996</v>
      </c>
      <c r="Q62" s="70">
        <f>[1]Hoja1!P59*$D$62/100</f>
        <v>35.1</v>
      </c>
      <c r="R62" s="70">
        <f>[1]Hoja1!Q59*$D$62/100</f>
        <v>41.35</v>
      </c>
      <c r="S62" s="70">
        <f>[1]Hoja1!R59*$D$62/100</f>
        <v>3.45</v>
      </c>
      <c r="T62" s="70">
        <f>[1]Hoja1!S59*$D$62/100</f>
        <v>0.34450000000000003</v>
      </c>
      <c r="U62" s="70">
        <f>[1]Hoja1!T59*$D$62/100</f>
        <v>1.2500000000000001E-2</v>
      </c>
      <c r="V62" s="70">
        <f>[1]Hoja1!U59*$D$62/100</f>
        <v>9.0000000000000011E-3</v>
      </c>
      <c r="W62" s="70">
        <f>[1]Hoja1!V59*$D$62/100</f>
        <v>204.85</v>
      </c>
      <c r="X62" s="70">
        <f>[1]Hoja1!W59*$D$62/100</f>
        <v>61.5</v>
      </c>
      <c r="Y62" s="70">
        <f>[1]Hoja1!X59*$D$62/100</f>
        <v>3.0499999999999999E-2</v>
      </c>
      <c r="Z62" s="70">
        <f>[1]Hoja1!Y59*$D$62/100</f>
        <v>0.1275</v>
      </c>
      <c r="AA62" s="70">
        <f>[1]Hoja1!Z59*$D$62/100</f>
        <v>3.4999999999999996E-2</v>
      </c>
      <c r="AB62" s="70">
        <f>[1]Hoja1!AA59*$D$62/100</f>
        <v>0.42650000000000005</v>
      </c>
      <c r="AC62" s="70">
        <f>[1]Hoja1!AB59*$D$62/100</f>
        <v>4.5499999999999999E-2</v>
      </c>
      <c r="AD62" s="70">
        <f>[1]Hoja1!AC59*$D$62/100</f>
        <v>17</v>
      </c>
      <c r="AE62" s="70">
        <f>[1]Hoja1!AD59*$D$62/100</f>
        <v>0.73799999999999999</v>
      </c>
      <c r="AF62" s="70">
        <f>[1]Hoja1!AE59*$D$62/100</f>
        <v>0</v>
      </c>
    </row>
    <row r="63" spans="1:32" s="72" customFormat="1">
      <c r="A63" s="192"/>
      <c r="B63" s="193" t="s">
        <v>192</v>
      </c>
      <c r="C63" s="193"/>
      <c r="D63" s="77">
        <f>D60+D54+D50+D45+D62</f>
        <v>118</v>
      </c>
      <c r="E63" s="77">
        <f t="shared" ref="E63:AF63" si="11">E60+E54+E50+E45+E62</f>
        <v>208.28626666666668</v>
      </c>
      <c r="F63" s="77">
        <f t="shared" si="11"/>
        <v>21.36446904761905</v>
      </c>
      <c r="G63" s="77">
        <f t="shared" si="11"/>
        <v>13.494061904761903</v>
      </c>
      <c r="H63" s="77">
        <f t="shared" si="11"/>
        <v>4.216725238095238</v>
      </c>
      <c r="I63" s="77">
        <f t="shared" si="11"/>
        <v>5.5587052380952375</v>
      </c>
      <c r="J63" s="77">
        <f t="shared" si="11"/>
        <v>1.8567216666666664</v>
      </c>
      <c r="K63" s="77">
        <f t="shared" si="11"/>
        <v>284.52814285714283</v>
      </c>
      <c r="L63" s="77">
        <f t="shared" si="11"/>
        <v>0.34400000000000003</v>
      </c>
      <c r="M63" s="77">
        <f t="shared" si="11"/>
        <v>0</v>
      </c>
      <c r="N63" s="77">
        <f t="shared" si="11"/>
        <v>33.774333333333331</v>
      </c>
      <c r="O63" s="77">
        <f t="shared" si="11"/>
        <v>235.62492857142857</v>
      </c>
      <c r="P63" s="77">
        <f t="shared" si="11"/>
        <v>2.4900333333333333</v>
      </c>
      <c r="Q63" s="77">
        <f t="shared" si="11"/>
        <v>98.125476190476178</v>
      </c>
      <c r="R63" s="77">
        <f t="shared" si="11"/>
        <v>313.07273809523815</v>
      </c>
      <c r="S63" s="77">
        <f t="shared" si="11"/>
        <v>25.409236263736261</v>
      </c>
      <c r="T63" s="77">
        <f t="shared" si="11"/>
        <v>2.2161588095238094</v>
      </c>
      <c r="U63" s="77">
        <f t="shared" si="11"/>
        <v>0.10792476190476191</v>
      </c>
      <c r="V63" s="77">
        <f t="shared" si="11"/>
        <v>4.5996190476190475E-2</v>
      </c>
      <c r="W63" s="77">
        <f t="shared" si="11"/>
        <v>321.17038095238092</v>
      </c>
      <c r="X63" s="77">
        <f t="shared" si="11"/>
        <v>92.734037037037041</v>
      </c>
      <c r="Y63" s="77">
        <f t="shared" si="11"/>
        <v>0.223602380952381</v>
      </c>
      <c r="Z63" s="77">
        <f t="shared" si="11"/>
        <v>0.3303777339901478</v>
      </c>
      <c r="AA63" s="77">
        <f t="shared" si="11"/>
        <v>4.7864809523809537</v>
      </c>
      <c r="AB63" s="77">
        <f t="shared" si="11"/>
        <v>1.2655566666666669</v>
      </c>
      <c r="AC63" s="77">
        <f t="shared" si="11"/>
        <v>0.35943690476190476</v>
      </c>
      <c r="AD63" s="77">
        <f t="shared" si="11"/>
        <v>27.3</v>
      </c>
      <c r="AE63" s="77">
        <f t="shared" si="11"/>
        <v>2.6976959523809523</v>
      </c>
      <c r="AF63" s="77">
        <f t="shared" si="11"/>
        <v>1.5564074074074075</v>
      </c>
    </row>
    <row r="64" spans="1:32" s="91" customFormat="1" ht="15" customHeight="1">
      <c r="A64" s="192" t="s">
        <v>223</v>
      </c>
      <c r="B64" s="78"/>
      <c r="C64" s="90" t="s">
        <v>224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</row>
    <row r="65" spans="1:33" s="91" customFormat="1" ht="15.95">
      <c r="A65" s="192"/>
      <c r="B65" s="67" t="s">
        <v>115</v>
      </c>
      <c r="C65" s="68" t="s">
        <v>114</v>
      </c>
      <c r="D65" s="69">
        <v>100</v>
      </c>
      <c r="E65" s="70">
        <f>[1]Hoja1!D61*$D$65/100</f>
        <v>354.28260869565219</v>
      </c>
      <c r="F65" s="70">
        <f>[1]Hoja1!E61*$D$65/100</f>
        <v>23.191304347826087</v>
      </c>
      <c r="G65" s="70">
        <f>[1]Hoja1!F61*$D$65/100</f>
        <v>3.2304347826086954</v>
      </c>
      <c r="H65" s="70">
        <f>[1]Hoja1!G61*$D$65/100</f>
        <v>0.62470588235294111</v>
      </c>
      <c r="I65" s="70">
        <f>[1]Hoja1!H61*$D$65/100</f>
        <v>0.76705882352941179</v>
      </c>
      <c r="J65" s="70">
        <f>[1]Hoja1!I61*$D$65/100</f>
        <v>2.0735294117647061</v>
      </c>
      <c r="K65" s="70">
        <f>[1]Hoja1!J61*$D$65/100</f>
        <v>0</v>
      </c>
      <c r="L65" s="70">
        <f>[1]Hoja1!K61*$D$65/100</f>
        <v>55.673913043478258</v>
      </c>
      <c r="M65" s="70">
        <f>[1]Hoja1!L61*$D$65/100</f>
        <v>17.630434782608695</v>
      </c>
      <c r="N65" s="70">
        <f>[1]Hoja1!M61*$D$65/100</f>
        <v>122</v>
      </c>
      <c r="O65" s="70">
        <f>[1]Hoja1!N61*$D$65/100</f>
        <v>394.17391304347825</v>
      </c>
      <c r="P65" s="70">
        <f>[1]Hoja1!O61*$D$65/100</f>
        <v>6.66521739130435</v>
      </c>
      <c r="Q65" s="70">
        <f>[1]Hoja1!P61*$D$65/100</f>
        <v>12.681818181818182</v>
      </c>
      <c r="R65" s="70">
        <f>[1]Hoja1!Q61*$D$65/100</f>
        <v>1271.695652173913</v>
      </c>
      <c r="S65" s="70">
        <f>[1]Hoja1!R61*$D$65/100</f>
        <v>161.86956521739131</v>
      </c>
      <c r="T65" s="70">
        <f>[1]Hoja1!S61*$D$65/100</f>
        <v>3.089565217391304</v>
      </c>
      <c r="U65" s="70">
        <f>[1]Hoja1!T61*$D$65/100</f>
        <v>1.2152941176470589</v>
      </c>
      <c r="V65" s="70">
        <f>[1]Hoja1!U61*$D$65/100</f>
        <v>1.4758823529411762</v>
      </c>
      <c r="W65" s="70">
        <f>[1]Hoja1!V61*$D$65/100</f>
        <v>55</v>
      </c>
      <c r="X65" s="70">
        <f>[1]Hoja1!W61*$D$65/100</f>
        <v>4.8695652173913047</v>
      </c>
      <c r="Y65" s="70">
        <f>[1]Hoja1!X61*$D$65/100</f>
        <v>0.56913043478260872</v>
      </c>
      <c r="Z65" s="70">
        <f>[1]Hoja1!Y61*$D$65/100</f>
        <v>0.22869565217391308</v>
      </c>
      <c r="AA65" s="70">
        <f>[1]Hoja1!Z61*$D$65/100</f>
        <v>2.0565217391304347</v>
      </c>
      <c r="AB65" s="70">
        <f>[1]Hoja1!AA61*$D$65/100</f>
        <v>1.1341176470588235</v>
      </c>
      <c r="AC65" s="70">
        <f>[1]Hoja1!AB61*$D$65/100</f>
        <v>0.37117647058823527</v>
      </c>
      <c r="AD65" s="70">
        <f>[1]Hoja1!AC61*$D$65/100</f>
        <v>415.18181818181819</v>
      </c>
      <c r="AE65" s="70">
        <f>[1]Hoja1!AD61*$D$65/100</f>
        <v>0</v>
      </c>
      <c r="AF65" s="70">
        <f>[1]Hoja1!AE61*$D$65/100</f>
        <v>2.5217391304347827</v>
      </c>
      <c r="AG65" s="71"/>
    </row>
    <row r="66" spans="1:33" s="71" customFormat="1" ht="15.95">
      <c r="A66" s="192"/>
      <c r="B66" s="67" t="s">
        <v>116</v>
      </c>
      <c r="C66" s="68" t="s">
        <v>117</v>
      </c>
      <c r="D66" s="69">
        <v>0</v>
      </c>
      <c r="E66" s="70">
        <f>[1]Hoja1!D62*$D$66/100</f>
        <v>0</v>
      </c>
      <c r="F66" s="70">
        <f>[1]Hoja1!E62*$D$66/100</f>
        <v>0</v>
      </c>
      <c r="G66" s="70">
        <f>[1]Hoja1!F62*$D$66/100</f>
        <v>0</v>
      </c>
      <c r="H66" s="70">
        <f>[1]Hoja1!G62*$D$66/100</f>
        <v>0</v>
      </c>
      <c r="I66" s="70">
        <f>[1]Hoja1!H62*$D$66/100</f>
        <v>0</v>
      </c>
      <c r="J66" s="70">
        <f>[1]Hoja1!I62*$D$66/100</f>
        <v>0</v>
      </c>
      <c r="K66" s="70">
        <f>[1]Hoja1!J62*$D$66/100</f>
        <v>0</v>
      </c>
      <c r="L66" s="70">
        <f>[1]Hoja1!K62*$D$66/100</f>
        <v>0</v>
      </c>
      <c r="M66" s="70">
        <f>[1]Hoja1!L62*$D$66/100</f>
        <v>0</v>
      </c>
      <c r="N66" s="70">
        <f>[1]Hoja1!M62*$D$66/100</f>
        <v>0</v>
      </c>
      <c r="O66" s="70">
        <f>[1]Hoja1!N62*$D$66/100</f>
        <v>0</v>
      </c>
      <c r="P66" s="70">
        <f>[1]Hoja1!O62*$D$66/100</f>
        <v>0</v>
      </c>
      <c r="Q66" s="70">
        <f>[1]Hoja1!P62*$D$66/100</f>
        <v>0</v>
      </c>
      <c r="R66" s="70">
        <f>[1]Hoja1!Q62*$D$66/100</f>
        <v>0</v>
      </c>
      <c r="S66" s="70">
        <f>[1]Hoja1!R62*$D$66/100</f>
        <v>0</v>
      </c>
      <c r="T66" s="70">
        <f>[1]Hoja1!S62*$D$66/100</f>
        <v>0</v>
      </c>
      <c r="U66" s="70">
        <f>[1]Hoja1!T62*$D$66/100</f>
        <v>0</v>
      </c>
      <c r="V66" s="70">
        <f>[1]Hoja1!U62*$D$66/100</f>
        <v>0</v>
      </c>
      <c r="W66" s="70">
        <f>[1]Hoja1!V62*$D$66/100</f>
        <v>0</v>
      </c>
      <c r="X66" s="70">
        <f>[1]Hoja1!W62*$D$66/100</f>
        <v>0</v>
      </c>
      <c r="Y66" s="70">
        <f>[1]Hoja1!X62*$D$66/100</f>
        <v>0</v>
      </c>
      <c r="Z66" s="70">
        <f>[1]Hoja1!Y62*$D$66/100</f>
        <v>0</v>
      </c>
      <c r="AA66" s="70">
        <f>[1]Hoja1!Z62*$D$66/100</f>
        <v>0</v>
      </c>
      <c r="AB66" s="70">
        <f>[1]Hoja1!AA62*$D$66/100</f>
        <v>0</v>
      </c>
      <c r="AC66" s="70">
        <f>[1]Hoja1!AB62*$D$66/100</f>
        <v>0</v>
      </c>
      <c r="AD66" s="70">
        <f>[1]Hoja1!AC62*$D$66/100</f>
        <v>0</v>
      </c>
      <c r="AE66" s="70">
        <f>[1]Hoja1!AD62*$D$66/100</f>
        <v>0</v>
      </c>
      <c r="AF66" s="70">
        <f>[1]Hoja1!AE62*$D$66/100</f>
        <v>0</v>
      </c>
    </row>
    <row r="67" spans="1:33" s="72" customFormat="1" ht="15.95">
      <c r="A67" s="192"/>
      <c r="B67" s="55"/>
      <c r="C67" s="75" t="s">
        <v>190</v>
      </c>
      <c r="D67" s="77">
        <f>SUM(D65:D66)</f>
        <v>100</v>
      </c>
      <c r="E67" s="77">
        <f t="shared" ref="E67:AF67" si="12">SUM(E65:E66)</f>
        <v>354.28260869565219</v>
      </c>
      <c r="F67" s="77">
        <f t="shared" si="12"/>
        <v>23.191304347826087</v>
      </c>
      <c r="G67" s="77">
        <f t="shared" si="12"/>
        <v>3.2304347826086954</v>
      </c>
      <c r="H67" s="77">
        <f t="shared" si="12"/>
        <v>0.62470588235294111</v>
      </c>
      <c r="I67" s="77">
        <f t="shared" si="12"/>
        <v>0.76705882352941179</v>
      </c>
      <c r="J67" s="77">
        <f t="shared" si="12"/>
        <v>2.0735294117647061</v>
      </c>
      <c r="K67" s="77">
        <f t="shared" si="12"/>
        <v>0</v>
      </c>
      <c r="L67" s="77">
        <f t="shared" si="12"/>
        <v>55.673913043478258</v>
      </c>
      <c r="M67" s="77">
        <f t="shared" si="12"/>
        <v>17.630434782608695</v>
      </c>
      <c r="N67" s="77">
        <f t="shared" si="12"/>
        <v>122</v>
      </c>
      <c r="O67" s="77">
        <f t="shared" si="12"/>
        <v>394.17391304347825</v>
      </c>
      <c r="P67" s="77">
        <f t="shared" si="12"/>
        <v>6.66521739130435</v>
      </c>
      <c r="Q67" s="77">
        <f t="shared" si="12"/>
        <v>12.681818181818182</v>
      </c>
      <c r="R67" s="77">
        <f t="shared" si="12"/>
        <v>1271.695652173913</v>
      </c>
      <c r="S67" s="77">
        <f t="shared" si="12"/>
        <v>161.86956521739131</v>
      </c>
      <c r="T67" s="77">
        <f t="shared" si="12"/>
        <v>3.089565217391304</v>
      </c>
      <c r="U67" s="77">
        <f t="shared" si="12"/>
        <v>1.2152941176470589</v>
      </c>
      <c r="V67" s="77">
        <f t="shared" si="12"/>
        <v>1.4758823529411762</v>
      </c>
      <c r="W67" s="77">
        <f t="shared" si="12"/>
        <v>55</v>
      </c>
      <c r="X67" s="77">
        <f t="shared" si="12"/>
        <v>4.8695652173913047</v>
      </c>
      <c r="Y67" s="77">
        <f t="shared" si="12"/>
        <v>0.56913043478260872</v>
      </c>
      <c r="Z67" s="77">
        <f t="shared" si="12"/>
        <v>0.22869565217391308</v>
      </c>
      <c r="AA67" s="77">
        <f t="shared" si="12"/>
        <v>2.0565217391304347</v>
      </c>
      <c r="AB67" s="77">
        <f t="shared" si="12"/>
        <v>1.1341176470588235</v>
      </c>
      <c r="AC67" s="77">
        <f t="shared" si="12"/>
        <v>0.37117647058823527</v>
      </c>
      <c r="AD67" s="77">
        <f t="shared" si="12"/>
        <v>415.18181818181819</v>
      </c>
      <c r="AE67" s="77">
        <f t="shared" si="12"/>
        <v>0</v>
      </c>
      <c r="AF67" s="77">
        <f t="shared" si="12"/>
        <v>2.5217391304347827</v>
      </c>
    </row>
    <row r="68" spans="1:33" s="91" customFormat="1">
      <c r="A68" s="192"/>
      <c r="B68" s="78" t="s">
        <v>116</v>
      </c>
      <c r="C68" s="84" t="s">
        <v>118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</row>
    <row r="69" spans="1:33" s="71" customFormat="1" ht="15.95">
      <c r="A69" s="192"/>
      <c r="B69" s="67" t="s">
        <v>225</v>
      </c>
      <c r="C69" s="68" t="s">
        <v>120</v>
      </c>
      <c r="D69" s="69">
        <v>25</v>
      </c>
      <c r="E69" s="89">
        <f>[1]Hoja1!D65*$D$69/100</f>
        <v>149.36470588235292</v>
      </c>
      <c r="F69" s="89">
        <f>[1]Hoja1!E65*$D$69/100</f>
        <v>4.1147058823529425</v>
      </c>
      <c r="G69" s="89">
        <f>[1]Hoja1!F65*$D$69/100</f>
        <v>11.847058823529412</v>
      </c>
      <c r="H69" s="89">
        <f>[1]Hoja1!G65*$D$69/100</f>
        <v>2.0248437499999996</v>
      </c>
      <c r="I69" s="89">
        <f>[1]Hoja1!H65*$D$69/100</f>
        <v>6.7571874999999997</v>
      </c>
      <c r="J69" s="89">
        <f>[1]Hoja1!I65*$D$69/100</f>
        <v>2.6360937499999992</v>
      </c>
      <c r="K69" s="89">
        <f>[1]Hoja1!J65*$D$69/100</f>
        <v>1.5624999999999999E-8</v>
      </c>
      <c r="L69" s="89">
        <f>[1]Hoja1!K65*$D$69/100</f>
        <v>6.5720588235294111</v>
      </c>
      <c r="M69" s="89">
        <f>[1]Hoja1!L65*$D$69/100</f>
        <v>2.2171875000000001</v>
      </c>
      <c r="N69" s="89">
        <f>[1]Hoja1!M65*$D$69/100</f>
        <v>30.426470588235293</v>
      </c>
      <c r="O69" s="89">
        <f>[1]Hoja1!N65*$D$69/100</f>
        <v>94.71875</v>
      </c>
      <c r="P69" s="89">
        <f>[1]Hoja1!O65*$D$69/100</f>
        <v>0.87500000000000011</v>
      </c>
      <c r="Q69" s="89">
        <f>[1]Hoja1!P65*$D$69/100</f>
        <v>3.1617647058823533</v>
      </c>
      <c r="R69" s="89">
        <f>[1]Hoja1!Q65*$D$69/100</f>
        <v>159.9264705882353</v>
      </c>
      <c r="S69" s="89">
        <f>[1]Hoja1!R65*$D$69/100</f>
        <v>45.823529411764703</v>
      </c>
      <c r="T69" s="89">
        <f>[1]Hoja1!S65*$D$69/100</f>
        <v>0.71921875000000013</v>
      </c>
      <c r="U69" s="89">
        <f>[1]Hoja1!T65*$D$69/100</f>
        <v>0.25578125000000002</v>
      </c>
      <c r="V69" s="89">
        <f>[1]Hoja1!U65*$D$69/100</f>
        <v>0.42921874999999998</v>
      </c>
      <c r="W69" s="89">
        <f>[1]Hoja1!V65*$D$69/100</f>
        <v>8.5</v>
      </c>
      <c r="X69" s="89">
        <f>[1]Hoja1!W65*$D$69/100</f>
        <v>0.84375</v>
      </c>
      <c r="Y69" s="89">
        <f>[1]Hoja1!X65*$D$69/100</f>
        <v>9.3437500000000007E-2</v>
      </c>
      <c r="Z69" s="89">
        <f>[1]Hoja1!Y65*$D$69/100</f>
        <v>6.8125000000000005E-2</v>
      </c>
      <c r="AA69" s="89">
        <f>[1]Hoja1!Z65*$D$69/100</f>
        <v>0.85156250000000011</v>
      </c>
      <c r="AB69" s="89">
        <f>[1]Hoja1!AA65*$D$69/100</f>
        <v>0.19140625000000003</v>
      </c>
      <c r="AC69" s="89">
        <f>[1]Hoja1!AB65*$D$69/100</f>
        <v>7.0468749999999997E-2</v>
      </c>
      <c r="AD69" s="89">
        <f>[1]Hoja1!AC65*$D$69/100</f>
        <v>17.625</v>
      </c>
      <c r="AE69" s="89">
        <f>[1]Hoja1!AD65*$D$69/100</f>
        <v>1.4705882352941176E-8</v>
      </c>
      <c r="AF69" s="89">
        <f>[1]Hoja1!AE65*$D$69/100</f>
        <v>0.796875</v>
      </c>
    </row>
    <row r="70" spans="1:33" s="71" customFormat="1" ht="15.95">
      <c r="A70" s="192"/>
      <c r="B70" s="67" t="s">
        <v>226</v>
      </c>
      <c r="C70" s="68" t="s">
        <v>122</v>
      </c>
      <c r="D70" s="69">
        <v>5</v>
      </c>
      <c r="E70" s="89">
        <f>[1]Hoja1!D66*$D$70/100</f>
        <v>29.579090909090908</v>
      </c>
      <c r="F70" s="89">
        <f>[1]Hoja1!E66*$D$70/100</f>
        <v>1.0986363636363636</v>
      </c>
      <c r="G70" s="89">
        <f>[1]Hoja1!F66*$D$70/100</f>
        <v>2.3081818181818181</v>
      </c>
      <c r="H70" s="89">
        <f>[1]Hoja1!G66*$D$70/100</f>
        <v>0.3263181818181819</v>
      </c>
      <c r="I70" s="89">
        <f>[1]Hoja1!H66*$D$70/100</f>
        <v>0.64168181818181802</v>
      </c>
      <c r="J70" s="89">
        <f>[1]Hoja1!I66*$D$70/100</f>
        <v>1.2379090909090906</v>
      </c>
      <c r="K70" s="89">
        <f>[1]Hoja1!J66*$D$70/100</f>
        <v>0</v>
      </c>
      <c r="L70" s="89">
        <f>[1]Hoja1!K66*$D$70/100</f>
        <v>1.102727272727273</v>
      </c>
      <c r="M70" s="89">
        <f>[1]Hoja1!L66*$D$70/100</f>
        <v>0.56590909090909092</v>
      </c>
      <c r="N70" s="89">
        <f>[1]Hoja1!M66*$D$70/100</f>
        <v>12.859090909090909</v>
      </c>
      <c r="O70" s="89">
        <f>[1]Hoja1!N66*$D$70/100</f>
        <v>40.545454545454547</v>
      </c>
      <c r="P70" s="89">
        <f>[1]Hoja1!O66*$D$70/100</f>
        <v>0.47227272727272729</v>
      </c>
      <c r="Q70" s="89">
        <f>[1]Hoja1!P66*$D$70/100</f>
        <v>1.2681818181818181</v>
      </c>
      <c r="R70" s="89">
        <f>[1]Hoja1!Q66*$D$70/100</f>
        <v>31.472727272727276</v>
      </c>
      <c r="S70" s="89">
        <f>[1]Hoja1!R66*$D$70/100</f>
        <v>19.009090909090911</v>
      </c>
      <c r="T70" s="89">
        <f>[1]Hoja1!S66*$D$70/100</f>
        <v>0.36409090909090908</v>
      </c>
      <c r="U70" s="89">
        <f>[1]Hoja1!T66*$D$70/100</f>
        <v>8.7727272727272737E-2</v>
      </c>
      <c r="V70" s="89">
        <f>[1]Hoja1!U66*$D$70/100</f>
        <v>0.11313636363636363</v>
      </c>
      <c r="W70" s="89">
        <f>[1]Hoja1!V66*$D$70/100</f>
        <v>4.5909090909090908</v>
      </c>
      <c r="X70" s="89">
        <f>[1]Hoja1!W66*$D$70/100</f>
        <v>0.46363636363636368</v>
      </c>
      <c r="Y70" s="89">
        <f>[1]Hoja1!X66*$D$70/100</f>
        <v>3.5727272727272733E-2</v>
      </c>
      <c r="Z70" s="89">
        <f>[1]Hoja1!Y66*$D$70/100</f>
        <v>1.3318181818181818E-2</v>
      </c>
      <c r="AA70" s="89">
        <f>[1]Hoja1!Z66*$D$70/100</f>
        <v>0.1881818181818182</v>
      </c>
      <c r="AB70" s="89">
        <f>[1]Hoja1!AA66*$D$70/100</f>
        <v>9.927272727272729E-2</v>
      </c>
      <c r="AC70" s="89">
        <f>[1]Hoja1!AB66*$D$70/100</f>
        <v>2.7090909090909096E-2</v>
      </c>
      <c r="AD70" s="89">
        <f>[1]Hoja1!AC66*$D$70/100</f>
        <v>6.6454545454545446</v>
      </c>
      <c r="AE70" s="89">
        <f>[1]Hoja1!AD66*$D$70/100</f>
        <v>0</v>
      </c>
      <c r="AF70" s="89">
        <f>[1]Hoja1!AE66*$D$70/100</f>
        <v>3.1818181818181815E-2</v>
      </c>
    </row>
    <row r="71" spans="1:33" s="72" customFormat="1" ht="15.95">
      <c r="A71" s="192"/>
      <c r="B71" s="55"/>
      <c r="C71" s="75" t="s">
        <v>190</v>
      </c>
      <c r="D71" s="77">
        <f>SUM(D69:D70)</f>
        <v>30</v>
      </c>
      <c r="E71" s="77">
        <f t="shared" ref="E71:AF71" si="13">SUM(E69:E70)</f>
        <v>178.94379679144384</v>
      </c>
      <c r="F71" s="77">
        <f t="shared" si="13"/>
        <v>5.2133422459893062</v>
      </c>
      <c r="G71" s="77">
        <f t="shared" si="13"/>
        <v>14.155240641711231</v>
      </c>
      <c r="H71" s="77">
        <f t="shared" si="13"/>
        <v>2.3511619318181816</v>
      </c>
      <c r="I71" s="77">
        <f t="shared" si="13"/>
        <v>7.3988693181818181</v>
      </c>
      <c r="J71" s="77">
        <f t="shared" si="13"/>
        <v>3.8740028409090899</v>
      </c>
      <c r="K71" s="77">
        <f t="shared" si="13"/>
        <v>1.5624999999999999E-8</v>
      </c>
      <c r="L71" s="77">
        <f t="shared" si="13"/>
        <v>7.6747860962566836</v>
      </c>
      <c r="M71" s="77">
        <f t="shared" si="13"/>
        <v>2.783096590909091</v>
      </c>
      <c r="N71" s="77">
        <f t="shared" si="13"/>
        <v>43.285561497326199</v>
      </c>
      <c r="O71" s="77">
        <f t="shared" si="13"/>
        <v>135.26420454545456</v>
      </c>
      <c r="P71" s="77">
        <f t="shared" si="13"/>
        <v>1.3472727272727274</v>
      </c>
      <c r="Q71" s="77">
        <f t="shared" si="13"/>
        <v>4.4299465240641709</v>
      </c>
      <c r="R71" s="77">
        <f t="shared" si="13"/>
        <v>191.39919786096257</v>
      </c>
      <c r="S71" s="77">
        <f t="shared" si="13"/>
        <v>64.832620320855611</v>
      </c>
      <c r="T71" s="77">
        <f t="shared" si="13"/>
        <v>1.0833096590909093</v>
      </c>
      <c r="U71" s="77">
        <f t="shared" si="13"/>
        <v>0.34350852272727272</v>
      </c>
      <c r="V71" s="77">
        <f t="shared" si="13"/>
        <v>0.54235511363636357</v>
      </c>
      <c r="W71" s="77">
        <f t="shared" si="13"/>
        <v>13.09090909090909</v>
      </c>
      <c r="X71" s="77">
        <f t="shared" si="13"/>
        <v>1.3073863636363636</v>
      </c>
      <c r="Y71" s="77">
        <f t="shared" si="13"/>
        <v>0.12916477272727273</v>
      </c>
      <c r="Z71" s="77">
        <f t="shared" si="13"/>
        <v>8.1443181818181817E-2</v>
      </c>
      <c r="AA71" s="77">
        <f t="shared" si="13"/>
        <v>1.0397443181818182</v>
      </c>
      <c r="AB71" s="77">
        <f t="shared" si="13"/>
        <v>0.29067897727272729</v>
      </c>
      <c r="AC71" s="77">
        <f t="shared" si="13"/>
        <v>9.7559659090909093E-2</v>
      </c>
      <c r="AD71" s="77">
        <f t="shared" si="13"/>
        <v>24.270454545454545</v>
      </c>
      <c r="AE71" s="77">
        <f t="shared" si="13"/>
        <v>1.4705882352941176E-8</v>
      </c>
      <c r="AF71" s="77">
        <f t="shared" si="13"/>
        <v>0.82869318181818186</v>
      </c>
    </row>
    <row r="72" spans="1:33" s="72" customFormat="1" ht="15" customHeight="1">
      <c r="A72" s="198"/>
      <c r="B72" s="193" t="s">
        <v>192</v>
      </c>
      <c r="C72" s="193"/>
      <c r="D72" s="77">
        <f>D67+D71</f>
        <v>130</v>
      </c>
      <c r="E72" s="77">
        <f t="shared" ref="E72:AF72" si="14">E67+E71</f>
        <v>533.22640548709603</v>
      </c>
      <c r="F72" s="77">
        <f t="shared" si="14"/>
        <v>28.404646593815393</v>
      </c>
      <c r="G72" s="77">
        <f t="shared" si="14"/>
        <v>17.385675424319928</v>
      </c>
      <c r="H72" s="77">
        <f t="shared" si="14"/>
        <v>2.9758678141711226</v>
      </c>
      <c r="I72" s="77">
        <f t="shared" si="14"/>
        <v>8.1659281417112304</v>
      </c>
      <c r="J72" s="77">
        <f t="shared" si="14"/>
        <v>5.9475322526737955</v>
      </c>
      <c r="K72" s="77">
        <f t="shared" si="14"/>
        <v>1.5624999999999999E-8</v>
      </c>
      <c r="L72" s="77">
        <f t="shared" si="14"/>
        <v>63.34869913973494</v>
      </c>
      <c r="M72" s="77">
        <f t="shared" si="14"/>
        <v>20.413531373517785</v>
      </c>
      <c r="N72" s="77">
        <f t="shared" si="14"/>
        <v>165.2855614973262</v>
      </c>
      <c r="O72" s="77">
        <f t="shared" si="14"/>
        <v>529.43811758893276</v>
      </c>
      <c r="P72" s="77">
        <f t="shared" si="14"/>
        <v>8.0124901185770767</v>
      </c>
      <c r="Q72" s="77">
        <f t="shared" si="14"/>
        <v>17.111764705882351</v>
      </c>
      <c r="R72" s="77">
        <f t="shared" si="14"/>
        <v>1463.0948500348757</v>
      </c>
      <c r="S72" s="77">
        <f t="shared" si="14"/>
        <v>226.70218553824691</v>
      </c>
      <c r="T72" s="77">
        <f t="shared" si="14"/>
        <v>4.1728748764822132</v>
      </c>
      <c r="U72" s="77">
        <f t="shared" si="14"/>
        <v>1.5588026403743316</v>
      </c>
      <c r="V72" s="77">
        <f t="shared" si="14"/>
        <v>2.0182374665775398</v>
      </c>
      <c r="W72" s="77">
        <f t="shared" si="14"/>
        <v>68.090909090909093</v>
      </c>
      <c r="X72" s="77">
        <f t="shared" si="14"/>
        <v>6.1769515810276685</v>
      </c>
      <c r="Y72" s="77">
        <f t="shared" si="14"/>
        <v>0.69829520750988139</v>
      </c>
      <c r="Z72" s="77">
        <f t="shared" si="14"/>
        <v>0.31013883399209491</v>
      </c>
      <c r="AA72" s="77">
        <f t="shared" si="14"/>
        <v>3.0962660573122527</v>
      </c>
      <c r="AB72" s="77">
        <f t="shared" si="14"/>
        <v>1.4247966243315506</v>
      </c>
      <c r="AC72" s="77">
        <f t="shared" si="14"/>
        <v>0.46873612967914435</v>
      </c>
      <c r="AD72" s="77">
        <f t="shared" si="14"/>
        <v>439.45227272727271</v>
      </c>
      <c r="AE72" s="77">
        <f t="shared" si="14"/>
        <v>1.4705882352941176E-8</v>
      </c>
      <c r="AF72" s="77">
        <f t="shared" si="14"/>
        <v>3.3504323122529645</v>
      </c>
    </row>
    <row r="73" spans="1:33" s="91" customFormat="1" ht="15.75" customHeight="1">
      <c r="A73" s="199" t="s">
        <v>123</v>
      </c>
      <c r="B73" s="78"/>
      <c r="C73" s="84" t="s">
        <v>124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3" s="91" customFormat="1" ht="15.75" customHeight="1">
      <c r="A74" s="192"/>
      <c r="B74" s="53" t="s">
        <v>227</v>
      </c>
      <c r="C74" s="62" t="s">
        <v>125</v>
      </c>
      <c r="D74" s="94">
        <v>15</v>
      </c>
      <c r="E74" s="94">
        <f>[1]Hoja1!D69*$D$74/100</f>
        <v>135</v>
      </c>
      <c r="F74" s="94">
        <f>[1]Hoja1!E69*$D$74/100</f>
        <v>0</v>
      </c>
      <c r="G74" s="94">
        <f>[1]Hoja1!F69*$D$74/100</f>
        <v>15</v>
      </c>
      <c r="H74" s="94">
        <f>[1]Hoja1!G69*$D$74/100</f>
        <v>1.4939999999999998</v>
      </c>
      <c r="I74" s="94">
        <f>[1]Hoja1!H69*$D$74/100</f>
        <v>5.7198000000000002</v>
      </c>
      <c r="J74" s="94">
        <f>[1]Hoja1!I69*$D$74/100</f>
        <v>7.1106000000000007</v>
      </c>
      <c r="K74" s="94">
        <f>[1]Hoja1!J69*$D$74/100</f>
        <v>0</v>
      </c>
      <c r="L74" s="94">
        <f>[1]Hoja1!K69*$D$74/100</f>
        <v>0</v>
      </c>
      <c r="M74" s="94">
        <f>[1]Hoja1!L69*$D$74/100</f>
        <v>0</v>
      </c>
      <c r="N74" s="94">
        <f>[1]Hoja1!M69*$D$74/100</f>
        <v>0</v>
      </c>
      <c r="O74" s="94">
        <f>[1]Hoja1!N69*$D$74/100</f>
        <v>0.03</v>
      </c>
      <c r="P74" s="94">
        <f>[1]Hoja1!O69*$D$74/100</f>
        <v>1.2E-2</v>
      </c>
      <c r="Q74" s="94">
        <f>[1]Hoja1!P69*$D$74/100</f>
        <v>0</v>
      </c>
      <c r="R74" s="94">
        <f>[1]Hoja1!Q69*$D$74/100</f>
        <v>0</v>
      </c>
      <c r="S74" s="94">
        <f>[1]Hoja1!R69*$D$74/100</f>
        <v>0</v>
      </c>
      <c r="T74" s="94">
        <f>[1]Hoja1!S69*$D$74/100</f>
        <v>1.8E-3</v>
      </c>
      <c r="U74" s="94">
        <f>[1]Hoja1!T69*$D$74/100</f>
        <v>0</v>
      </c>
      <c r="V74" s="94">
        <f>[1]Hoja1!U69*$D$74/100</f>
        <v>0</v>
      </c>
      <c r="W74" s="94">
        <f>[1]Hoja1!V69*$D$74/100</f>
        <v>0</v>
      </c>
      <c r="X74" s="94">
        <f>[1]Hoja1!W69*$D$74/100</f>
        <v>0</v>
      </c>
      <c r="Y74" s="94">
        <f>[1]Hoja1!X69*$D$74/100</f>
        <v>0</v>
      </c>
      <c r="Z74" s="94">
        <f>[1]Hoja1!Y69*$D$74/100</f>
        <v>0</v>
      </c>
      <c r="AA74" s="94">
        <f>[1]Hoja1!Z69*$D$74/100</f>
        <v>0</v>
      </c>
      <c r="AB74" s="94">
        <f>[1]Hoja1!AA69*$D$74/100</f>
        <v>0</v>
      </c>
      <c r="AC74" s="94">
        <f>[1]Hoja1!AB69*$D$74/100</f>
        <v>0</v>
      </c>
      <c r="AD74" s="94">
        <f>[1]Hoja1!AC69*$D$74/100</f>
        <v>0</v>
      </c>
      <c r="AE74" s="94">
        <f>[1]Hoja1!AD69*$D$74/100</f>
        <v>0</v>
      </c>
      <c r="AF74" s="94">
        <f>[1]Hoja1!AE69*$D$74/100</f>
        <v>0</v>
      </c>
      <c r="AG74" s="62"/>
    </row>
    <row r="75" spans="1:33">
      <c r="A75" s="192"/>
      <c r="B75" s="53" t="s">
        <v>75</v>
      </c>
      <c r="C75" s="62" t="s">
        <v>127</v>
      </c>
      <c r="D75" s="94">
        <v>5</v>
      </c>
      <c r="E75" s="94">
        <f>[1]Hoja1!D70*$D$75/100</f>
        <v>28.212499999999999</v>
      </c>
      <c r="F75" s="94">
        <f>[1]Hoja1!E70*$D$75/100</f>
        <v>0.24124999999999996</v>
      </c>
      <c r="G75" s="94">
        <f>[1]Hoja1!F70*$D$75/100</f>
        <v>3.0162499999999999</v>
      </c>
      <c r="H75" s="94">
        <f>[1]Hoja1!G70*$D$75/100</f>
        <v>1.6212500000000003</v>
      </c>
      <c r="I75" s="94">
        <f>[1]Hoja1!H70*$D$75/100</f>
        <v>1.0487499999999998</v>
      </c>
      <c r="J75" s="94">
        <f>[1]Hoja1!I70*$D$75/100</f>
        <v>0.19750000000000001</v>
      </c>
      <c r="K75" s="94">
        <f>[1]Hoja1!J70*$D$75/100</f>
        <v>5.9249999999999998</v>
      </c>
      <c r="L75" s="94">
        <f>[1]Hoja1!K70*$D$75/100</f>
        <v>2.6249999999999999E-2</v>
      </c>
      <c r="M75" s="94">
        <f>[1]Hoja1!L70*$D$75/100</f>
        <v>0</v>
      </c>
      <c r="N75" s="94">
        <f>[1]Hoja1!M70*$D$75/100</f>
        <v>6.05</v>
      </c>
      <c r="O75" s="94">
        <f>[1]Hoja1!N70*$D$75/100</f>
        <v>10.887499999999999</v>
      </c>
      <c r="P75" s="94">
        <f>[1]Hoja1!O70*$D$75/100</f>
        <v>5.0000000000000001E-3</v>
      </c>
      <c r="Q75" s="94">
        <f>[1]Hoja1!P70*$D$75/100</f>
        <v>18.012499999999999</v>
      </c>
      <c r="R75" s="94">
        <f>[1]Hoja1!Q70*$D$75/100</f>
        <v>13.175000000000001</v>
      </c>
      <c r="S75" s="94">
        <f>[1]Hoja1!R70*$D$75/100</f>
        <v>2.4249999999999998</v>
      </c>
      <c r="T75" s="94">
        <f>[1]Hoja1!S70*$D$75/100</f>
        <v>2.5000000000000001E-2</v>
      </c>
      <c r="U75" s="94">
        <f>[1]Hoja1!T70*$D$75/100</f>
        <v>0</v>
      </c>
      <c r="V75" s="94">
        <f>[1]Hoja1!U70*$D$75/100</f>
        <v>0</v>
      </c>
      <c r="W75" s="94">
        <f>[1]Hoja1!V70*$D$75/100</f>
        <v>0</v>
      </c>
      <c r="X75" s="94">
        <f>[1]Hoja1!W70*$D$75/100</f>
        <v>22.125</v>
      </c>
      <c r="Y75" s="94">
        <f>[1]Hoja1!X70*$D$75/100</f>
        <v>6.2500000000000001E-4</v>
      </c>
      <c r="Z75" s="94">
        <f>[1]Hoja1!Y70*$D$75/100</f>
        <v>6.875E-3</v>
      </c>
      <c r="AA75" s="94">
        <f>[1]Hoja1!Z70*$D$75/100</f>
        <v>2.5000000000000001E-3</v>
      </c>
      <c r="AB75" s="94">
        <f>[1]Hoja1!AA70*$D$75/100</f>
        <v>0</v>
      </c>
      <c r="AC75" s="94">
        <f>[1]Hoja1!AB70*$D$75/100</f>
        <v>0</v>
      </c>
      <c r="AD75" s="94">
        <f>[1]Hoja1!AC70*$D$75/100</f>
        <v>0.22500000000000001</v>
      </c>
      <c r="AE75" s="94">
        <f>[1]Hoja1!AD70*$D$75/100</f>
        <v>1.1000000000000001E-2</v>
      </c>
      <c r="AF75" s="94">
        <f>[1]Hoja1!AE70*$D$75/100</f>
        <v>1.2500000000000001E-2</v>
      </c>
    </row>
    <row r="76" spans="1:33" ht="15.95">
      <c r="A76" s="192"/>
      <c r="B76" s="95"/>
      <c r="C76" s="75" t="s">
        <v>190</v>
      </c>
      <c r="D76" s="96">
        <f>SUM(D74:D75)</f>
        <v>20</v>
      </c>
      <c r="E76" s="96">
        <f t="shared" ref="E76:AF76" si="15">SUM(E74:E75)</f>
        <v>163.21250000000001</v>
      </c>
      <c r="F76" s="96">
        <f t="shared" si="15"/>
        <v>0.24124999999999996</v>
      </c>
      <c r="G76" s="96">
        <f t="shared" si="15"/>
        <v>18.016249999999999</v>
      </c>
      <c r="H76" s="96">
        <f t="shared" si="15"/>
        <v>3.1152500000000001</v>
      </c>
      <c r="I76" s="96">
        <f t="shared" si="15"/>
        <v>6.7685500000000003</v>
      </c>
      <c r="J76" s="96">
        <f t="shared" si="15"/>
        <v>7.3081000000000005</v>
      </c>
      <c r="K76" s="96">
        <f t="shared" si="15"/>
        <v>5.9249999999999998</v>
      </c>
      <c r="L76" s="96">
        <f t="shared" si="15"/>
        <v>2.6249999999999999E-2</v>
      </c>
      <c r="M76" s="96">
        <f t="shared" si="15"/>
        <v>0</v>
      </c>
      <c r="N76" s="96">
        <f t="shared" si="15"/>
        <v>6.05</v>
      </c>
      <c r="O76" s="96">
        <f t="shared" si="15"/>
        <v>10.917499999999999</v>
      </c>
      <c r="P76" s="96">
        <f t="shared" si="15"/>
        <v>1.7000000000000001E-2</v>
      </c>
      <c r="Q76" s="96">
        <f t="shared" si="15"/>
        <v>18.012499999999999</v>
      </c>
      <c r="R76" s="96">
        <f t="shared" si="15"/>
        <v>13.175000000000001</v>
      </c>
      <c r="S76" s="96">
        <f t="shared" si="15"/>
        <v>2.4249999999999998</v>
      </c>
      <c r="T76" s="96">
        <f t="shared" si="15"/>
        <v>2.6800000000000001E-2</v>
      </c>
      <c r="U76" s="96">
        <f t="shared" si="15"/>
        <v>0</v>
      </c>
      <c r="V76" s="96">
        <f t="shared" si="15"/>
        <v>0</v>
      </c>
      <c r="W76" s="96">
        <f t="shared" si="15"/>
        <v>0</v>
      </c>
      <c r="X76" s="96">
        <f t="shared" si="15"/>
        <v>22.125</v>
      </c>
      <c r="Y76" s="96">
        <f t="shared" si="15"/>
        <v>6.2500000000000001E-4</v>
      </c>
      <c r="Z76" s="96">
        <f t="shared" si="15"/>
        <v>6.875E-3</v>
      </c>
      <c r="AA76" s="96">
        <f t="shared" si="15"/>
        <v>2.5000000000000001E-3</v>
      </c>
      <c r="AB76" s="96">
        <f t="shared" si="15"/>
        <v>0</v>
      </c>
      <c r="AC76" s="96">
        <f t="shared" si="15"/>
        <v>0</v>
      </c>
      <c r="AD76" s="96">
        <f t="shared" si="15"/>
        <v>0.22500000000000001</v>
      </c>
      <c r="AE76" s="96">
        <f t="shared" si="15"/>
        <v>1.1000000000000001E-2</v>
      </c>
      <c r="AF76" s="96">
        <f t="shared" si="15"/>
        <v>1.2500000000000001E-2</v>
      </c>
    </row>
    <row r="77" spans="1:33" s="91" customFormat="1">
      <c r="A77" s="192"/>
      <c r="B77" s="78"/>
      <c r="C77" s="84" t="s">
        <v>128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3" s="71" customFormat="1" ht="15" customHeight="1">
      <c r="A78" s="192"/>
      <c r="B78" s="67" t="s">
        <v>126</v>
      </c>
      <c r="C78" s="68" t="s">
        <v>129</v>
      </c>
      <c r="D78" s="69">
        <v>50</v>
      </c>
      <c r="E78" s="70">
        <f>[1]Hoja1!D73*$D$78/100</f>
        <v>183.3125</v>
      </c>
      <c r="F78" s="70">
        <f>[1]Hoja1!E73*$D$78/100</f>
        <v>0.1</v>
      </c>
      <c r="G78" s="70">
        <f>[1]Hoja1!F73*$D$78/100</f>
        <v>1.2500000000000001E-2</v>
      </c>
      <c r="H78" s="70">
        <f>[1]Hoja1!G73*$D$78/100</f>
        <v>2.5000000000000001E-2</v>
      </c>
      <c r="I78" s="70">
        <f>[1]Hoja1!H73*$D$78/100</f>
        <v>3.7499999999999999E-2</v>
      </c>
      <c r="J78" s="70">
        <f>[1]Hoja1!I73*$D$78/100</f>
        <v>6.25E-2</v>
      </c>
      <c r="K78" s="70">
        <f>[1]Hoja1!J73*$D$78/100</f>
        <v>0</v>
      </c>
      <c r="L78" s="70">
        <f>[1]Hoja1!K73*$D$78/100</f>
        <v>45.7</v>
      </c>
      <c r="M78" s="70">
        <f>[1]Hoja1!L73*$D$78/100</f>
        <v>2.5000000000000001E-2</v>
      </c>
      <c r="N78" s="70">
        <f>[1]Hoja1!M73*$D$78/100</f>
        <v>21.5</v>
      </c>
      <c r="O78" s="70">
        <f>[1]Hoja1!N73*$D$78/100</f>
        <v>11</v>
      </c>
      <c r="P78" s="70">
        <f>[1]Hoja1!O73*$D$78/100</f>
        <v>0.6</v>
      </c>
      <c r="Q78" s="70">
        <f>[1]Hoja1!P73*$D$78/100</f>
        <v>10.375</v>
      </c>
      <c r="R78" s="70">
        <f>[1]Hoja1!Q73*$D$78/100</f>
        <v>93.25</v>
      </c>
      <c r="S78" s="70">
        <f>[1]Hoja1!R73*$D$78/100</f>
        <v>7.5</v>
      </c>
      <c r="T78" s="70">
        <f>[1]Hoja1!S73*$D$78/100</f>
        <v>7.6249999999999998E-2</v>
      </c>
      <c r="U78" s="70">
        <f>[1]Hoja1!T73*$D$78/100</f>
        <v>8.5000000000000006E-2</v>
      </c>
      <c r="V78" s="70">
        <f>[1]Hoja1!U73*$D$78/100</f>
        <v>9.1249999999999998E-2</v>
      </c>
      <c r="W78" s="70">
        <f>[1]Hoja1!V73*$D$78/100</f>
        <v>0</v>
      </c>
      <c r="X78" s="70">
        <f>[1]Hoja1!W73*$D$78/100</f>
        <v>0</v>
      </c>
      <c r="Y78" s="70">
        <f>[1]Hoja1!X73*$D$78/100</f>
        <v>3.7499999999999999E-3</v>
      </c>
      <c r="Z78" s="70">
        <f>[1]Hoja1!Y73*$D$78/100</f>
        <v>1.7500000000000002E-2</v>
      </c>
      <c r="AA78" s="70">
        <f>[1]Hoja1!Z73*$D$78/100</f>
        <v>6.25E-2</v>
      </c>
      <c r="AB78" s="70">
        <f>[1]Hoja1!AA73*$D$78/100</f>
        <v>0.115</v>
      </c>
      <c r="AC78" s="70">
        <f>[1]Hoja1!AB73*$D$78/100</f>
        <v>0.01</v>
      </c>
      <c r="AD78" s="70">
        <f>[1]Hoja1!AC73*$D$78/100</f>
        <v>0.5</v>
      </c>
      <c r="AE78" s="70">
        <f>[1]Hoja1!AD73*$D$78/100</f>
        <v>0</v>
      </c>
      <c r="AF78" s="70">
        <f>[1]Hoja1!AE73*$D$78/100</f>
        <v>0.5</v>
      </c>
    </row>
    <row r="79" spans="1:33" s="71" customFormat="1" ht="15" customHeight="1">
      <c r="A79" s="192"/>
      <c r="B79" s="55"/>
      <c r="C79" s="75" t="s">
        <v>190</v>
      </c>
      <c r="D79" s="77">
        <f t="shared" ref="D79:AF79" si="16">SUM(D78)</f>
        <v>50</v>
      </c>
      <c r="E79" s="77">
        <f t="shared" si="16"/>
        <v>183.3125</v>
      </c>
      <c r="F79" s="77">
        <f t="shared" si="16"/>
        <v>0.1</v>
      </c>
      <c r="G79" s="77">
        <f t="shared" si="16"/>
        <v>1.2500000000000001E-2</v>
      </c>
      <c r="H79" s="77">
        <f t="shared" si="16"/>
        <v>2.5000000000000001E-2</v>
      </c>
      <c r="I79" s="77">
        <f t="shared" si="16"/>
        <v>3.7499999999999999E-2</v>
      </c>
      <c r="J79" s="77">
        <f t="shared" si="16"/>
        <v>6.25E-2</v>
      </c>
      <c r="K79" s="77">
        <f t="shared" si="16"/>
        <v>0</v>
      </c>
      <c r="L79" s="77">
        <f t="shared" si="16"/>
        <v>45.7</v>
      </c>
      <c r="M79" s="77">
        <f t="shared" si="16"/>
        <v>2.5000000000000001E-2</v>
      </c>
      <c r="N79" s="77">
        <f t="shared" si="16"/>
        <v>21.5</v>
      </c>
      <c r="O79" s="77">
        <f t="shared" si="16"/>
        <v>11</v>
      </c>
      <c r="P79" s="77">
        <f t="shared" si="16"/>
        <v>0.6</v>
      </c>
      <c r="Q79" s="77">
        <f t="shared" si="16"/>
        <v>10.375</v>
      </c>
      <c r="R79" s="77">
        <f t="shared" si="16"/>
        <v>93.25</v>
      </c>
      <c r="S79" s="77">
        <f t="shared" si="16"/>
        <v>7.5</v>
      </c>
      <c r="T79" s="77">
        <f t="shared" si="16"/>
        <v>7.6249999999999998E-2</v>
      </c>
      <c r="U79" s="77">
        <f t="shared" si="16"/>
        <v>8.5000000000000006E-2</v>
      </c>
      <c r="V79" s="77">
        <f t="shared" si="16"/>
        <v>9.1249999999999998E-2</v>
      </c>
      <c r="W79" s="77">
        <f t="shared" si="16"/>
        <v>0</v>
      </c>
      <c r="X79" s="77">
        <f t="shared" si="16"/>
        <v>0</v>
      </c>
      <c r="Y79" s="77">
        <f t="shared" si="16"/>
        <v>3.7499999999999999E-3</v>
      </c>
      <c r="Z79" s="77">
        <f t="shared" si="16"/>
        <v>1.7500000000000002E-2</v>
      </c>
      <c r="AA79" s="77">
        <f t="shared" si="16"/>
        <v>6.25E-2</v>
      </c>
      <c r="AB79" s="77">
        <f t="shared" si="16"/>
        <v>0.115</v>
      </c>
      <c r="AC79" s="77">
        <f t="shared" si="16"/>
        <v>0.01</v>
      </c>
      <c r="AD79" s="77">
        <f t="shared" si="16"/>
        <v>0.5</v>
      </c>
      <c r="AE79" s="77">
        <f t="shared" si="16"/>
        <v>0</v>
      </c>
      <c r="AF79" s="77">
        <f t="shared" si="16"/>
        <v>0.5</v>
      </c>
    </row>
    <row r="80" spans="1:33" s="91" customFormat="1" ht="15.75" customHeight="1">
      <c r="A80" s="192"/>
      <c r="B80" s="78" t="s">
        <v>81</v>
      </c>
      <c r="C80" s="28" t="s">
        <v>130</v>
      </c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</row>
    <row r="81" spans="1:32" ht="15.95">
      <c r="A81" s="192"/>
      <c r="B81" s="155" t="s">
        <v>228</v>
      </c>
      <c r="C81" s="68" t="s">
        <v>132</v>
      </c>
      <c r="D81" s="68">
        <v>5</v>
      </c>
      <c r="E81" s="97">
        <f>[1]Hoja1!D75*$D$81/100</f>
        <v>0.1</v>
      </c>
      <c r="F81" s="97">
        <f>[1]Hoja1!E75*$D$81/100</f>
        <v>5.0000000000000001E-3</v>
      </c>
      <c r="G81" s="97">
        <f>[1]Hoja1!F75*$D$81/100</f>
        <v>0</v>
      </c>
      <c r="H81" s="97">
        <f>[1]Hoja1!G75*$D$81/100</f>
        <v>0</v>
      </c>
      <c r="I81" s="97">
        <f>[1]Hoja1!H75*$D$81/100</f>
        <v>0</v>
      </c>
      <c r="J81" s="97">
        <f>[1]Hoja1!I75*$D$81/100</f>
        <v>0</v>
      </c>
      <c r="K81" s="97">
        <f>[1]Hoja1!J75*$D$81/100</f>
        <v>0</v>
      </c>
      <c r="L81" s="97">
        <f>[1]Hoja1!K75*$D$81/100</f>
        <v>0.02</v>
      </c>
      <c r="M81" s="97">
        <f>[1]Hoja1!L75*$D$81/100</f>
        <v>0</v>
      </c>
      <c r="N81" s="97">
        <f>[1]Hoja1!M75*$D$81/100</f>
        <v>0.1</v>
      </c>
      <c r="O81" s="97">
        <f>[1]Hoja1!N75*$D$81/100</f>
        <v>0.05</v>
      </c>
      <c r="P81" s="97">
        <f>[1]Hoja1!O75*$D$81/100</f>
        <v>5.0000000000000001E-3</v>
      </c>
      <c r="Q81" s="97">
        <f>[1]Hoja1!P75*$D$81/100</f>
        <v>0.1</v>
      </c>
      <c r="R81" s="97">
        <f>[1]Hoja1!Q75*$D$81/100</f>
        <v>2.7</v>
      </c>
      <c r="S81" s="97">
        <f>[1]Hoja1!R75*$D$81/100</f>
        <v>0.25</v>
      </c>
      <c r="T81" s="97">
        <f>[1]Hoja1!S75*$D$81/100</f>
        <v>1E-3</v>
      </c>
      <c r="U81" s="97">
        <f>[1]Hoja1!T75*$D$81/100</f>
        <v>5.0000000000000001E-4</v>
      </c>
      <c r="V81" s="97">
        <f>[1]Hoja1!U75*$D$81/100</f>
        <v>1.5E-3</v>
      </c>
      <c r="W81" s="97">
        <f>[1]Hoja1!V75*$D$81/100</f>
        <v>0</v>
      </c>
      <c r="X81" s="97">
        <f>[1]Hoja1!W75*$D$81/100</f>
        <v>0</v>
      </c>
      <c r="Y81" s="97">
        <f>[1]Hoja1!X75*$D$81/100</f>
        <v>0</v>
      </c>
      <c r="Z81" s="97">
        <f>[1]Hoja1!Y75*$D$81/100</f>
        <v>0</v>
      </c>
      <c r="AA81" s="97">
        <f>[1]Hoja1!Z75*$D$81/100</f>
        <v>0.01</v>
      </c>
      <c r="AB81" s="97">
        <f>[1]Hoja1!AA75*$D$81/100</f>
        <v>0</v>
      </c>
      <c r="AC81" s="97">
        <f>[1]Hoja1!AB75*$D$81/100</f>
        <v>0</v>
      </c>
      <c r="AD81" s="97">
        <f>[1]Hoja1!AC75*$D$81/100</f>
        <v>0</v>
      </c>
      <c r="AE81" s="97">
        <f>[1]Hoja1!AD75*$D$81/100</f>
        <v>0</v>
      </c>
      <c r="AF81" s="97">
        <f>[1]Hoja1!AE75*$D$81/100</f>
        <v>0</v>
      </c>
    </row>
    <row r="82" spans="1:32" ht="15.95">
      <c r="A82" s="192"/>
      <c r="B82" s="155" t="s">
        <v>229</v>
      </c>
      <c r="C82" s="68" t="s">
        <v>134</v>
      </c>
      <c r="D82" s="68">
        <v>0</v>
      </c>
      <c r="E82" s="97">
        <f>[1]Hoja1!D76*$D$82/100</f>
        <v>0</v>
      </c>
      <c r="F82" s="97">
        <f>[1]Hoja1!E76*$D$82/100</f>
        <v>0</v>
      </c>
      <c r="G82" s="97">
        <f>[1]Hoja1!F76*$D$82/100</f>
        <v>0</v>
      </c>
      <c r="H82" s="97">
        <f>[1]Hoja1!G76*$D$82/100</f>
        <v>0</v>
      </c>
      <c r="I82" s="97">
        <f>[1]Hoja1!H76*$D$82/100</f>
        <v>0</v>
      </c>
      <c r="J82" s="97">
        <f>[1]Hoja1!I76*$D$82/100</f>
        <v>0</v>
      </c>
      <c r="K82" s="97">
        <f>[1]Hoja1!J76*$D$82/100</f>
        <v>0</v>
      </c>
      <c r="L82" s="97">
        <f>[1]Hoja1!K76*$D$82/100</f>
        <v>0</v>
      </c>
      <c r="M82" s="97">
        <f>[1]Hoja1!L76*$D$82/100</f>
        <v>0</v>
      </c>
      <c r="N82" s="97">
        <f>[1]Hoja1!M76*$D$82/100</f>
        <v>0</v>
      </c>
      <c r="O82" s="97">
        <f>[1]Hoja1!N76*$D$82/100</f>
        <v>0</v>
      </c>
      <c r="P82" s="97">
        <f>[1]Hoja1!O76*$D$82/100</f>
        <v>0</v>
      </c>
      <c r="Q82" s="97">
        <f>[1]Hoja1!P76*$D$82/100</f>
        <v>0</v>
      </c>
      <c r="R82" s="97">
        <f>[1]Hoja1!Q76*$D$82/100</f>
        <v>0</v>
      </c>
      <c r="S82" s="97">
        <f>[1]Hoja1!R76*$D$82/100</f>
        <v>0</v>
      </c>
      <c r="T82" s="97">
        <f>[1]Hoja1!S76*$D$82/100</f>
        <v>0</v>
      </c>
      <c r="U82" s="97">
        <f>[1]Hoja1!T76*$D$82/100</f>
        <v>0</v>
      </c>
      <c r="V82" s="97">
        <f>[1]Hoja1!U76*$D$82/100</f>
        <v>0</v>
      </c>
      <c r="W82" s="97">
        <f>[1]Hoja1!V76*$D$82/100</f>
        <v>0</v>
      </c>
      <c r="X82" s="97">
        <f>[1]Hoja1!W76*$D$82/100</f>
        <v>0</v>
      </c>
      <c r="Y82" s="97">
        <f>[1]Hoja1!X76*$D$82/100</f>
        <v>0</v>
      </c>
      <c r="Z82" s="97">
        <f>[1]Hoja1!Y76*$D$82/100</f>
        <v>0</v>
      </c>
      <c r="AA82" s="97">
        <f>[1]Hoja1!Z76*$D$82/100</f>
        <v>0</v>
      </c>
      <c r="AB82" s="97">
        <f>[1]Hoja1!AA76*$D$82/100</f>
        <v>0</v>
      </c>
      <c r="AC82" s="97">
        <f>[1]Hoja1!AB76*$D$82/100</f>
        <v>0</v>
      </c>
      <c r="AD82" s="97">
        <f>[1]Hoja1!AC76*$D$82/100</f>
        <v>0</v>
      </c>
      <c r="AE82" s="97">
        <f>[1]Hoja1!AD76*$D$82/100</f>
        <v>0</v>
      </c>
      <c r="AF82" s="97">
        <f>[1]Hoja1!AE76*$D$82/100</f>
        <v>0</v>
      </c>
    </row>
    <row r="83" spans="1:32" ht="15.95">
      <c r="A83" s="192"/>
      <c r="B83" s="155" t="s">
        <v>230</v>
      </c>
      <c r="C83" s="68" t="s">
        <v>136</v>
      </c>
      <c r="D83" s="68">
        <v>16</v>
      </c>
      <c r="E83" s="97">
        <f>[1]Hoja1!D77*$D$83/100</f>
        <v>104.336</v>
      </c>
      <c r="F83" s="97">
        <f>[1]Hoja1!E77*$D$83/100</f>
        <v>1.6480000000000001</v>
      </c>
      <c r="G83" s="97">
        <f>[1]Hoja1!F77*$D$83/100</f>
        <v>8.847999999999999</v>
      </c>
      <c r="H83" s="97">
        <f>[1]Hoja1!G77*$D$83/100</f>
        <v>5.2160000000000002</v>
      </c>
      <c r="I83" s="97">
        <f>[1]Hoja1!H77*$D$83/100</f>
        <v>2.9536000000000002</v>
      </c>
      <c r="J83" s="97">
        <f>[1]Hoja1!I77*$D$83/100</f>
        <v>0.28160000000000002</v>
      </c>
      <c r="K83" s="97">
        <f>[1]Hoja1!J77*$D$83/100</f>
        <v>0</v>
      </c>
      <c r="L83" s="97">
        <f>[1]Hoja1!K77*$D$83/100</f>
        <v>4.5280000000000005</v>
      </c>
      <c r="M83" s="97">
        <f>[1]Hoja1!L77*$D$83/100</f>
        <v>2.464</v>
      </c>
      <c r="N83" s="97">
        <f>[1]Hoja1!M77*$D$83/100</f>
        <v>11.84</v>
      </c>
      <c r="O83" s="97">
        <f>[1]Hoja1!N77*$D$83/100</f>
        <v>66.72</v>
      </c>
      <c r="P83" s="97">
        <f>[1]Hoja1!O77*$D$83/100</f>
        <v>1.008</v>
      </c>
      <c r="Q83" s="97">
        <f>[1]Hoja1!P77*$D$83/100</f>
        <v>2.2400000000000002</v>
      </c>
      <c r="R83" s="97">
        <f>[1]Hoja1!Q77*$D$83/100</f>
        <v>133.28</v>
      </c>
      <c r="S83" s="97">
        <f>[1]Hoja1!R77*$D$83/100</f>
        <v>49.6</v>
      </c>
      <c r="T83" s="97">
        <f>[1]Hoja1!S77*$D$83/100</f>
        <v>0.64159999999999995</v>
      </c>
      <c r="U83" s="97">
        <f>[1]Hoja1!T77*$D$83/100</f>
        <v>0.34720000000000001</v>
      </c>
      <c r="V83" s="97">
        <f>[1]Hoja1!U77*$D$83/100</f>
        <v>0.30719999999999997</v>
      </c>
      <c r="W83" s="97">
        <f>[1]Hoja1!V77*$D$83/100</f>
        <v>15.68</v>
      </c>
      <c r="X83" s="97">
        <f>[1]Hoja1!W77*$D$83/100</f>
        <v>1.6</v>
      </c>
      <c r="Y83" s="97">
        <f>[1]Hoja1!X77*$D$83/100</f>
        <v>1.2800000000000001E-2</v>
      </c>
      <c r="Z83" s="97">
        <f>[1]Hoja1!Y77*$D$83/100</f>
        <v>2.7200000000000002E-2</v>
      </c>
      <c r="AA83" s="97">
        <f>[1]Hoja1!Z77*$D$83/100</f>
        <v>0.17600000000000002</v>
      </c>
      <c r="AB83" s="97">
        <f>[1]Hoja1!AA77*$D$83/100</f>
        <v>3.2000000000000001E-2</v>
      </c>
      <c r="AC83" s="97">
        <f>[1]Hoja1!AB77*$D$83/100</f>
        <v>1.6E-2</v>
      </c>
      <c r="AD83" s="97">
        <f>[1]Hoja1!AC77*$D$83/100</f>
        <v>1.1200000000000001</v>
      </c>
      <c r="AE83" s="97">
        <f>[1]Hoja1!AD77*$D$83/100</f>
        <v>0</v>
      </c>
      <c r="AF83" s="97">
        <f>[1]Hoja1!AE77*$D$83/100</f>
        <v>0</v>
      </c>
    </row>
    <row r="84" spans="1:32" ht="15.95">
      <c r="A84" s="192"/>
      <c r="B84" s="155" t="s">
        <v>231</v>
      </c>
      <c r="C84" s="68" t="s">
        <v>138</v>
      </c>
      <c r="D84" s="68">
        <v>5</v>
      </c>
      <c r="E84" s="97">
        <f>[1]Hoja1!D78*$D$84/100</f>
        <v>0.06</v>
      </c>
      <c r="F84" s="97">
        <f>[1]Hoja1!E78*$D$84/100</f>
        <v>0</v>
      </c>
      <c r="G84" s="97">
        <f>[1]Hoja1!F78*$D$84/100</f>
        <v>0</v>
      </c>
      <c r="H84" s="97">
        <f>[1]Hoja1!G78*$D$84/100</f>
        <v>0</v>
      </c>
      <c r="I84" s="97">
        <f>[1]Hoja1!H78*$D$84/100</f>
        <v>0</v>
      </c>
      <c r="J84" s="97">
        <f>[1]Hoja1!I78*$D$84/100</f>
        <v>0</v>
      </c>
      <c r="K84" s="97">
        <f>[1]Hoja1!J78*$D$84/100</f>
        <v>0</v>
      </c>
      <c r="L84" s="97">
        <f>[1]Hoja1!K78*$D$84/100</f>
        <v>1.4999999999999999E-2</v>
      </c>
      <c r="M84" s="97">
        <f>[1]Hoja1!L78*$D$84/100</f>
        <v>0</v>
      </c>
      <c r="N84" s="97">
        <f>[1]Hoja1!M78*$D$84/100</f>
        <v>0</v>
      </c>
      <c r="O84" s="97">
        <f>[1]Hoja1!N78*$D$84/100</f>
        <v>0.05</v>
      </c>
      <c r="P84" s="97">
        <f>[1]Hoja1!O78*$D$84/100</f>
        <v>0</v>
      </c>
      <c r="Q84" s="97">
        <f>[1]Hoja1!P78*$D$84/100</f>
        <v>0.15</v>
      </c>
      <c r="R84" s="97">
        <f>[1]Hoja1!Q78*$D$84/100</f>
        <v>1.85</v>
      </c>
      <c r="S84" s="97">
        <f>[1]Hoja1!R78*$D$84/100</f>
        <v>0.15</v>
      </c>
      <c r="T84" s="97">
        <f>[1]Hoja1!S78*$D$84/100</f>
        <v>1E-3</v>
      </c>
      <c r="U84" s="97">
        <f>[1]Hoja1!T78*$D$84/100</f>
        <v>5.0000000000000001E-4</v>
      </c>
      <c r="V84" s="97">
        <f>[1]Hoja1!U78*$D$84/100</f>
        <v>1.1000000000000001E-2</v>
      </c>
      <c r="W84" s="97">
        <f>[1]Hoja1!V78*$D$84/100</f>
        <v>0</v>
      </c>
      <c r="X84" s="97">
        <f>[1]Hoja1!W78*$D$84/100</f>
        <v>0</v>
      </c>
      <c r="Y84" s="97">
        <f>[1]Hoja1!X78*$D$84/100</f>
        <v>0</v>
      </c>
      <c r="Z84" s="97">
        <f>[1]Hoja1!Y78*$D$84/100</f>
        <v>5.0000000000000001E-4</v>
      </c>
      <c r="AA84" s="97">
        <f>[1]Hoja1!Z78*$D$84/100</f>
        <v>0</v>
      </c>
      <c r="AB84" s="97">
        <f>[1]Hoja1!AA78*$D$84/100</f>
        <v>5.0000000000000001E-4</v>
      </c>
      <c r="AC84" s="97">
        <f>[1]Hoja1!AB78*$D$84/100</f>
        <v>0</v>
      </c>
      <c r="AD84" s="97">
        <f>[1]Hoja1!AC78*$D$84/100</f>
        <v>0.25</v>
      </c>
      <c r="AE84" s="97">
        <f>[1]Hoja1!AD78*$D$84/100</f>
        <v>0</v>
      </c>
      <c r="AF84" s="97">
        <f>[1]Hoja1!AE78*$D$84/100</f>
        <v>0</v>
      </c>
    </row>
    <row r="85" spans="1:32" s="72" customFormat="1" ht="15.95">
      <c r="A85" s="192"/>
      <c r="B85" s="153"/>
      <c r="C85" s="98" t="s">
        <v>190</v>
      </c>
      <c r="D85" s="99">
        <f t="shared" ref="D85" si="17">SUM(D81:D84)</f>
        <v>26</v>
      </c>
      <c r="E85" s="99">
        <f t="shared" ref="E85:AF85" si="18">SUM(E81:E84)</f>
        <v>104.496</v>
      </c>
      <c r="F85" s="99">
        <f t="shared" si="18"/>
        <v>1.653</v>
      </c>
      <c r="G85" s="99">
        <f t="shared" si="18"/>
        <v>8.847999999999999</v>
      </c>
      <c r="H85" s="99">
        <f t="shared" si="18"/>
        <v>5.2160000000000002</v>
      </c>
      <c r="I85" s="99">
        <f t="shared" si="18"/>
        <v>2.9536000000000002</v>
      </c>
      <c r="J85" s="99">
        <f t="shared" si="18"/>
        <v>0.28160000000000002</v>
      </c>
      <c r="K85" s="99">
        <f t="shared" si="18"/>
        <v>0</v>
      </c>
      <c r="L85" s="99">
        <f t="shared" si="18"/>
        <v>4.5629999999999997</v>
      </c>
      <c r="M85" s="99">
        <f t="shared" si="18"/>
        <v>2.464</v>
      </c>
      <c r="N85" s="99">
        <f t="shared" si="18"/>
        <v>11.94</v>
      </c>
      <c r="O85" s="99">
        <f t="shared" si="18"/>
        <v>66.819999999999993</v>
      </c>
      <c r="P85" s="99">
        <f t="shared" si="18"/>
        <v>1.0129999999999999</v>
      </c>
      <c r="Q85" s="99">
        <f t="shared" si="18"/>
        <v>2.4900000000000002</v>
      </c>
      <c r="R85" s="99">
        <f t="shared" si="18"/>
        <v>137.82999999999998</v>
      </c>
      <c r="S85" s="99">
        <f t="shared" si="18"/>
        <v>50</v>
      </c>
      <c r="T85" s="99">
        <f t="shared" si="18"/>
        <v>0.64359999999999995</v>
      </c>
      <c r="U85" s="99">
        <f t="shared" si="18"/>
        <v>0.34820000000000001</v>
      </c>
      <c r="V85" s="99">
        <f t="shared" si="18"/>
        <v>0.31969999999999998</v>
      </c>
      <c r="W85" s="99">
        <f t="shared" si="18"/>
        <v>15.68</v>
      </c>
      <c r="X85" s="99">
        <f t="shared" si="18"/>
        <v>1.6</v>
      </c>
      <c r="Y85" s="99">
        <f t="shared" si="18"/>
        <v>1.2800000000000001E-2</v>
      </c>
      <c r="Z85" s="99">
        <f t="shared" si="18"/>
        <v>2.7700000000000002E-2</v>
      </c>
      <c r="AA85" s="99">
        <f t="shared" si="18"/>
        <v>0.18600000000000003</v>
      </c>
      <c r="AB85" s="99">
        <f t="shared" si="18"/>
        <v>3.2500000000000001E-2</v>
      </c>
      <c r="AC85" s="99">
        <f t="shared" si="18"/>
        <v>1.6E-2</v>
      </c>
      <c r="AD85" s="99">
        <f t="shared" si="18"/>
        <v>1.37</v>
      </c>
      <c r="AE85" s="99">
        <f t="shared" si="18"/>
        <v>0</v>
      </c>
      <c r="AF85" s="99">
        <f t="shared" si="18"/>
        <v>0</v>
      </c>
    </row>
    <row r="86" spans="1:32" ht="15.95">
      <c r="A86" s="192"/>
      <c r="B86" s="100" t="s">
        <v>83</v>
      </c>
      <c r="C86" s="101" t="s">
        <v>139</v>
      </c>
      <c r="D86" s="102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</row>
    <row r="87" spans="1:32" ht="15.95">
      <c r="A87" s="192"/>
      <c r="B87" s="155" t="s">
        <v>232</v>
      </c>
      <c r="C87" s="1" t="s">
        <v>233</v>
      </c>
      <c r="D87" s="68">
        <v>8</v>
      </c>
      <c r="E87" s="97">
        <f>[1]Hoja1!D80*$D$87/100</f>
        <v>16.257714285714286</v>
      </c>
      <c r="F87" s="97">
        <f>[1]Hoja1!E80*$D$87/100</f>
        <v>0.48142857142857148</v>
      </c>
      <c r="G87" s="97">
        <f>[1]Hoja1!F80*$D$87/100</f>
        <v>0.43371428571428572</v>
      </c>
      <c r="H87" s="97">
        <f>[1]Hoja1!G80*$D$87/100</f>
        <v>0.16508571428571428</v>
      </c>
      <c r="I87" s="97">
        <f>[1]Hoja1!H80*$D$87/100</f>
        <v>9.6114285714285722E-2</v>
      </c>
      <c r="J87" s="97">
        <f>[1]Hoja1!I80*$D$87/100</f>
        <v>9.2342857142857171E-2</v>
      </c>
      <c r="K87" s="97">
        <f>[1]Hoja1!J80*$D$87/100</f>
        <v>0</v>
      </c>
      <c r="L87" s="97">
        <f>[1]Hoja1!K80*$D$87/100</f>
        <v>2.6071428571428568</v>
      </c>
      <c r="M87" s="97">
        <f>[1]Hoja1!L80*$D$87/100</f>
        <v>1.3320000000000001</v>
      </c>
      <c r="N87" s="97">
        <f>[1]Hoja1!M80*$D$87/100</f>
        <v>39.785714285714285</v>
      </c>
      <c r="O87" s="97">
        <f>[1]Hoja1!N80*$D$87/100</f>
        <v>10.797142857142857</v>
      </c>
      <c r="P87" s="97">
        <f>[1]Hoja1!O80*$D$87/100</f>
        <v>1.3077142857142858</v>
      </c>
      <c r="Q87" s="97">
        <f>[1]Hoja1!P80*$D$87/100</f>
        <v>1.5514285714285714</v>
      </c>
      <c r="R87" s="97">
        <f>[1]Hoja1!Q80*$D$87/100</f>
        <v>56.974285714285713</v>
      </c>
      <c r="S87" s="97">
        <f>[1]Hoja1!R80*$D$87/100</f>
        <v>10.097142857142856</v>
      </c>
      <c r="T87" s="97">
        <f>[1]Hoja1!S80*$D$87/100</f>
        <v>0.15860000000000002</v>
      </c>
      <c r="U87" s="97">
        <f>[1]Hoja1!T80*$D$87/100</f>
        <v>3.6028571428571424E-2</v>
      </c>
      <c r="V87" s="97">
        <f>[1]Hoja1!U80*$D$87/100</f>
        <v>0.18762857142857139</v>
      </c>
      <c r="W87" s="97">
        <f>[1]Hoja1!V80*$D$87/100</f>
        <v>366.93142857142857</v>
      </c>
      <c r="X87" s="97">
        <f>[1]Hoja1!W80*$D$87/100</f>
        <v>36.688571428571429</v>
      </c>
      <c r="Y87" s="97">
        <f>[1]Hoja1!X80*$D$87/100</f>
        <v>1.4771428571428571E-2</v>
      </c>
      <c r="Z87" s="97">
        <f>[1]Hoja1!Y80*$D$87/100</f>
        <v>1.8799999999999997E-2</v>
      </c>
      <c r="AA87" s="97">
        <f>[1]Hoja1!Z80*$D$87/100</f>
        <v>0.19514285714285717</v>
      </c>
      <c r="AB87" s="97">
        <f>[1]Hoja1!AA80*$D$87/100</f>
        <v>3.4028571428571436E-2</v>
      </c>
      <c r="AC87" s="97">
        <f>[1]Hoja1!AB80*$D$87/100</f>
        <v>3.6371428571428575E-2</v>
      </c>
      <c r="AD87" s="97">
        <f>[1]Hoja1!AC80*$D$87/100</f>
        <v>6.871428571428571</v>
      </c>
      <c r="AE87" s="97">
        <f>[1]Hoja1!AD80*$D$87/100</f>
        <v>0</v>
      </c>
      <c r="AF87" s="97">
        <f>[1]Hoja1!AE80*$D$87/100</f>
        <v>4.3614814814814817</v>
      </c>
    </row>
    <row r="88" spans="1:32" ht="15.95">
      <c r="A88" s="192"/>
      <c r="B88" s="155" t="s">
        <v>234</v>
      </c>
      <c r="C88" s="1" t="s">
        <v>140</v>
      </c>
      <c r="D88" s="68">
        <v>3</v>
      </c>
      <c r="E88" s="97">
        <f>[1]Hoja1!D81*$D$88/100</f>
        <v>0</v>
      </c>
      <c r="F88" s="97">
        <f>[1]Hoja1!E81*$D$88/100</f>
        <v>0</v>
      </c>
      <c r="G88" s="97">
        <f>[1]Hoja1!F81*$D$88/100</f>
        <v>0</v>
      </c>
      <c r="H88" s="97">
        <f>[1]Hoja1!G81*$D$88/100</f>
        <v>0</v>
      </c>
      <c r="I88" s="97">
        <f>[1]Hoja1!H81*$D$88/100</f>
        <v>0</v>
      </c>
      <c r="J88" s="97">
        <f>[1]Hoja1!I81*$D$88/100</f>
        <v>0</v>
      </c>
      <c r="K88" s="97">
        <f>[1]Hoja1!J81*$D$88/100</f>
        <v>0</v>
      </c>
      <c r="L88" s="97">
        <f>[1]Hoja1!K81*$D$88/100</f>
        <v>0</v>
      </c>
      <c r="M88" s="97">
        <f>[1]Hoja1!L81*$D$88/100</f>
        <v>0</v>
      </c>
      <c r="N88" s="97">
        <f>[1]Hoja1!M81*$D$88/100</f>
        <v>0.72</v>
      </c>
      <c r="O88" s="97">
        <f>[1]Hoja1!N81*$D$88/100</f>
        <v>0</v>
      </c>
      <c r="P88" s="97">
        <f>[1]Hoja1!O81*$D$88/100</f>
        <v>8.9999999999999993E-3</v>
      </c>
      <c r="Q88" s="97">
        <f>[1]Hoja1!P81*$D$88/100</f>
        <v>1162.74</v>
      </c>
      <c r="R88" s="97">
        <f>[1]Hoja1!Q81*$D$88/100</f>
        <v>0.24</v>
      </c>
      <c r="S88" s="97">
        <f>[1]Hoja1!R81*$D$88/100</f>
        <v>0.03</v>
      </c>
      <c r="T88" s="97">
        <f>[1]Hoja1!S81*$D$88/100</f>
        <v>3.0000000000000005E-3</v>
      </c>
      <c r="U88" s="97">
        <f>[1]Hoja1!T81*$D$88/100</f>
        <v>8.9999999999999998E-4</v>
      </c>
      <c r="V88" s="97">
        <f>[1]Hoja1!U81*$D$88/100</f>
        <v>3.0000000000000005E-3</v>
      </c>
      <c r="W88" s="97">
        <f>[1]Hoja1!V81*$D$88/100</f>
        <v>0</v>
      </c>
      <c r="X88" s="97">
        <f>[1]Hoja1!W81*$D$88/100</f>
        <v>0</v>
      </c>
      <c r="Y88" s="97">
        <f>[1]Hoja1!X81*$D$88/100</f>
        <v>0</v>
      </c>
      <c r="Z88" s="97">
        <f>[1]Hoja1!Y81*$D$88/100</f>
        <v>0</v>
      </c>
      <c r="AA88" s="97">
        <f>[1]Hoja1!Z81*$D$88/100</f>
        <v>0</v>
      </c>
      <c r="AB88" s="97">
        <f>[1]Hoja1!AA81*$D$88/100</f>
        <v>0</v>
      </c>
      <c r="AC88" s="97">
        <f>[1]Hoja1!AB81*$D$88/100</f>
        <v>0</v>
      </c>
      <c r="AD88" s="97">
        <f>[1]Hoja1!AC81*$D$88/100</f>
        <v>0</v>
      </c>
      <c r="AE88" s="97">
        <f>[1]Hoja1!AD81*$D$88/100</f>
        <v>0</v>
      </c>
      <c r="AF88" s="97">
        <f>[1]Hoja1!AE81*$D$88/100</f>
        <v>0</v>
      </c>
    </row>
    <row r="89" spans="1:32" s="91" customFormat="1" ht="15.95">
      <c r="A89" s="192"/>
      <c r="B89" s="154"/>
      <c r="C89" s="75" t="s">
        <v>190</v>
      </c>
      <c r="D89" s="104">
        <f>SUM(D87:D88)</f>
        <v>11</v>
      </c>
      <c r="E89" s="104">
        <f t="shared" ref="E89:AF89" si="19">SUM(E87:E88)</f>
        <v>16.257714285714286</v>
      </c>
      <c r="F89" s="104">
        <f t="shared" si="19"/>
        <v>0.48142857142857148</v>
      </c>
      <c r="G89" s="104">
        <f t="shared" si="19"/>
        <v>0.43371428571428572</v>
      </c>
      <c r="H89" s="104">
        <f t="shared" si="19"/>
        <v>0.16508571428571428</v>
      </c>
      <c r="I89" s="104">
        <f t="shared" si="19"/>
        <v>9.6114285714285722E-2</v>
      </c>
      <c r="J89" s="104">
        <f t="shared" si="19"/>
        <v>9.2342857142857171E-2</v>
      </c>
      <c r="K89" s="104">
        <f t="shared" si="19"/>
        <v>0</v>
      </c>
      <c r="L89" s="104">
        <f t="shared" si="19"/>
        <v>2.6071428571428568</v>
      </c>
      <c r="M89" s="104">
        <f t="shared" si="19"/>
        <v>1.3320000000000001</v>
      </c>
      <c r="N89" s="104">
        <f t="shared" si="19"/>
        <v>40.505714285714284</v>
      </c>
      <c r="O89" s="104">
        <f t="shared" si="19"/>
        <v>10.797142857142857</v>
      </c>
      <c r="P89" s="104">
        <f t="shared" si="19"/>
        <v>1.3167142857142857</v>
      </c>
      <c r="Q89" s="104">
        <f t="shared" si="19"/>
        <v>1164.2914285714285</v>
      </c>
      <c r="R89" s="104">
        <f t="shared" si="19"/>
        <v>57.214285714285715</v>
      </c>
      <c r="S89" s="104">
        <f t="shared" si="19"/>
        <v>10.127142857142855</v>
      </c>
      <c r="T89" s="104">
        <f t="shared" si="19"/>
        <v>0.16160000000000002</v>
      </c>
      <c r="U89" s="104">
        <f t="shared" si="19"/>
        <v>3.6928571428571422E-2</v>
      </c>
      <c r="V89" s="104">
        <f t="shared" si="19"/>
        <v>0.1906285714285714</v>
      </c>
      <c r="W89" s="104">
        <f t="shared" si="19"/>
        <v>366.93142857142857</v>
      </c>
      <c r="X89" s="104">
        <f t="shared" si="19"/>
        <v>36.688571428571429</v>
      </c>
      <c r="Y89" s="104">
        <f t="shared" si="19"/>
        <v>1.4771428571428571E-2</v>
      </c>
      <c r="Z89" s="104">
        <f t="shared" si="19"/>
        <v>1.8799999999999997E-2</v>
      </c>
      <c r="AA89" s="104">
        <f t="shared" si="19"/>
        <v>0.19514285714285717</v>
      </c>
      <c r="AB89" s="104">
        <f t="shared" si="19"/>
        <v>3.4028571428571436E-2</v>
      </c>
      <c r="AC89" s="104">
        <f t="shared" si="19"/>
        <v>3.6371428571428575E-2</v>
      </c>
      <c r="AD89" s="104">
        <f t="shared" si="19"/>
        <v>6.871428571428571</v>
      </c>
      <c r="AE89" s="104">
        <f t="shared" si="19"/>
        <v>0</v>
      </c>
      <c r="AF89" s="104">
        <f t="shared" si="19"/>
        <v>4.3614814814814817</v>
      </c>
    </row>
    <row r="90" spans="1:32" s="91" customFormat="1">
      <c r="A90" s="198"/>
      <c r="B90" s="200" t="s">
        <v>192</v>
      </c>
      <c r="C90" s="200"/>
      <c r="D90" s="99">
        <f>D89+D85+D79+D76</f>
        <v>107</v>
      </c>
      <c r="E90" s="99">
        <f>E89+E85+E79+E76</f>
        <v>467.27871428571427</v>
      </c>
      <c r="F90" s="99">
        <f t="shared" ref="F90:AF90" si="20">F89+F85+F79+F76</f>
        <v>2.4756785714285714</v>
      </c>
      <c r="G90" s="99">
        <f t="shared" si="20"/>
        <v>27.310464285714282</v>
      </c>
      <c r="H90" s="99">
        <f t="shared" si="20"/>
        <v>8.5213357142857156</v>
      </c>
      <c r="I90" s="99">
        <f t="shared" si="20"/>
        <v>9.8557642857142866</v>
      </c>
      <c r="J90" s="99">
        <f t="shared" si="20"/>
        <v>7.7445428571428581</v>
      </c>
      <c r="K90" s="99">
        <f t="shared" si="20"/>
        <v>5.9249999999999998</v>
      </c>
      <c r="L90" s="99">
        <f t="shared" si="20"/>
        <v>52.896392857142857</v>
      </c>
      <c r="M90" s="99">
        <f t="shared" si="20"/>
        <v>3.8210000000000002</v>
      </c>
      <c r="N90" s="99">
        <f t="shared" si="20"/>
        <v>79.995714285714271</v>
      </c>
      <c r="O90" s="99">
        <f t="shared" si="20"/>
        <v>99.534642857142856</v>
      </c>
      <c r="P90" s="99">
        <f t="shared" si="20"/>
        <v>2.9467142857142856</v>
      </c>
      <c r="Q90" s="99">
        <f t="shared" si="20"/>
        <v>1195.1689285714285</v>
      </c>
      <c r="R90" s="99">
        <f t="shared" si="20"/>
        <v>301.46928571428572</v>
      </c>
      <c r="S90" s="99">
        <f t="shared" si="20"/>
        <v>70.052142857142854</v>
      </c>
      <c r="T90" s="99">
        <f t="shared" si="20"/>
        <v>0.90825</v>
      </c>
      <c r="U90" s="99">
        <f t="shared" si="20"/>
        <v>0.47012857142857145</v>
      </c>
      <c r="V90" s="99">
        <f t="shared" si="20"/>
        <v>0.6015785714285713</v>
      </c>
      <c r="W90" s="99">
        <f t="shared" si="20"/>
        <v>382.61142857142858</v>
      </c>
      <c r="X90" s="99">
        <f t="shared" si="20"/>
        <v>60.41357142857143</v>
      </c>
      <c r="Y90" s="99">
        <f t="shared" si="20"/>
        <v>3.194642857142857E-2</v>
      </c>
      <c r="Z90" s="99">
        <f t="shared" si="20"/>
        <v>7.0875000000000007E-2</v>
      </c>
      <c r="AA90" s="99">
        <f t="shared" si="20"/>
        <v>0.44614285714285723</v>
      </c>
      <c r="AB90" s="99">
        <f t="shared" si="20"/>
        <v>0.18152857142857143</v>
      </c>
      <c r="AC90" s="99">
        <f t="shared" si="20"/>
        <v>6.2371428571428578E-2</v>
      </c>
      <c r="AD90" s="99">
        <f t="shared" si="20"/>
        <v>8.9664285714285707</v>
      </c>
      <c r="AE90" s="99">
        <f t="shared" si="20"/>
        <v>1.1000000000000001E-2</v>
      </c>
      <c r="AF90" s="99">
        <f t="shared" si="20"/>
        <v>4.8739814814814819</v>
      </c>
    </row>
    <row r="91" spans="1:32" s="107" customFormat="1" ht="17.100000000000001">
      <c r="A91" s="105"/>
      <c r="B91" s="194" t="s">
        <v>235</v>
      </c>
      <c r="C91" s="194"/>
      <c r="D91" s="106">
        <f>D90+D72+D63+D39+D30++D19</f>
        <v>1310</v>
      </c>
      <c r="E91" s="106">
        <f t="shared" ref="E91:AF91" si="21">E90+E72+E63+E39+E30++E19</f>
        <v>2362.9889312258019</v>
      </c>
      <c r="F91" s="106">
        <f t="shared" si="21"/>
        <v>82.969218486367282</v>
      </c>
      <c r="G91" s="106">
        <f t="shared" si="21"/>
        <v>78.185936890631382</v>
      </c>
      <c r="H91" s="106">
        <f t="shared" si="21"/>
        <v>24.361631092729578</v>
      </c>
      <c r="I91" s="106">
        <f t="shared" si="21"/>
        <v>30.072641433226593</v>
      </c>
      <c r="J91" s="106">
        <f t="shared" si="21"/>
        <v>17.880805699837069</v>
      </c>
      <c r="K91" s="106">
        <f t="shared" si="21"/>
        <v>326.55314287276786</v>
      </c>
      <c r="L91" s="106">
        <f>L90+L72+L63+L39+L30+L19</f>
        <v>327.02446287488863</v>
      </c>
      <c r="M91" s="106">
        <f t="shared" si="21"/>
        <v>49.011270774213713</v>
      </c>
      <c r="N91" s="106">
        <f t="shared" si="21"/>
        <v>788.80360956873733</v>
      </c>
      <c r="O91" s="106">
        <f t="shared" si="21"/>
        <v>1570.9257416315568</v>
      </c>
      <c r="P91" s="106">
        <f t="shared" si="21"/>
        <v>23.402664404184925</v>
      </c>
      <c r="Q91" s="106">
        <f t="shared" si="21"/>
        <v>1689.5372265544909</v>
      </c>
      <c r="R91" s="106">
        <f t="shared" si="21"/>
        <v>5186.3501694256302</v>
      </c>
      <c r="S91" s="106">
        <f t="shared" si="21"/>
        <v>581.55154591316614</v>
      </c>
      <c r="T91" s="106">
        <f t="shared" si="21"/>
        <v>11.737467499904543</v>
      </c>
      <c r="U91" s="106">
        <f t="shared" si="21"/>
        <v>3.6348361368809314</v>
      </c>
      <c r="V91" s="106">
        <f t="shared" si="21"/>
        <v>6.6327645179526948</v>
      </c>
      <c r="W91" s="106">
        <f t="shared" si="21"/>
        <v>11899.567951992711</v>
      </c>
      <c r="X91" s="106">
        <f t="shared" si="21"/>
        <v>1284.2975870111609</v>
      </c>
      <c r="Y91" s="106">
        <f t="shared" si="21"/>
        <v>1.951329789039463</v>
      </c>
      <c r="Z91" s="106">
        <f t="shared" si="21"/>
        <v>1.7559688457045206</v>
      </c>
      <c r="AA91" s="106">
        <f t="shared" si="21"/>
        <v>19.436401288747486</v>
      </c>
      <c r="AB91" s="106">
        <f t="shared" si="21"/>
        <v>7.1484222938396345</v>
      </c>
      <c r="AC91" s="106">
        <f t="shared" si="21"/>
        <v>2.621135372103387</v>
      </c>
      <c r="AD91" s="106">
        <f t="shared" si="21"/>
        <v>812.66670623820619</v>
      </c>
      <c r="AE91" s="106">
        <f t="shared" si="21"/>
        <v>3.3542376337535016</v>
      </c>
      <c r="AF91" s="106">
        <f t="shared" si="21"/>
        <v>210.93451825903068</v>
      </c>
    </row>
    <row r="92" spans="1:32" s="91" customFormat="1">
      <c r="A92" s="108"/>
      <c r="B92" s="195" t="s">
        <v>236</v>
      </c>
      <c r="C92" s="195"/>
      <c r="D92" s="109"/>
      <c r="E92" s="110"/>
      <c r="F92" s="110"/>
      <c r="G92" s="110"/>
      <c r="H92" s="110"/>
      <c r="I92" s="110"/>
      <c r="J92" s="110"/>
      <c r="K92" s="110"/>
      <c r="L92" s="110"/>
      <c r="M92" s="111"/>
      <c r="N92" s="112">
        <f>+'[5]Tabla Resumen'!$D$14</f>
        <v>886.04282521715811</v>
      </c>
      <c r="O92" s="112"/>
      <c r="P92" s="112">
        <f>+'[5]Tabla Resumen'!$D$16</f>
        <v>9.4062374759362708</v>
      </c>
      <c r="Q92" s="112">
        <f>+'[5]Tabla Resumen'!$D$15</f>
        <v>1387.6328816035173</v>
      </c>
      <c r="R92" s="112"/>
      <c r="S92" s="112"/>
      <c r="T92" s="112">
        <f>+'[5]Tabla Resumen'!$D$17</f>
        <v>8.0271330838046406</v>
      </c>
      <c r="U92" s="112"/>
      <c r="V92" s="112"/>
      <c r="W92" s="112"/>
      <c r="X92" s="112">
        <f>+'[5]Tabla Resumen'!$D$5</f>
        <v>517.28789973023765</v>
      </c>
      <c r="Y92" s="113">
        <f>+'[5]Tabla Resumen'!$D$7</f>
        <v>0.87783540807836646</v>
      </c>
      <c r="Z92" s="113">
        <f>+'[5]Tabla Resumen'!$D$8</f>
        <v>0.92306198363996883</v>
      </c>
      <c r="AA92" s="113">
        <f>+'[5]Tabla Resumen'!$D$9</f>
        <v>10.650095207257523</v>
      </c>
      <c r="AB92" s="112"/>
      <c r="AC92" s="112">
        <f>+'[5]Tabla Resumen'!$D$10</f>
        <v>1.1034177965465852</v>
      </c>
      <c r="AD92" s="112">
        <f>+'[5]Tabla Resumen'!$D$11</f>
        <v>298.5318782181148</v>
      </c>
      <c r="AE92" s="112">
        <f>+'[5]Tabla Resumen'!$D$12</f>
        <v>1.8429397197974906</v>
      </c>
      <c r="AF92" s="112">
        <f>+'[5]Tabla Resumen'!$D$6</f>
        <v>59.384440681899072</v>
      </c>
    </row>
    <row r="93" spans="1:32" s="91" customFormat="1">
      <c r="A93" s="108"/>
      <c r="B93" s="196" t="s">
        <v>237</v>
      </c>
      <c r="C93" s="196"/>
      <c r="D93" s="114"/>
      <c r="E93" s="115"/>
      <c r="F93" s="115"/>
      <c r="G93" s="116"/>
      <c r="H93" s="116"/>
      <c r="I93" s="116"/>
      <c r="J93" s="116"/>
      <c r="K93" s="116"/>
      <c r="L93" s="116"/>
      <c r="M93" s="117"/>
      <c r="N93" s="118">
        <f>N91/N92*100</f>
        <v>89.025449686973232</v>
      </c>
      <c r="O93" s="119"/>
      <c r="P93" s="118">
        <f>P91/P92*100</f>
        <v>248.7994212782246</v>
      </c>
      <c r="Q93" s="137">
        <f>Q91/Q92*100</f>
        <v>121.75678804916326</v>
      </c>
      <c r="R93" s="119"/>
      <c r="S93" s="119"/>
      <c r="T93" s="118">
        <f>T91/T92*100</f>
        <v>146.22241063357711</v>
      </c>
      <c r="U93" s="119"/>
      <c r="V93" s="119"/>
      <c r="W93" s="161"/>
      <c r="X93" s="137">
        <f>X91/X92*100</f>
        <v>248.27520374648503</v>
      </c>
      <c r="Y93" s="137">
        <f>Y91/Y92*100</f>
        <v>222.2887993674166</v>
      </c>
      <c r="Z93" s="137">
        <f>Z91/Z92*100</f>
        <v>190.23303709032598</v>
      </c>
      <c r="AA93" s="137">
        <f>AA91/AA92*100</f>
        <v>182.4997890676369</v>
      </c>
      <c r="AB93" s="161"/>
      <c r="AC93" s="137">
        <f>AC91/AC92*100</f>
        <v>237.54695459026206</v>
      </c>
      <c r="AD93" s="137">
        <f>AD91/AD92*100</f>
        <v>272.22108107478277</v>
      </c>
      <c r="AE93" s="137">
        <f>AE91/AE92*100</f>
        <v>182.00473936945036</v>
      </c>
      <c r="AF93" s="137">
        <f>AF91/AF92*100</f>
        <v>355.20165861110058</v>
      </c>
    </row>
    <row r="94" spans="1:32" s="91" customFormat="1">
      <c r="A94" s="108"/>
      <c r="B94" s="195" t="s">
        <v>238</v>
      </c>
      <c r="C94" s="195"/>
      <c r="D94" s="114"/>
      <c r="E94" s="116"/>
      <c r="F94" s="120"/>
      <c r="G94" s="120"/>
      <c r="H94" s="120"/>
      <c r="I94" s="120"/>
      <c r="J94" s="120"/>
      <c r="K94" s="120"/>
      <c r="L94" s="120"/>
      <c r="M94" s="121"/>
      <c r="N94" s="112">
        <f>+'[5]Tabla Resumen'!$H$14</f>
        <v>1076.6078693713052</v>
      </c>
      <c r="O94" s="112"/>
      <c r="P94" s="112">
        <f>+'[5]Tabla Resumen'!$H$16</f>
        <v>16.571125813098416</v>
      </c>
      <c r="Q94" s="112"/>
      <c r="R94" s="112"/>
      <c r="S94" s="112"/>
      <c r="T94" s="112">
        <f>+'[5]Tabla Resumen'!$H$17</f>
        <v>9.5464049141602398</v>
      </c>
      <c r="U94" s="122"/>
      <c r="V94" s="122"/>
      <c r="W94" s="122"/>
      <c r="X94" s="122">
        <f>+'[5]Tabla Resumen'!$H$5</f>
        <v>734.28723519196387</v>
      </c>
      <c r="Y94" s="123">
        <f>+'[5]Tabla Resumen'!$H$7</f>
        <v>1.051527432389626</v>
      </c>
      <c r="Z94" s="162">
        <f>+'[5]Tabla Resumen'!$H$8</f>
        <v>1.091802059438165</v>
      </c>
      <c r="AA94" s="162">
        <f>+'[5]Tabla Resumen'!$H$9</f>
        <v>13.833343130940841</v>
      </c>
      <c r="AB94" s="122"/>
      <c r="AC94" s="122">
        <f>+'[5]Tabla Resumen'!$H$10</f>
        <v>1.309254720578221</v>
      </c>
      <c r="AD94" s="122">
        <f>+'[5]Tabla Resumen'!$H$11</f>
        <v>368.66807116317597</v>
      </c>
      <c r="AE94" s="122">
        <f>+'[5]Tabla Resumen'!$H$12</f>
        <v>2.2038022995193187</v>
      </c>
      <c r="AF94" s="122">
        <f>+'[5]Tabla Resumen'!$H$6</f>
        <v>71.603912006773555</v>
      </c>
    </row>
    <row r="95" spans="1:32" s="129" customFormat="1">
      <c r="A95" s="125"/>
      <c r="B95" s="187" t="s">
        <v>239</v>
      </c>
      <c r="C95" s="187"/>
      <c r="D95" s="126"/>
      <c r="E95" s="127"/>
      <c r="F95" s="127"/>
      <c r="G95" s="127"/>
      <c r="H95" s="127"/>
      <c r="I95" s="127"/>
      <c r="J95" s="132"/>
      <c r="K95" s="127"/>
      <c r="L95" s="127"/>
      <c r="M95" s="128"/>
      <c r="N95" s="118">
        <f>N91/N94*100</f>
        <v>73.267494322641937</v>
      </c>
      <c r="O95" s="118"/>
      <c r="P95" s="118">
        <f>P91/P94*100</f>
        <v>141.22555502949965</v>
      </c>
      <c r="Q95" s="118"/>
      <c r="R95" s="118"/>
      <c r="S95" s="118"/>
      <c r="T95" s="118">
        <f>T91/T94*100</f>
        <v>122.9517038659683</v>
      </c>
      <c r="U95" s="118"/>
      <c r="V95" s="118"/>
      <c r="W95" s="118"/>
      <c r="X95" s="118">
        <f>X91/X94*100</f>
        <v>174.90397836963737</v>
      </c>
      <c r="Y95" s="118">
        <f>Y91/Y94*100</f>
        <v>185.57098264236535</v>
      </c>
      <c r="Z95" s="118">
        <f>Z91/Z94*100</f>
        <v>160.83216096955633</v>
      </c>
      <c r="AA95" s="118">
        <f>AA91/AA94*100</f>
        <v>140.50400618831151</v>
      </c>
      <c r="AB95" s="118"/>
      <c r="AC95" s="118">
        <f>AC91/AC94*100</f>
        <v>200.20056684964902</v>
      </c>
      <c r="AD95" s="118">
        <f>AD91/AD94*100</f>
        <v>220.43316734052411</v>
      </c>
      <c r="AE95" s="118">
        <f>AE91/AE94*100</f>
        <v>152.20229303168935</v>
      </c>
      <c r="AF95" s="118">
        <f>AF91/AF94*100</f>
        <v>294.58518724378746</v>
      </c>
    </row>
    <row r="96" spans="1:32">
      <c r="A96" s="108"/>
      <c r="B96" s="195" t="s">
        <v>240</v>
      </c>
      <c r="C96" s="195"/>
      <c r="D96" s="130"/>
      <c r="E96" s="131">
        <f>+'[3]Andina Sur'!$G$26</f>
        <v>2304.7863178820267</v>
      </c>
      <c r="F96" s="132">
        <f>+[4]Proteina!$F$7</f>
        <v>86.429486920575997</v>
      </c>
      <c r="G96" s="132">
        <f>+[4]Grasas.!$F$6</f>
        <v>70.424026379728588</v>
      </c>
      <c r="H96" s="132">
        <f>+[4]Grasas.!$H$6</f>
        <v>23.047863178820265</v>
      </c>
      <c r="I96" s="132">
        <f>+[4]Grasas.!$L$6</f>
        <v>28.169610551891438</v>
      </c>
      <c r="J96" s="132">
        <f>+[4]Grasas.!$J$6</f>
        <v>19.206552649016889</v>
      </c>
      <c r="K96" s="132">
        <v>299.89999999999998</v>
      </c>
      <c r="L96" s="132">
        <f>+[4]Carbohidratos!$F$7</f>
        <v>331.31303319554138</v>
      </c>
      <c r="M96" s="133">
        <v>25</v>
      </c>
      <c r="N96" s="134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</row>
    <row r="97" spans="1:32" s="92" customFormat="1">
      <c r="A97" s="125"/>
      <c r="B97" s="187" t="s">
        <v>241</v>
      </c>
      <c r="C97" s="187"/>
      <c r="D97" s="136"/>
      <c r="E97" s="137">
        <f>E91/E96*100</f>
        <v>102.52529325136138</v>
      </c>
      <c r="F97" s="137">
        <f t="shared" ref="F97:M97" si="22">F91/F96*100</f>
        <v>95.996426037576143</v>
      </c>
      <c r="G97" s="137">
        <f t="shared" si="22"/>
        <v>111.02167954591282</v>
      </c>
      <c r="H97" s="137">
        <f t="shared" si="22"/>
        <v>105.70017230541613</v>
      </c>
      <c r="I97" s="137">
        <f t="shared" si="22"/>
        <v>106.755616581314</v>
      </c>
      <c r="J97" s="137">
        <f t="shared" si="22"/>
        <v>93.097423710508082</v>
      </c>
      <c r="K97" s="137">
        <f>K91/K96*100</f>
        <v>108.88734340539111</v>
      </c>
      <c r="L97" s="137">
        <f>L91/L96*100</f>
        <v>98.705583574757341</v>
      </c>
      <c r="M97" s="137">
        <f t="shared" si="22"/>
        <v>196.04508309685485</v>
      </c>
      <c r="N97" s="138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spans="1:32">
      <c r="A98" s="140"/>
      <c r="B98" s="141"/>
      <c r="C98" s="142"/>
      <c r="D98" s="143"/>
      <c r="E98" s="143"/>
      <c r="F98" s="143"/>
      <c r="G98" s="143"/>
    </row>
    <row r="99" spans="1:32" ht="28.5" customHeight="1">
      <c r="C99" s="144" t="s">
        <v>242</v>
      </c>
      <c r="D99" s="145" t="s">
        <v>243</v>
      </c>
      <c r="E99" s="145" t="s">
        <v>244</v>
      </c>
      <c r="F99" s="204" t="s">
        <v>245</v>
      </c>
      <c r="G99" s="204"/>
    </row>
    <row r="100" spans="1:32">
      <c r="C100" s="53" t="s">
        <v>144</v>
      </c>
      <c r="D100" s="146">
        <f>F91*4</f>
        <v>331.87687394546913</v>
      </c>
      <c r="E100" s="146">
        <f>D100/E91*100</f>
        <v>14.044791727962425</v>
      </c>
      <c r="F100" s="205" t="s">
        <v>246</v>
      </c>
      <c r="G100" s="205"/>
      <c r="H100" s="147"/>
    </row>
    <row r="101" spans="1:32">
      <c r="C101" s="53" t="s">
        <v>145</v>
      </c>
      <c r="D101" s="146">
        <f>G91*9</f>
        <v>703.67343201568247</v>
      </c>
      <c r="E101" s="146">
        <f>D101/E91*100</f>
        <v>29.778955911175238</v>
      </c>
      <c r="F101" s="205" t="s">
        <v>247</v>
      </c>
      <c r="G101" s="205"/>
    </row>
    <row r="102" spans="1:32">
      <c r="C102" s="53" t="s">
        <v>147</v>
      </c>
      <c r="D102" s="146">
        <f>L91*4</f>
        <v>1308.0978514995545</v>
      </c>
      <c r="E102" s="146">
        <f>D102/E91*100</f>
        <v>55.35776466041159</v>
      </c>
      <c r="F102" s="205" t="s">
        <v>248</v>
      </c>
      <c r="G102" s="205"/>
    </row>
    <row r="103" spans="1:32" s="91" customFormat="1">
      <c r="A103" s="158"/>
      <c r="B103" s="158"/>
      <c r="C103" s="158"/>
      <c r="D103" s="159">
        <f>SUM(D100:D102)</f>
        <v>2343.648157460706</v>
      </c>
      <c r="E103" s="159">
        <f>SUM(E100:E102)</f>
        <v>99.181512299549254</v>
      </c>
      <c r="F103" s="201"/>
      <c r="G103" s="201"/>
    </row>
    <row r="104" spans="1:32">
      <c r="C104" s="148" t="s">
        <v>249</v>
      </c>
      <c r="D104" s="149">
        <f>L79*4</f>
        <v>182.8</v>
      </c>
      <c r="E104" s="149">
        <f>D104/E91*100</f>
        <v>7.7359651407750096</v>
      </c>
      <c r="F104" s="202" t="s">
        <v>250</v>
      </c>
      <c r="G104" s="202"/>
    </row>
    <row r="105" spans="1:32">
      <c r="C105" s="150" t="s">
        <v>251</v>
      </c>
      <c r="D105" s="151">
        <f>H91*9</f>
        <v>219.25467983456619</v>
      </c>
      <c r="E105" s="163">
        <f>D105/E91*100</f>
        <v>9.2787010949233562</v>
      </c>
      <c r="F105" s="203" t="s">
        <v>250</v>
      </c>
      <c r="G105" s="203"/>
    </row>
  </sheetData>
  <mergeCells count="25">
    <mergeCell ref="F99:G99"/>
    <mergeCell ref="B90:C90"/>
    <mergeCell ref="B91:C91"/>
    <mergeCell ref="B93:C93"/>
    <mergeCell ref="B94:C94"/>
    <mergeCell ref="B95:C95"/>
    <mergeCell ref="B96:C96"/>
    <mergeCell ref="B97:C97"/>
    <mergeCell ref="A5:A19"/>
    <mergeCell ref="B19:C19"/>
    <mergeCell ref="A20:A30"/>
    <mergeCell ref="B30:C30"/>
    <mergeCell ref="A31:A39"/>
    <mergeCell ref="B63:C63"/>
    <mergeCell ref="A64:A72"/>
    <mergeCell ref="B72:C72"/>
    <mergeCell ref="A73:A90"/>
    <mergeCell ref="B92:C92"/>
    <mergeCell ref="A40:A63"/>
    <mergeCell ref="F105:G105"/>
    <mergeCell ref="F100:G100"/>
    <mergeCell ref="F101:G101"/>
    <mergeCell ref="F102:G102"/>
    <mergeCell ref="F103:G103"/>
    <mergeCell ref="F104:G104"/>
  </mergeCells>
  <conditionalFormatting sqref="E97:M97">
    <cfRule type="cellIs" dxfId="287" priority="22" operator="between">
      <formula>90</formula>
      <formula>110</formula>
    </cfRule>
    <cfRule type="cellIs" dxfId="286" priority="21" operator="lessThan">
      <formula>90</formula>
    </cfRule>
    <cfRule type="cellIs" dxfId="285" priority="20" operator="greaterThan">
      <formula>110</formula>
    </cfRule>
  </conditionalFormatting>
  <conditionalFormatting sqref="N93">
    <cfRule type="cellIs" dxfId="284" priority="16" operator="between">
      <formula>90</formula>
      <formula>110</formula>
    </cfRule>
    <cfRule type="cellIs" dxfId="283" priority="15" operator="greaterThan">
      <formula>110</formula>
    </cfRule>
    <cfRule type="cellIs" dxfId="282" priority="14" operator="lessThan">
      <formula>90</formula>
    </cfRule>
  </conditionalFormatting>
  <conditionalFormatting sqref="N95 P95 T95 X95:AA95 AC95:AF95">
    <cfRule type="cellIs" dxfId="281" priority="24" operator="between">
      <formula>90</formula>
      <formula>110</formula>
    </cfRule>
    <cfRule type="cellIs" dxfId="280" priority="23" operator="lessThan">
      <formula>90</formula>
    </cfRule>
  </conditionalFormatting>
  <conditionalFormatting sqref="P95">
    <cfRule type="cellIs" dxfId="279" priority="18" operator="greaterThan">
      <formula>110</formula>
    </cfRule>
  </conditionalFormatting>
  <conditionalFormatting sqref="P93:Q93">
    <cfRule type="cellIs" dxfId="278" priority="2" operator="greaterThan">
      <formula>110</formula>
    </cfRule>
    <cfRule type="cellIs" dxfId="277" priority="3" operator="lessThan">
      <formula>90</formula>
    </cfRule>
    <cfRule type="cellIs" dxfId="276" priority="4" operator="between">
      <formula>90</formula>
      <formula>110</formula>
    </cfRule>
  </conditionalFormatting>
  <conditionalFormatting sqref="Q91">
    <cfRule type="cellIs" dxfId="275" priority="1" operator="greaterThan">
      <formula>2000</formula>
    </cfRule>
  </conditionalFormatting>
  <conditionalFormatting sqref="T93">
    <cfRule type="cellIs" dxfId="274" priority="12" operator="greaterThan">
      <formula>110</formula>
    </cfRule>
    <cfRule type="cellIs" dxfId="273" priority="11" operator="lessThan">
      <formula>90</formula>
    </cfRule>
    <cfRule type="cellIs" dxfId="272" priority="13" operator="between">
      <formula>90</formula>
      <formula>110</formula>
    </cfRule>
  </conditionalFormatting>
  <conditionalFormatting sqref="T95">
    <cfRule type="cellIs" dxfId="271" priority="17" operator="greaterThan">
      <formula>110</formula>
    </cfRule>
  </conditionalFormatting>
  <conditionalFormatting sqref="X93:AA93">
    <cfRule type="cellIs" dxfId="270" priority="10" operator="between">
      <formula>90</formula>
      <formula>110</formula>
    </cfRule>
    <cfRule type="cellIs" dxfId="269" priority="9" operator="greaterThan">
      <formula>110</formula>
    </cfRule>
    <cfRule type="cellIs" dxfId="268" priority="8" operator="lessThan">
      <formula>90</formula>
    </cfRule>
  </conditionalFormatting>
  <conditionalFormatting sqref="X95:AA95 AC95:AF95">
    <cfRule type="cellIs" dxfId="267" priority="19" operator="greaterThan">
      <formula>110</formula>
    </cfRule>
  </conditionalFormatting>
  <conditionalFormatting sqref="AC93:AF93">
    <cfRule type="cellIs" dxfId="266" priority="7" operator="between">
      <formula>90</formula>
      <formula>110</formula>
    </cfRule>
    <cfRule type="cellIs" dxfId="265" priority="6" operator="greaterThan">
      <formula>110</formula>
    </cfRule>
    <cfRule type="cellIs" dxfId="264" priority="5" operator="lessThan">
      <formula>90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H105"/>
  <sheetViews>
    <sheetView zoomScaleNormal="100" workbookViewId="0">
      <pane xSplit="3" ySplit="4" topLeftCell="D5" activePane="bottomRight" state="frozen"/>
      <selection pane="bottomRight" activeCell="D7" sqref="D7"/>
      <selection pane="bottomLeft" activeCell="A5" sqref="A5"/>
      <selection pane="topRight" activeCell="D1" sqref="D1"/>
    </sheetView>
  </sheetViews>
  <sheetFormatPr defaultColWidth="11.42578125" defaultRowHeight="15"/>
  <cols>
    <col min="1" max="1" width="6.7109375" style="53" customWidth="1"/>
    <col min="2" max="2" width="6.85546875" style="53" customWidth="1"/>
    <col min="3" max="3" width="29.42578125" style="62" bestFit="1" customWidth="1"/>
    <col min="4" max="4" width="13.85546875" style="62" customWidth="1"/>
    <col min="5" max="5" width="11" style="62" customWidth="1"/>
    <col min="6" max="22" width="9.42578125" style="62" customWidth="1"/>
    <col min="23" max="23" width="10.28515625" style="62" customWidth="1"/>
    <col min="24" max="32" width="9.42578125" style="62" customWidth="1"/>
    <col min="33" max="16384" width="11.42578125" style="62"/>
  </cols>
  <sheetData>
    <row r="2" spans="1:34">
      <c r="B2" s="152" t="s">
        <v>253</v>
      </c>
    </row>
    <row r="4" spans="1:34" ht="92.1">
      <c r="B4" s="54" t="s">
        <v>0</v>
      </c>
      <c r="C4" s="55" t="s">
        <v>1</v>
      </c>
      <c r="D4" s="55" t="s">
        <v>188</v>
      </c>
      <c r="E4" s="56" t="s">
        <v>2</v>
      </c>
      <c r="F4" s="57" t="s">
        <v>3</v>
      </c>
      <c r="G4" s="57" t="s">
        <v>4</v>
      </c>
      <c r="H4" s="58" t="s">
        <v>5</v>
      </c>
      <c r="I4" s="58" t="s">
        <v>6</v>
      </c>
      <c r="J4" s="58" t="s">
        <v>7</v>
      </c>
      <c r="K4" s="56" t="s">
        <v>8</v>
      </c>
      <c r="L4" s="57" t="s">
        <v>9</v>
      </c>
      <c r="M4" s="59" t="s">
        <v>10</v>
      </c>
      <c r="N4" s="56" t="s">
        <v>11</v>
      </c>
      <c r="O4" s="60" t="s">
        <v>12</v>
      </c>
      <c r="P4" s="57" t="s">
        <v>13</v>
      </c>
      <c r="Q4" s="57" t="s">
        <v>14</v>
      </c>
      <c r="R4" s="60" t="s">
        <v>15</v>
      </c>
      <c r="S4" s="60" t="s">
        <v>16</v>
      </c>
      <c r="T4" s="58" t="s">
        <v>17</v>
      </c>
      <c r="U4" s="61" t="s">
        <v>18</v>
      </c>
      <c r="V4" s="61" t="s">
        <v>19</v>
      </c>
      <c r="W4" s="60" t="s">
        <v>20</v>
      </c>
      <c r="X4" s="56" t="s">
        <v>21</v>
      </c>
      <c r="Y4" s="58" t="s">
        <v>22</v>
      </c>
      <c r="Z4" s="58" t="s">
        <v>23</v>
      </c>
      <c r="AA4" s="57" t="s">
        <v>24</v>
      </c>
      <c r="AB4" s="61" t="s">
        <v>25</v>
      </c>
      <c r="AC4" s="58" t="s">
        <v>26</v>
      </c>
      <c r="AD4" s="56" t="s">
        <v>189</v>
      </c>
      <c r="AE4" s="58" t="s">
        <v>28</v>
      </c>
      <c r="AF4" s="56" t="s">
        <v>29</v>
      </c>
    </row>
    <row r="5" spans="1:34" ht="15" customHeight="1">
      <c r="A5" s="188" t="s">
        <v>30</v>
      </c>
      <c r="B5" s="63" t="s">
        <v>31</v>
      </c>
      <c r="C5" s="63" t="s">
        <v>32</v>
      </c>
      <c r="D5" s="63"/>
      <c r="E5" s="64"/>
      <c r="F5" s="65"/>
      <c r="G5" s="65"/>
      <c r="H5" s="66"/>
      <c r="I5" s="66"/>
      <c r="J5" s="66"/>
      <c r="K5" s="64"/>
      <c r="L5" s="65"/>
      <c r="M5" s="65"/>
      <c r="N5" s="64"/>
      <c r="O5" s="64"/>
      <c r="P5" s="65"/>
      <c r="Q5" s="64"/>
      <c r="R5" s="64"/>
      <c r="S5" s="64"/>
      <c r="T5" s="66"/>
      <c r="U5" s="66"/>
      <c r="V5" s="66"/>
      <c r="W5" s="64"/>
      <c r="X5" s="64"/>
      <c r="Y5" s="66"/>
      <c r="Z5" s="66"/>
      <c r="AA5" s="65"/>
      <c r="AB5" s="66"/>
      <c r="AC5" s="66"/>
      <c r="AD5" s="64"/>
      <c r="AE5" s="66"/>
      <c r="AF5" s="64"/>
    </row>
    <row r="6" spans="1:34" s="72" customFormat="1" ht="15.95">
      <c r="A6" s="189"/>
      <c r="B6" s="67" t="s">
        <v>31</v>
      </c>
      <c r="C6" s="68" t="s">
        <v>33</v>
      </c>
      <c r="D6" s="69">
        <v>80</v>
      </c>
      <c r="E6" s="70">
        <f>[1]Hoja1!D4*$D$6/100</f>
        <v>285.50400000000002</v>
      </c>
      <c r="F6" s="70">
        <f>[1]Hoja1!E4*$D$6/100</f>
        <v>5.6320000000000006</v>
      </c>
      <c r="G6" s="70">
        <f>[1]Hoja1!F4*$D$6/100</f>
        <v>0.76800000000000013</v>
      </c>
      <c r="H6" s="70">
        <f>[1]Hoja1!G4*$D$6/100</f>
        <v>0.1744</v>
      </c>
      <c r="I6" s="70">
        <f>[1]Hoja1!H4*$D$6/100</f>
        <v>0.25439999999999996</v>
      </c>
      <c r="J6" s="70">
        <f>[1]Hoja1!I4*$D$6/100</f>
        <v>0.24160000000000001</v>
      </c>
      <c r="K6" s="70">
        <f>[1]Hoja1!J4*$D$6/100</f>
        <v>0</v>
      </c>
      <c r="L6" s="70">
        <f>[1]Hoja1!K4*$D$6/100</f>
        <v>64.015999999999991</v>
      </c>
      <c r="M6" s="70">
        <f>[1]Hoja1!L4*$D$6/100</f>
        <v>1.504</v>
      </c>
      <c r="N6" s="70">
        <f>[1]Hoja1!M4*$D$6/100</f>
        <v>20.64</v>
      </c>
      <c r="O6" s="70">
        <f>[1]Hoja1!N4*$D$6/100</f>
        <v>109.44</v>
      </c>
      <c r="P6" s="70">
        <f>[1]Hoja1!O4*$D$6/100</f>
        <v>2.3680000000000003</v>
      </c>
      <c r="Q6" s="70">
        <f>[1]Hoja1!P4*$D$6/100</f>
        <v>2.72</v>
      </c>
      <c r="R6" s="70">
        <f>[1]Hoja1!Q4*$D$6/100</f>
        <v>92.48</v>
      </c>
      <c r="S6" s="70">
        <f>[1]Hoja1!R4*$D$6/100</f>
        <v>40.96</v>
      </c>
      <c r="T6" s="70">
        <f>[1]Hoja1!S4*$D$6/100</f>
        <v>1.0016</v>
      </c>
      <c r="U6" s="70">
        <f>[1]Hoja1!T4*$D$6/100</f>
        <v>0.13760000000000003</v>
      </c>
      <c r="V6" s="70">
        <f>[1]Hoja1!U4*$D$6/100</f>
        <v>1.1903999999999999</v>
      </c>
      <c r="W6" s="70">
        <f>[1]Hoja1!V4*$D$6/100</f>
        <v>0</v>
      </c>
      <c r="X6" s="70">
        <f>[1]Hoja1!W4*$D$6/100</f>
        <v>0</v>
      </c>
      <c r="Y6" s="70">
        <f>[1]Hoja1!X4*$D$6/100</f>
        <v>0.36480000000000001</v>
      </c>
      <c r="Z6" s="70">
        <f>[1]Hoja1!Y4*$D$6/100</f>
        <v>4.3200000000000002E-2</v>
      </c>
      <c r="AA6" s="70">
        <f>[1]Hoja1!Z4*$D$6/100</f>
        <v>3.2159999999999997</v>
      </c>
      <c r="AB6" s="70">
        <f>[1]Hoja1!AA4*$D$6/100</f>
        <v>0.91680000000000006</v>
      </c>
      <c r="AC6" s="70">
        <f>[1]Hoja1!AB4*$D$6/100</f>
        <v>0.192</v>
      </c>
      <c r="AD6" s="70">
        <f>[1]Hoja1!AC4*$D$6/100</f>
        <v>182.24</v>
      </c>
      <c r="AE6" s="70">
        <f>[1]Hoja1!AD4*$D$6/100</f>
        <v>0</v>
      </c>
      <c r="AF6" s="70">
        <f>[1]Hoja1!AE4*$D$6/100</f>
        <v>0</v>
      </c>
      <c r="AG6" s="71"/>
      <c r="AH6" s="71"/>
    </row>
    <row r="7" spans="1:34" s="72" customFormat="1" ht="15.95">
      <c r="A7" s="189"/>
      <c r="B7" s="67" t="s">
        <v>34</v>
      </c>
      <c r="C7" s="68" t="s">
        <v>35</v>
      </c>
      <c r="D7" s="69">
        <v>5</v>
      </c>
      <c r="E7" s="70">
        <f>[1]Hoja1!D5*$D$7/100</f>
        <v>18.505909090909089</v>
      </c>
      <c r="F7" s="70">
        <f>[1]Hoja1!E5*$D$7/100</f>
        <v>0.62863636363636355</v>
      </c>
      <c r="G7" s="70">
        <f>[1]Hoja1!F5*$D$7/100</f>
        <v>0.16500000000000001</v>
      </c>
      <c r="H7" s="70">
        <f>[1]Hoja1!G5*$D$7/100</f>
        <v>3.3272727272727273E-2</v>
      </c>
      <c r="I7" s="70">
        <f>[1]Hoja1!H5*$D$7/100</f>
        <v>4.3181818181818182E-2</v>
      </c>
      <c r="J7" s="70">
        <f>[1]Hoja1!I5*$D$7/100</f>
        <v>6.9136363636363635E-2</v>
      </c>
      <c r="K7" s="70">
        <f>[1]Hoja1!J5*$D$7/100</f>
        <v>0</v>
      </c>
      <c r="L7" s="70">
        <f>[1]Hoja1!K5*$D$7/100</f>
        <v>3.5709090909090899</v>
      </c>
      <c r="M7" s="70">
        <f>[1]Hoja1!L5*$D$7/100</f>
        <v>0.56181818181818177</v>
      </c>
      <c r="N7" s="70">
        <f>[1]Hoja1!M5*$D$7/100</f>
        <v>2.1272727272727274</v>
      </c>
      <c r="O7" s="70">
        <f>[1]Hoja1!N5*$D$7/100</f>
        <v>17.731818181818181</v>
      </c>
      <c r="P7" s="70">
        <f>[1]Hoja1!O5*$D$7/100</f>
        <v>0.2231818181818182</v>
      </c>
      <c r="Q7" s="70">
        <f>[1]Hoja1!P5*$D$7/100</f>
        <v>0.32272727272727275</v>
      </c>
      <c r="R7" s="70">
        <f>[1]Hoja1!Q5*$D$7/100</f>
        <v>20.477272727272727</v>
      </c>
      <c r="S7" s="70">
        <f>[1]Hoja1!R5*$D$7/100</f>
        <v>6.35</v>
      </c>
      <c r="T7" s="70">
        <f>[1]Hoja1!S5*$D$7/100</f>
        <v>0.16013636363636366</v>
      </c>
      <c r="U7" s="70">
        <f>[1]Hoja1!T5*$D$7/100</f>
        <v>2.5777777777777785E-2</v>
      </c>
      <c r="V7" s="70">
        <f>[1]Hoja1!U5*$D$7/100</f>
        <v>0.93631818181818172</v>
      </c>
      <c r="W7" s="70">
        <f>[1]Hoja1!V5*$D$7/100</f>
        <v>0.80555555555555558</v>
      </c>
      <c r="X7" s="70">
        <f>[1]Hoja1!W5*$D$7/100</f>
        <v>6.363636363636363E-2</v>
      </c>
      <c r="Y7" s="70">
        <f>[1]Hoja1!X5*$D$7/100</f>
        <v>2.454545454545454E-2</v>
      </c>
      <c r="Z7" s="70">
        <f>[1]Hoja1!Y5*$D$7/100</f>
        <v>8.9090909090909099E-3</v>
      </c>
      <c r="AA7" s="70">
        <f>[1]Hoja1!Z5*$D$7/100</f>
        <v>0.16409090909090909</v>
      </c>
      <c r="AB7" s="70">
        <f>[1]Hoja1!AA5*$D$7/100</f>
        <v>4.5277777777777778E-2</v>
      </c>
      <c r="AC7" s="70">
        <f>[1]Hoja1!AB5*$D$7/100</f>
        <v>8.0555555555555554E-3</v>
      </c>
      <c r="AD7" s="70">
        <f>[1]Hoja1!AC5*$D$7/100</f>
        <v>1.990909090909091</v>
      </c>
      <c r="AE7" s="70">
        <f>[1]Hoja1!AD5*$D$7/100</f>
        <v>0</v>
      </c>
      <c r="AF7" s="70">
        <f>[1]Hoja1!AE5*$D$7/100</f>
        <v>0</v>
      </c>
      <c r="AG7" s="71"/>
      <c r="AH7" s="71"/>
    </row>
    <row r="8" spans="1:34" s="72" customFormat="1" ht="15.95">
      <c r="A8" s="189"/>
      <c r="B8" s="67" t="s">
        <v>36</v>
      </c>
      <c r="C8" s="68" t="s">
        <v>37</v>
      </c>
      <c r="D8" s="69">
        <v>30</v>
      </c>
      <c r="E8" s="70">
        <f>[1]Hoja1!D6*$D$8/100</f>
        <v>107.69076923076922</v>
      </c>
      <c r="F8" s="70">
        <f>[1]Hoja1!E6*$D$8/100</f>
        <v>2.8303846153846153</v>
      </c>
      <c r="G8" s="70">
        <f>[1]Hoja1!F6*$D$8/100</f>
        <v>0.61961538461538468</v>
      </c>
      <c r="H8" s="70">
        <f>[1]Hoja1!G6*$D$8/100</f>
        <v>8.4960000000000022E-2</v>
      </c>
      <c r="I8" s="70">
        <f>[1]Hoja1!H6*$D$8/100</f>
        <v>0.11399999999999999</v>
      </c>
      <c r="J8" s="70">
        <f>[1]Hoja1!I6*$D$8/100</f>
        <v>0.24179999999999999</v>
      </c>
      <c r="K8" s="70">
        <f>[1]Hoja1!J6*$D$8/100</f>
        <v>0</v>
      </c>
      <c r="L8" s="70">
        <f>[1]Hoja1!K6*$D$8/100</f>
        <v>22.667307692307691</v>
      </c>
      <c r="M8" s="70">
        <f>[1]Hoja1!L6*$D$8/100</f>
        <v>1.9800000000000006</v>
      </c>
      <c r="N8" s="70">
        <f>[1]Hoja1!M6*$D$8/100</f>
        <v>9.611538461538462</v>
      </c>
      <c r="O8" s="70">
        <f>[1]Hoja1!N6*$D$8/100</f>
        <v>61.880769230769232</v>
      </c>
      <c r="P8" s="70">
        <f>[1]Hoja1!O6*$D$8/100</f>
        <v>0.95769230769230773</v>
      </c>
      <c r="Q8" s="70">
        <f>[1]Hoja1!P6*$D$8/100</f>
        <v>1.7653846153846156</v>
      </c>
      <c r="R8" s="70">
        <f>[1]Hoja1!Q6*$D$8/100</f>
        <v>67.107692307692304</v>
      </c>
      <c r="S8" s="70">
        <f>[1]Hoja1!R6*$D$8/100</f>
        <v>20.469230769230766</v>
      </c>
      <c r="T8" s="70">
        <f>[1]Hoja1!S6*$D$8/100</f>
        <v>0.43511538461538474</v>
      </c>
      <c r="U8" s="70">
        <f>[1]Hoja1!T6*$D$8/100</f>
        <v>6.187500000000002E-2</v>
      </c>
      <c r="V8" s="70">
        <f>[1]Hoja1!U6*$D$8/100</f>
        <v>0.40512499999999996</v>
      </c>
      <c r="W8" s="70">
        <f>[1]Hoja1!V6*$D$8/100</f>
        <v>17.524999999999999</v>
      </c>
      <c r="X8" s="70">
        <f>[1]Hoja1!W6*$D$8/100</f>
        <v>1.68</v>
      </c>
      <c r="Y8" s="70">
        <f>[1]Hoja1!X6*$D$8/100</f>
        <v>0.12816</v>
      </c>
      <c r="Z8" s="70">
        <f>[1]Hoja1!Y6*$D$8/100</f>
        <v>5.7360000000000008E-2</v>
      </c>
      <c r="AA8" s="70">
        <f>[1]Hoja1!Z6*$D$8/100</f>
        <v>1.0680000000000001</v>
      </c>
      <c r="AB8" s="70">
        <f>[1]Hoja1!AA6*$D$8/100</f>
        <v>0.16550000000000001</v>
      </c>
      <c r="AC8" s="70">
        <f>[1]Hoja1!AB6*$D$8/100</f>
        <v>7.3249999999999996E-2</v>
      </c>
      <c r="AD8" s="70">
        <f>[1]Hoja1!AC6*$D$8/100</f>
        <v>32.052</v>
      </c>
      <c r="AE8" s="70">
        <f>[1]Hoja1!AD6*$D$8/100</f>
        <v>0</v>
      </c>
      <c r="AF8" s="70">
        <f>[1]Hoja1!AE6*$D$8/100</f>
        <v>0</v>
      </c>
      <c r="AG8" s="71"/>
      <c r="AH8" s="71"/>
    </row>
    <row r="9" spans="1:34" s="72" customFormat="1" ht="15.95">
      <c r="A9" s="189"/>
      <c r="B9" s="67" t="s">
        <v>38</v>
      </c>
      <c r="C9" s="68" t="s">
        <v>39</v>
      </c>
      <c r="D9" s="69">
        <v>10</v>
      </c>
      <c r="E9" s="70">
        <f>[1]Hoja1!D7*$D$9/100</f>
        <v>31.417272727272721</v>
      </c>
      <c r="F9" s="70">
        <f>[1]Hoja1!E7*$D$9/100</f>
        <v>0.79</v>
      </c>
      <c r="G9" s="70">
        <f>[1]Hoja1!F7*$D$9/100</f>
        <v>0.31272727272727269</v>
      </c>
      <c r="H9" s="70">
        <f>[1]Hoja1!G7*$D$9/100</f>
        <v>3.2111111111111111E-2</v>
      </c>
      <c r="I9" s="70">
        <f>[1]Hoja1!H7*$D$9/100</f>
        <v>6.0111111111111108E-2</v>
      </c>
      <c r="J9" s="70">
        <f>[1]Hoja1!I7*$D$9/100</f>
        <v>0.1026666666666667</v>
      </c>
      <c r="K9" s="70">
        <f>[1]Hoja1!J7*$D$9/100</f>
        <v>0</v>
      </c>
      <c r="L9" s="70">
        <f>[1]Hoja1!K7*$D$9/100</f>
        <v>6.36</v>
      </c>
      <c r="M9" s="70">
        <f>[1]Hoja1!L7*$D$9/100</f>
        <v>1.2733333333333332</v>
      </c>
      <c r="N9" s="70">
        <f>[1]Hoja1!M7*$D$9/100</f>
        <v>0.87</v>
      </c>
      <c r="O9" s="70">
        <f>[1]Hoja1!N7*$D$9/100</f>
        <v>14.68</v>
      </c>
      <c r="P9" s="70">
        <f>[1]Hoja1!O7*$D$9/100</f>
        <v>0.255</v>
      </c>
      <c r="Q9" s="70">
        <f>[1]Hoja1!P7*$D$9/100</f>
        <v>2.87</v>
      </c>
      <c r="R9" s="70">
        <f>[1]Hoja1!Q7*$D$9/100</f>
        <v>25.55</v>
      </c>
      <c r="S9" s="70">
        <f>[1]Hoja1!R7*$D$9/100</f>
        <v>10.7</v>
      </c>
      <c r="T9" s="70">
        <f>[1]Hoja1!S7*$D$9/100</f>
        <v>0.18188888888888891</v>
      </c>
      <c r="U9" s="70">
        <f>[1]Hoja1!T7*$D$9/100</f>
        <v>2.5222222222222215E-2</v>
      </c>
      <c r="V9" s="70">
        <f>[1]Hoja1!U7*$D$9/100</f>
        <v>4.1666666666666678E-2</v>
      </c>
      <c r="W9" s="70">
        <f>[1]Hoja1!V7*$D$9/100</f>
        <v>12.5</v>
      </c>
      <c r="X9" s="70">
        <f>[1]Hoja1!W7*$D$9/100</f>
        <v>1.58</v>
      </c>
      <c r="Y9" s="70">
        <f>[1]Hoja1!X7*$D$9/100</f>
        <v>3.15E-2</v>
      </c>
      <c r="Z9" s="70">
        <f>[1]Hoja1!Y7*$D$9/100</f>
        <v>1.0299999999999998E-2</v>
      </c>
      <c r="AA9" s="70">
        <f>[1]Hoja1!Z7*$D$9/100</f>
        <v>0.21599999999999997</v>
      </c>
      <c r="AB9" s="70">
        <f>[1]Hoja1!AA7*$D$9/100</f>
        <v>4.9555555555555554E-2</v>
      </c>
      <c r="AC9" s="70">
        <f>[1]Hoja1!AB7*$D$9/100</f>
        <v>4.9555555555555547E-2</v>
      </c>
      <c r="AD9" s="70">
        <f>[1]Hoja1!AC7*$D$9/100</f>
        <v>2.5</v>
      </c>
      <c r="AE9" s="70">
        <f>[1]Hoja1!AD7*$D$9/100</f>
        <v>0</v>
      </c>
      <c r="AF9" s="70">
        <f>[1]Hoja1!AE7*$D$9/100</f>
        <v>0.19</v>
      </c>
      <c r="AG9" s="71"/>
      <c r="AH9" s="71"/>
    </row>
    <row r="10" spans="1:34" s="72" customFormat="1" ht="15.95">
      <c r="A10" s="189"/>
      <c r="B10" s="67" t="s">
        <v>40</v>
      </c>
      <c r="C10" s="73" t="s">
        <v>41</v>
      </c>
      <c r="D10" s="74">
        <v>10</v>
      </c>
      <c r="E10" s="70">
        <f>[1]Hoja1!D8*$D$10/100</f>
        <v>35.26</v>
      </c>
      <c r="F10" s="70">
        <f>[1]Hoja1!E8*$D$10/100</f>
        <v>1.175</v>
      </c>
      <c r="G10" s="70">
        <f>[1]Hoja1!F8*$D$10/100</f>
        <v>0.1</v>
      </c>
      <c r="H10" s="70">
        <f>[1]Hoja1!G8*$D$10/100</f>
        <v>2.3000000000000003E-2</v>
      </c>
      <c r="I10" s="70">
        <f>[1]Hoja1!H8*$D$10/100</f>
        <v>1.9E-2</v>
      </c>
      <c r="J10" s="70">
        <f>[1]Hoja1!I8*$D$10/100</f>
        <v>6.5000000000000002E-2</v>
      </c>
      <c r="K10" s="70">
        <f>[1]Hoja1!J8*$D$10/100</f>
        <v>0</v>
      </c>
      <c r="L10" s="70">
        <f>[1]Hoja1!K8*$D$10/100</f>
        <v>7.415</v>
      </c>
      <c r="M10" s="70">
        <f>[1]Hoja1!L8*$D$10/100</f>
        <v>0.24</v>
      </c>
      <c r="N10" s="70">
        <f>[1]Hoja1!M8*$D$10/100</f>
        <v>2.15</v>
      </c>
      <c r="O10" s="70">
        <f>[1]Hoja1!N8*$D$10/100</f>
        <v>13.5</v>
      </c>
      <c r="P10" s="70">
        <f>[1]Hoja1!O8*$D$10/100</f>
        <v>0.38500000000000001</v>
      </c>
      <c r="Q10" s="70">
        <f>[1]Hoja1!P8*$D$10/100</f>
        <v>0.7</v>
      </c>
      <c r="R10" s="70">
        <f>[1]Hoja1!Q8*$D$10/100</f>
        <v>13.074999999999999</v>
      </c>
      <c r="S10" s="70">
        <f>[1]Hoja1!R8*$D$10/100</f>
        <v>4.2</v>
      </c>
      <c r="T10" s="70">
        <f>[1]Hoja1!S8*$D$10/100</f>
        <v>0.10649999999999998</v>
      </c>
      <c r="U10" s="70">
        <f>[1]Hoja1!T8*$D$10/100</f>
        <v>2.1000000000000001E-2</v>
      </c>
      <c r="V10" s="70">
        <f>[1]Hoja1!U8*$D$10/100</f>
        <v>5.9749999999999998E-2</v>
      </c>
      <c r="W10" s="70">
        <f>[1]Hoja1!V8*$D$10/100</f>
        <v>0</v>
      </c>
      <c r="X10" s="70">
        <f>[1]Hoja1!W8*$D$10/100</f>
        <v>0</v>
      </c>
      <c r="Y10" s="70">
        <f>[1]Hoja1!X8*$D$10/100</f>
        <v>6.3500000000000001E-2</v>
      </c>
      <c r="Z10" s="70">
        <f>[1]Hoja1!Y8*$D$10/100</f>
        <v>2.8750000000000005E-2</v>
      </c>
      <c r="AA10" s="70">
        <f>[1]Hoja1!Z8*$D$10/100</f>
        <v>0.46</v>
      </c>
      <c r="AB10" s="70">
        <f>[1]Hoja1!AA8*$D$10/100</f>
        <v>3.7999999999999999E-2</v>
      </c>
      <c r="AC10" s="70">
        <f>[1]Hoja1!AB8*$D$10/100</f>
        <v>1.1000000000000001E-2</v>
      </c>
      <c r="AD10" s="70">
        <f>[1]Hoja1!AC8*$D$10/100</f>
        <v>35.825000000000003</v>
      </c>
      <c r="AE10" s="70">
        <f>[1]Hoja1!AD8*$D$10/100</f>
        <v>2.2499999999999998E-3</v>
      </c>
      <c r="AF10" s="70">
        <f>[1]Hoja1!AE8*$D$10/100</f>
        <v>0</v>
      </c>
      <c r="AG10" s="71"/>
      <c r="AH10" s="71"/>
    </row>
    <row r="11" spans="1:34" s="72" customFormat="1" ht="15.95">
      <c r="A11" s="189"/>
      <c r="B11" s="55"/>
      <c r="C11" s="75" t="s">
        <v>190</v>
      </c>
      <c r="D11" s="76">
        <f>SUM(D6:D10)</f>
        <v>135</v>
      </c>
      <c r="E11" s="77">
        <f>SUM(E6:E10)</f>
        <v>478.37795104895105</v>
      </c>
      <c r="F11" s="77">
        <f t="shared" ref="F11:AF11" si="0">SUM(F6:F10)</f>
        <v>11.056020979020982</v>
      </c>
      <c r="G11" s="77">
        <f t="shared" si="0"/>
        <v>1.9653426573426576</v>
      </c>
      <c r="H11" s="77">
        <f t="shared" si="0"/>
        <v>0.34774383838383843</v>
      </c>
      <c r="I11" s="77">
        <f t="shared" si="0"/>
        <v>0.49069292929292929</v>
      </c>
      <c r="J11" s="77">
        <f t="shared" si="0"/>
        <v>0.72020303030303023</v>
      </c>
      <c r="K11" s="77">
        <f t="shared" si="0"/>
        <v>0</v>
      </c>
      <c r="L11" s="77">
        <f>SUM(L6:L10)</f>
        <v>104.02921678321677</v>
      </c>
      <c r="M11" s="77">
        <f t="shared" si="0"/>
        <v>5.5591515151515161</v>
      </c>
      <c r="N11" s="77">
        <f t="shared" si="0"/>
        <v>35.398811188811187</v>
      </c>
      <c r="O11" s="77">
        <f t="shared" si="0"/>
        <v>217.23258741258741</v>
      </c>
      <c r="P11" s="77">
        <f t="shared" si="0"/>
        <v>4.1888741258741264</v>
      </c>
      <c r="Q11" s="77">
        <f t="shared" si="0"/>
        <v>8.3781118881118886</v>
      </c>
      <c r="R11" s="77">
        <f t="shared" si="0"/>
        <v>218.68996503496504</v>
      </c>
      <c r="S11" s="77">
        <f t="shared" si="0"/>
        <v>82.67923076923077</v>
      </c>
      <c r="T11" s="77">
        <f t="shared" si="0"/>
        <v>1.8852406371406376</v>
      </c>
      <c r="U11" s="77">
        <f t="shared" si="0"/>
        <v>0.27147500000000008</v>
      </c>
      <c r="V11" s="77">
        <f t="shared" si="0"/>
        <v>2.6332598484848484</v>
      </c>
      <c r="W11" s="77">
        <f t="shared" si="0"/>
        <v>30.830555555555556</v>
      </c>
      <c r="X11" s="77">
        <f t="shared" si="0"/>
        <v>3.3236363636363637</v>
      </c>
      <c r="Y11" s="77">
        <f t="shared" si="0"/>
        <v>0.61250545454545446</v>
      </c>
      <c r="Z11" s="77">
        <f t="shared" si="0"/>
        <v>0.14851909090909093</v>
      </c>
      <c r="AA11" s="77">
        <f t="shared" si="0"/>
        <v>5.124090909090909</v>
      </c>
      <c r="AB11" s="77">
        <f t="shared" si="0"/>
        <v>1.2151333333333334</v>
      </c>
      <c r="AC11" s="77">
        <f t="shared" si="0"/>
        <v>0.33386111111111116</v>
      </c>
      <c r="AD11" s="77">
        <f t="shared" si="0"/>
        <v>254.60790909090912</v>
      </c>
      <c r="AE11" s="77">
        <f t="shared" si="0"/>
        <v>2.2499999999999998E-3</v>
      </c>
      <c r="AF11" s="77">
        <f t="shared" si="0"/>
        <v>0.19</v>
      </c>
    </row>
    <row r="12" spans="1:34" ht="15.95">
      <c r="A12" s="189"/>
      <c r="B12" s="78" t="s">
        <v>34</v>
      </c>
      <c r="C12" s="79" t="s">
        <v>191</v>
      </c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4" s="71" customFormat="1" ht="15.95">
      <c r="A13" s="189"/>
      <c r="B13" s="67" t="s">
        <v>44</v>
      </c>
      <c r="C13" s="71" t="s">
        <v>45</v>
      </c>
      <c r="D13" s="82">
        <v>160</v>
      </c>
      <c r="E13" s="83">
        <f>[1]Hoja1!D11*$D$13/100</f>
        <v>137.04615384615389</v>
      </c>
      <c r="F13" s="83">
        <f>[1]Hoja1!E11*$D$13/100</f>
        <v>1.9815384615384617</v>
      </c>
      <c r="G13" s="83">
        <f>[1]Hoja1!F11*$D$13/100</f>
        <v>0.18461538461538463</v>
      </c>
      <c r="H13" s="83">
        <f>[1]Hoja1!G11*$D$13/100</f>
        <v>6.2769230769230772E-2</v>
      </c>
      <c r="I13" s="83">
        <f>[1]Hoja1!H11*$D$13/100</f>
        <v>1.6E-2</v>
      </c>
      <c r="J13" s="83">
        <f>[1]Hoja1!I11*$D$13/100</f>
        <v>0.14030769230769236</v>
      </c>
      <c r="K13" s="83">
        <f>[1]Hoja1!J11*$D$13/100</f>
        <v>0</v>
      </c>
      <c r="L13" s="83">
        <f>[1]Hoja1!K11*$D$13/100</f>
        <v>31.86461538461538</v>
      </c>
      <c r="M13" s="83">
        <f>[1]Hoja1!L11*$D$13/100</f>
        <v>4.6646153846153853</v>
      </c>
      <c r="N13" s="83">
        <f>[1]Hoja1!M11*$D$13/100</f>
        <v>28.30769230769231</v>
      </c>
      <c r="O13" s="83">
        <f>[1]Hoja1!N11*$D$13/100</f>
        <v>92.553846153846152</v>
      </c>
      <c r="P13" s="83">
        <f>[1]Hoja1!O11*$D$13/100</f>
        <v>1.3046153846153847</v>
      </c>
      <c r="Q13" s="83">
        <f>[1]Hoja1!P11*$D$13/100</f>
        <v>20.8</v>
      </c>
      <c r="R13" s="83">
        <f>[1]Hoja1!Q11*$D$13/100</f>
        <v>573.90769230769229</v>
      </c>
      <c r="S13" s="83">
        <f>[1]Hoja1!R11*$D$13/100</f>
        <v>24.246153846153849</v>
      </c>
      <c r="T13" s="83">
        <f>[1]Hoja1!S11*$D$13/100</f>
        <v>0.43200000000000011</v>
      </c>
      <c r="U13" s="83">
        <f>[1]Hoja1!T11*$D$13/100</f>
        <v>0.24615384615384614</v>
      </c>
      <c r="V13" s="83">
        <f>[1]Hoja1!U11*$D$13/100</f>
        <v>0.47384615384615386</v>
      </c>
      <c r="W13" s="83">
        <f>[1]Hoja1!V11*$D$13/100</f>
        <v>66.461538461538467</v>
      </c>
      <c r="X13" s="83">
        <f>[1]Hoja1!W11*$D$13/100</f>
        <v>6.6461538461538465</v>
      </c>
      <c r="Y13" s="83">
        <f>[1]Hoja1!X11*$D$13/100</f>
        <v>9.6000000000000016E-2</v>
      </c>
      <c r="Z13" s="83">
        <f>[1]Hoja1!Y11*$D$13/100</f>
        <v>6.2769230769230772E-2</v>
      </c>
      <c r="AA13" s="83">
        <f>[1]Hoja1!Z11*$D$13/100</f>
        <v>2.5723076923076924</v>
      </c>
      <c r="AB13" s="83">
        <f>[1]Hoja1!AA11*$D$13/100</f>
        <v>0.61907692307692286</v>
      </c>
      <c r="AC13" s="83">
        <f>[1]Hoja1!AB11*$D$13/100</f>
        <v>0.35938461538461541</v>
      </c>
      <c r="AD13" s="83">
        <f>[1]Hoja1!AC11*$D$13/100</f>
        <v>23.138461538461538</v>
      </c>
      <c r="AE13" s="83">
        <f>[1]Hoja1!AD11*$D$13/100</f>
        <v>0</v>
      </c>
      <c r="AF13" s="83">
        <f>[1]Hoja1!AE11*$D$13/100</f>
        <v>38.646153846153851</v>
      </c>
    </row>
    <row r="14" spans="1:34" s="71" customFormat="1" ht="15.95">
      <c r="A14" s="189"/>
      <c r="B14" s="67" t="s">
        <v>46</v>
      </c>
      <c r="C14" s="71" t="s">
        <v>47</v>
      </c>
      <c r="D14" s="82">
        <v>80</v>
      </c>
      <c r="E14" s="83">
        <f>[1]Hoja1!D12*$D$14/100</f>
        <v>78.819999999999993</v>
      </c>
      <c r="F14" s="83">
        <f>[1]Hoja1!E12*$D$14/100</f>
        <v>1.79</v>
      </c>
      <c r="G14" s="83">
        <f>[1]Hoja1!F12*$D$14/100</f>
        <v>0.23</v>
      </c>
      <c r="H14" s="83">
        <f>[1]Hoja1!G12*$D$14/100</f>
        <v>2.7428571428571427E-2</v>
      </c>
      <c r="I14" s="83">
        <f>[1]Hoja1!H12*$D$14/100</f>
        <v>1.1428571428571427E-3</v>
      </c>
      <c r="J14" s="83">
        <f>[1]Hoja1!I12*$D$14/100</f>
        <v>4.2285714285714281E-2</v>
      </c>
      <c r="K14" s="83">
        <f>[1]Hoja1!J12*$D$14/100</f>
        <v>0</v>
      </c>
      <c r="L14" s="83">
        <f>[1]Hoja1!K12*$D$14/100</f>
        <v>17.23</v>
      </c>
      <c r="M14" s="83">
        <f>[1]Hoja1!L12*$D$14/100</f>
        <v>1.7</v>
      </c>
      <c r="N14" s="83">
        <f>[1]Hoja1!M12*$D$14/100</f>
        <v>18.100000000000001</v>
      </c>
      <c r="O14" s="83">
        <f>[1]Hoja1!N12*$D$14/100</f>
        <v>31.1</v>
      </c>
      <c r="P14" s="83">
        <f>[1]Hoja1!O12*$D$14/100</f>
        <v>0.82</v>
      </c>
      <c r="Q14" s="83">
        <f>[1]Hoja1!P12*$D$14/100</f>
        <v>7.1</v>
      </c>
      <c r="R14" s="83">
        <f>[1]Hoja1!Q12*$D$14/100</f>
        <v>354.8</v>
      </c>
      <c r="S14" s="83">
        <f>[1]Hoja1!R12*$D$14/100</f>
        <v>16.2</v>
      </c>
      <c r="T14" s="83">
        <f>[1]Hoja1!S12*$D$14/100</f>
        <v>0.28900000000000003</v>
      </c>
      <c r="U14" s="83">
        <f>[1]Hoja1!T12*$D$14/100</f>
        <v>0.20800000000000002</v>
      </c>
      <c r="V14" s="83">
        <f>[1]Hoja1!U12*$D$14/100</f>
        <v>0.24457142857142855</v>
      </c>
      <c r="W14" s="83">
        <f>[1]Hoja1!V12*$D$14/100</f>
        <v>2297.1428571428573</v>
      </c>
      <c r="X14" s="83">
        <f>[1]Hoja1!W12*$D$14/100</f>
        <v>201</v>
      </c>
      <c r="Y14" s="83">
        <f>[1]Hoja1!X12*$D$14/100</f>
        <v>7.1999999999999995E-2</v>
      </c>
      <c r="Z14" s="83">
        <f>[1]Hoja1!Y12*$D$14/100</f>
        <v>5.0999999999999997E-2</v>
      </c>
      <c r="AA14" s="83">
        <f>[1]Hoja1!Z12*$D$14/100</f>
        <v>0.84</v>
      </c>
      <c r="AB14" s="83">
        <f>[1]Hoja1!AA12*$D$14/100</f>
        <v>0.3348571428571428</v>
      </c>
      <c r="AC14" s="83">
        <f>[1]Hoja1!AB12*$D$14/100</f>
        <v>0.2102857142857143</v>
      </c>
      <c r="AD14" s="83">
        <f>[1]Hoja1!AC12*$D$14/100</f>
        <v>11.9</v>
      </c>
      <c r="AE14" s="83">
        <f>[1]Hoja1!AD12*$D$14/100</f>
        <v>0</v>
      </c>
      <c r="AF14" s="83">
        <f>[1]Hoja1!AE12*$D$14/100</f>
        <v>10.6</v>
      </c>
    </row>
    <row r="15" spans="1:34" s="71" customFormat="1" ht="15.95">
      <c r="A15" s="189"/>
      <c r="B15" s="67" t="s">
        <v>36</v>
      </c>
      <c r="C15" s="68" t="s">
        <v>48</v>
      </c>
      <c r="D15" s="69">
        <v>100</v>
      </c>
      <c r="E15" s="83">
        <f>[1]Hoja1!D15*$D$15/100</f>
        <v>136.9111111111111</v>
      </c>
      <c r="F15" s="83">
        <f>[1]Hoja1!E15*$D$15/100</f>
        <v>1.3222222222222222</v>
      </c>
      <c r="G15" s="83">
        <f>[1]Hoja1!F15*$D$15/100</f>
        <v>0.18888888888888894</v>
      </c>
      <c r="H15" s="83">
        <f>[1]Hoja1!G15*$D$15/100</f>
        <v>0.14000000000000001</v>
      </c>
      <c r="I15" s="83">
        <f>[1]Hoja1!H15*$D$15/100</f>
        <v>0.03</v>
      </c>
      <c r="J15" s="83">
        <f>[1]Hoja1!I15*$D$15/100</f>
        <v>7.0000000000000007E-2</v>
      </c>
      <c r="K15" s="83">
        <f>[1]Hoja1!J15*$D$15/100</f>
        <v>0</v>
      </c>
      <c r="L15" s="83">
        <f>[1]Hoja1!K15*$D$15/100</f>
        <v>32.233333333333334</v>
      </c>
      <c r="M15" s="83">
        <f>[1]Hoja1!L15*$D$15/100</f>
        <v>2.3000000000000003</v>
      </c>
      <c r="N15" s="83">
        <f>[1]Hoja1!M15*$D$15/100</f>
        <v>6.2222222222222232</v>
      </c>
      <c r="O15" s="83">
        <f>[1]Hoja1!N15*$D$15/100</f>
        <v>34.222222222222221</v>
      </c>
      <c r="P15" s="83">
        <f>[1]Hoja1!O15*$D$15/100</f>
        <v>0.47777777777777769</v>
      </c>
      <c r="Q15" s="83">
        <f>[1]Hoja1!P15*$D$15/100</f>
        <v>6.8888888888888893</v>
      </c>
      <c r="R15" s="83">
        <f>[1]Hoja1!Q15*$D$15/100</f>
        <v>499</v>
      </c>
      <c r="S15" s="83">
        <f>[1]Hoja1!R15*$D$15/100</f>
        <v>37</v>
      </c>
      <c r="T15" s="83">
        <f>[1]Hoja1!S15*$D$15/100</f>
        <v>0.13111111111111112</v>
      </c>
      <c r="U15" s="83">
        <f>[1]Hoja1!T15*$D$15/100</f>
        <v>0.08</v>
      </c>
      <c r="V15" s="83">
        <f>[1]Hoja1!U15*$D$15/100</f>
        <v>0.35999999999999993</v>
      </c>
      <c r="W15" s="83">
        <f>[1]Hoja1!V15*$D$15/100</f>
        <v>434.28571428571428</v>
      </c>
      <c r="X15" s="83">
        <f>[1]Hoja1!W15*$D$15/100</f>
        <v>46.333333333333343</v>
      </c>
      <c r="Y15" s="83">
        <f>[1]Hoja1!X15*$D$15/100</f>
        <v>5.7777777777777789E-2</v>
      </c>
      <c r="Z15" s="83">
        <f>[1]Hoja1!Y15*$D$15/100</f>
        <v>5.2222222222222225E-2</v>
      </c>
      <c r="AA15" s="83">
        <f>[1]Hoja1!Z15*$D$15/100</f>
        <v>0.52222222222222214</v>
      </c>
      <c r="AB15" s="83">
        <f>[1]Hoja1!AA15*$D$15/100</f>
        <v>0.26</v>
      </c>
      <c r="AC15" s="83">
        <f>[1]Hoja1!AB15*$D$15/100</f>
        <v>0.3</v>
      </c>
      <c r="AD15" s="83">
        <f>[1]Hoja1!AC15*$D$15/100</f>
        <v>22</v>
      </c>
      <c r="AE15" s="83">
        <f>[1]Hoja1!AD15*$D$15/100</f>
        <v>0</v>
      </c>
      <c r="AF15" s="83">
        <f>[1]Hoja1!AE15*$D$15/100</f>
        <v>16.888888888888889</v>
      </c>
    </row>
    <row r="16" spans="1:34" s="72" customFormat="1" ht="15.95">
      <c r="A16" s="189"/>
      <c r="B16" s="67" t="s">
        <v>51</v>
      </c>
      <c r="C16" s="68" t="s">
        <v>52</v>
      </c>
      <c r="D16" s="69">
        <v>0</v>
      </c>
      <c r="E16" s="70">
        <f>[1]Hoja1!D17*$D$16/100</f>
        <v>0</v>
      </c>
      <c r="F16" s="70">
        <f>[1]Hoja1!E17*$D$16/100</f>
        <v>0</v>
      </c>
      <c r="G16" s="70">
        <f>[1]Hoja1!F17*$D$16/100</f>
        <v>0</v>
      </c>
      <c r="H16" s="70">
        <f>[1]Hoja1!G17*$D$16/100</f>
        <v>0</v>
      </c>
      <c r="I16" s="70">
        <f>[1]Hoja1!H17*$D$16/100</f>
        <v>0</v>
      </c>
      <c r="J16" s="70">
        <f>[1]Hoja1!I17*$D$16/100</f>
        <v>0</v>
      </c>
      <c r="K16" s="70">
        <f>[1]Hoja1!J17*$D$16/100</f>
        <v>0</v>
      </c>
      <c r="L16" s="70">
        <f>[1]Hoja1!K17*$D$16/100</f>
        <v>0</v>
      </c>
      <c r="M16" s="70">
        <f>[1]Hoja1!L17*$D$16/100</f>
        <v>0</v>
      </c>
      <c r="N16" s="70">
        <f>[1]Hoja1!M17*$D$16/100</f>
        <v>0</v>
      </c>
      <c r="O16" s="70">
        <f>[1]Hoja1!N17*$D$16/100</f>
        <v>0</v>
      </c>
      <c r="P16" s="70">
        <f>[1]Hoja1!O17*$D$16/100</f>
        <v>0</v>
      </c>
      <c r="Q16" s="70">
        <f>[1]Hoja1!P17*$D$16/100</f>
        <v>0</v>
      </c>
      <c r="R16" s="70">
        <f>[1]Hoja1!Q17*$D$16/100</f>
        <v>0</v>
      </c>
      <c r="S16" s="70">
        <f>[1]Hoja1!R17*$D$16/100</f>
        <v>0</v>
      </c>
      <c r="T16" s="70">
        <f>[1]Hoja1!S17*$D$16/100</f>
        <v>0</v>
      </c>
      <c r="U16" s="70">
        <f>[1]Hoja1!T17*$D$16/100</f>
        <v>0</v>
      </c>
      <c r="V16" s="70">
        <f>[1]Hoja1!U17*$D$16/100</f>
        <v>0</v>
      </c>
      <c r="W16" s="70">
        <f>[1]Hoja1!V17*$D$16/100</f>
        <v>0</v>
      </c>
      <c r="X16" s="70">
        <f>[1]Hoja1!W17*$D$16/100</f>
        <v>0</v>
      </c>
      <c r="Y16" s="70">
        <f>[1]Hoja1!X17*$D$16/100</f>
        <v>0</v>
      </c>
      <c r="Z16" s="70">
        <f>[1]Hoja1!Y17*$D$16/100</f>
        <v>0</v>
      </c>
      <c r="AA16" s="70">
        <f>[1]Hoja1!Z17*$D$16/100</f>
        <v>0</v>
      </c>
      <c r="AB16" s="70">
        <f>[1]Hoja1!AA17*$D$16/100</f>
        <v>0</v>
      </c>
      <c r="AC16" s="70">
        <f>[1]Hoja1!AB17*$D$16/100</f>
        <v>0</v>
      </c>
      <c r="AD16" s="70">
        <f>[1]Hoja1!AC17*$D$16/100</f>
        <v>0</v>
      </c>
      <c r="AE16" s="70">
        <f>[1]Hoja1!AD17*$D$16/100</f>
        <v>0</v>
      </c>
      <c r="AF16" s="70">
        <f>[1]Hoja1!AE17*$D$16/100</f>
        <v>0</v>
      </c>
    </row>
    <row r="17" spans="1:33" s="72" customFormat="1" ht="15.95">
      <c r="A17" s="189"/>
      <c r="B17" s="67" t="s">
        <v>53</v>
      </c>
      <c r="C17" s="73" t="s">
        <v>54</v>
      </c>
      <c r="D17" s="74">
        <v>10</v>
      </c>
      <c r="E17" s="70">
        <f>[1]Hoja1!D18*$D$17/100</f>
        <v>36.28</v>
      </c>
      <c r="F17" s="70">
        <f>[1]Hoja1!E18*$D$17/100</f>
        <v>0.30499999999999999</v>
      </c>
      <c r="G17" s="70">
        <f>[1]Hoja1!F18*$D$17/100</f>
        <v>6.699999999999999E-2</v>
      </c>
      <c r="H17" s="70">
        <f>[1]Hoja1!G18*$D$17/100</f>
        <v>0</v>
      </c>
      <c r="I17" s="70">
        <f>[1]Hoja1!H18*$D$17/100</f>
        <v>0</v>
      </c>
      <c r="J17" s="70">
        <f>[1]Hoja1!I18*$D$17/100</f>
        <v>0</v>
      </c>
      <c r="K17" s="70">
        <f>[1]Hoja1!J18*$D$17/100</f>
        <v>0</v>
      </c>
      <c r="L17" s="70">
        <f>[1]Hoja1!K18*$D$17/100</f>
        <v>8.3679999999999968</v>
      </c>
      <c r="M17" s="70">
        <f>[1]Hoja1!L18*$D$17/100</f>
        <v>0.7</v>
      </c>
      <c r="N17" s="70">
        <f>[1]Hoja1!M18*$D$17/100</f>
        <v>5.3125</v>
      </c>
      <c r="O17" s="70">
        <f>[1]Hoja1!N18*$D$17/100</f>
        <v>11.414285714285713</v>
      </c>
      <c r="P17" s="70">
        <f>[1]Hoja1!O18*$D$17/100</f>
        <v>0.19875000000000001</v>
      </c>
      <c r="Q17" s="70">
        <f>[1]Hoja1!P18*$D$17/100</f>
        <v>2.416666666666667</v>
      </c>
      <c r="R17" s="70">
        <f>[1]Hoja1!Q18*$D$17/100</f>
        <v>53.16</v>
      </c>
      <c r="S17" s="70">
        <f>[1]Hoja1!R18*$D$17/100</f>
        <v>6.5857142857142863</v>
      </c>
      <c r="T17" s="70">
        <f>[1]Hoja1!S18*$D$17/100</f>
        <v>5.833333333333332E-2</v>
      </c>
      <c r="U17" s="70">
        <f>[1]Hoja1!T18*$D$17/100</f>
        <v>0</v>
      </c>
      <c r="V17" s="70">
        <f>[1]Hoja1!U18*$D$17/100</f>
        <v>0</v>
      </c>
      <c r="W17" s="70">
        <f>[1]Hoja1!V18*$D$17/100</f>
        <v>0</v>
      </c>
      <c r="X17" s="70">
        <f>[1]Hoja1!W18*$D$17/100</f>
        <v>19</v>
      </c>
      <c r="Y17" s="70">
        <f>[1]Hoja1!X18*$D$17/100</f>
        <v>1.0571428571428574E-2</v>
      </c>
      <c r="Z17" s="70">
        <f>[1]Hoja1!Y18*$D$17/100</f>
        <v>2.1428571428571429E-2</v>
      </c>
      <c r="AA17" s="70">
        <f>[1]Hoja1!Z18*$D$17/100</f>
        <v>0.25</v>
      </c>
      <c r="AB17" s="70">
        <f>[1]Hoja1!AA18*$D$17/100</f>
        <v>0</v>
      </c>
      <c r="AC17" s="70">
        <f>[1]Hoja1!AB18*$D$17/100</f>
        <v>0</v>
      </c>
      <c r="AD17" s="70">
        <f>[1]Hoja1!AC18*$D$17/100</f>
        <v>4.3</v>
      </c>
      <c r="AE17" s="70">
        <f>[1]Hoja1!AD18*$D$17/100</f>
        <v>0</v>
      </c>
      <c r="AF17" s="70">
        <f>[1]Hoja1!AE18*$D$17/100</f>
        <v>0.22857142857142854</v>
      </c>
    </row>
    <row r="18" spans="1:33" s="72" customFormat="1" ht="15.95">
      <c r="A18" s="189"/>
      <c r="B18" s="55"/>
      <c r="C18" s="75" t="s">
        <v>190</v>
      </c>
      <c r="D18" s="76">
        <f>SUM(D13:D17)</f>
        <v>350</v>
      </c>
      <c r="E18" s="76">
        <f t="shared" ref="E18:AF18" si="1">SUM(E13:E17)</f>
        <v>389.05726495726492</v>
      </c>
      <c r="F18" s="76">
        <f t="shared" si="1"/>
        <v>5.3987606837606839</v>
      </c>
      <c r="G18" s="76">
        <f t="shared" si="1"/>
        <v>0.67050427350427344</v>
      </c>
      <c r="H18" s="76">
        <f t="shared" si="1"/>
        <v>0.23019780219780223</v>
      </c>
      <c r="I18" s="76">
        <f t="shared" si="1"/>
        <v>4.7142857142857139E-2</v>
      </c>
      <c r="J18" s="76">
        <f t="shared" si="1"/>
        <v>0.25259340659340668</v>
      </c>
      <c r="K18" s="76">
        <f t="shared" si="1"/>
        <v>0</v>
      </c>
      <c r="L18" s="160">
        <f>SUM(L13:L17)</f>
        <v>89.69594871794871</v>
      </c>
      <c r="M18" s="76">
        <f t="shared" si="1"/>
        <v>9.3646153846153855</v>
      </c>
      <c r="N18" s="76">
        <f t="shared" si="1"/>
        <v>57.942414529914537</v>
      </c>
      <c r="O18" s="76">
        <f t="shared" si="1"/>
        <v>169.2903540903541</v>
      </c>
      <c r="P18" s="76">
        <f t="shared" si="1"/>
        <v>2.8011431623931626</v>
      </c>
      <c r="Q18" s="76">
        <f t="shared" si="1"/>
        <v>37.205555555555556</v>
      </c>
      <c r="R18" s="76">
        <f t="shared" si="1"/>
        <v>1480.8676923076923</v>
      </c>
      <c r="S18" s="76">
        <f t="shared" si="1"/>
        <v>84.031868131868137</v>
      </c>
      <c r="T18" s="76">
        <f t="shared" si="1"/>
        <v>0.91044444444444461</v>
      </c>
      <c r="U18" s="76">
        <f t="shared" si="1"/>
        <v>0.53415384615384609</v>
      </c>
      <c r="V18" s="76">
        <f t="shared" si="1"/>
        <v>1.0784175824175823</v>
      </c>
      <c r="W18" s="76">
        <f t="shared" si="1"/>
        <v>2797.8901098901101</v>
      </c>
      <c r="X18" s="76">
        <f t="shared" si="1"/>
        <v>272.97948717948719</v>
      </c>
      <c r="Y18" s="76">
        <f t="shared" si="1"/>
        <v>0.23634920634920636</v>
      </c>
      <c r="Z18" s="76">
        <f t="shared" si="1"/>
        <v>0.18742002442002442</v>
      </c>
      <c r="AA18" s="76">
        <f t="shared" si="1"/>
        <v>4.1845299145299144</v>
      </c>
      <c r="AB18" s="76">
        <f t="shared" si="1"/>
        <v>1.2139340659340656</v>
      </c>
      <c r="AC18" s="76">
        <f t="shared" si="1"/>
        <v>0.86967032967032964</v>
      </c>
      <c r="AD18" s="76">
        <f t="shared" si="1"/>
        <v>61.338461538461537</v>
      </c>
      <c r="AE18" s="76">
        <f t="shared" si="1"/>
        <v>0</v>
      </c>
      <c r="AF18" s="76">
        <f t="shared" si="1"/>
        <v>66.363614163614173</v>
      </c>
    </row>
    <row r="19" spans="1:33" s="72" customFormat="1">
      <c r="A19" s="190"/>
      <c r="B19" s="191" t="s">
        <v>192</v>
      </c>
      <c r="C19" s="191"/>
      <c r="D19" s="77">
        <f t="shared" ref="D19:AE19" si="2">D11+D18</f>
        <v>485</v>
      </c>
      <c r="E19" s="77">
        <f t="shared" si="2"/>
        <v>867.43521600621602</v>
      </c>
      <c r="F19" s="77">
        <f t="shared" si="2"/>
        <v>16.454781662781667</v>
      </c>
      <c r="G19" s="77">
        <f t="shared" si="2"/>
        <v>2.635846930846931</v>
      </c>
      <c r="H19" s="77">
        <f t="shared" si="2"/>
        <v>0.57794164058164066</v>
      </c>
      <c r="I19" s="77">
        <f t="shared" si="2"/>
        <v>0.53783578643578644</v>
      </c>
      <c r="J19" s="77">
        <f t="shared" si="2"/>
        <v>0.97279643689643691</v>
      </c>
      <c r="K19" s="77">
        <f t="shared" si="2"/>
        <v>0</v>
      </c>
      <c r="L19" s="77">
        <f>L11+L18</f>
        <v>193.72516550116546</v>
      </c>
      <c r="M19" s="77">
        <f t="shared" si="2"/>
        <v>14.923766899766902</v>
      </c>
      <c r="N19" s="77">
        <f t="shared" si="2"/>
        <v>93.341225718725724</v>
      </c>
      <c r="O19" s="77">
        <f t="shared" si="2"/>
        <v>386.52294150294153</v>
      </c>
      <c r="P19" s="77">
        <f t="shared" si="2"/>
        <v>6.9900172882672891</v>
      </c>
      <c r="Q19" s="77">
        <f t="shared" si="2"/>
        <v>45.583667443667444</v>
      </c>
      <c r="R19" s="77">
        <f t="shared" si="2"/>
        <v>1699.5576573426574</v>
      </c>
      <c r="S19" s="77">
        <f t="shared" si="2"/>
        <v>166.71109890109892</v>
      </c>
      <c r="T19" s="77">
        <f t="shared" si="2"/>
        <v>2.7956850815850824</v>
      </c>
      <c r="U19" s="77">
        <f t="shared" si="2"/>
        <v>0.80562884615384611</v>
      </c>
      <c r="V19" s="77">
        <f t="shared" si="2"/>
        <v>3.711677430902431</v>
      </c>
      <c r="W19" s="77">
        <f t="shared" si="2"/>
        <v>2828.7206654456659</v>
      </c>
      <c r="X19" s="77">
        <f t="shared" si="2"/>
        <v>276.30312354312355</v>
      </c>
      <c r="Y19" s="77">
        <f t="shared" si="2"/>
        <v>0.84885466089466077</v>
      </c>
      <c r="Z19" s="77">
        <f t="shared" si="2"/>
        <v>0.33593911532911536</v>
      </c>
      <c r="AA19" s="77">
        <f t="shared" si="2"/>
        <v>9.3086208236208243</v>
      </c>
      <c r="AB19" s="77">
        <f t="shared" si="2"/>
        <v>2.429067399267399</v>
      </c>
      <c r="AC19" s="77">
        <f t="shared" si="2"/>
        <v>1.2035314407814408</v>
      </c>
      <c r="AD19" s="77">
        <f t="shared" si="2"/>
        <v>315.94637062937068</v>
      </c>
      <c r="AE19" s="77">
        <f t="shared" si="2"/>
        <v>2.2499999999999998E-3</v>
      </c>
      <c r="AF19" s="77">
        <f>AF11+AF18</f>
        <v>66.553614163614171</v>
      </c>
    </row>
    <row r="20" spans="1:33" ht="15" customHeight="1">
      <c r="A20" s="188" t="s">
        <v>55</v>
      </c>
      <c r="B20" s="78" t="s">
        <v>56</v>
      </c>
      <c r="C20" s="84" t="s">
        <v>57</v>
      </c>
      <c r="D20" s="85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3" s="71" customFormat="1" ht="17.100000000000001">
      <c r="A21" s="189"/>
      <c r="B21" s="67" t="s">
        <v>56</v>
      </c>
      <c r="C21" s="29" t="s">
        <v>58</v>
      </c>
      <c r="D21" s="69">
        <v>80</v>
      </c>
      <c r="E21" s="70">
        <f>[1]Hoja1!D21*$D$21/100</f>
        <v>48.437333333333335</v>
      </c>
      <c r="F21" s="70">
        <f>[1]Hoja1!E21*$D$21/100</f>
        <v>0.7360000000000001</v>
      </c>
      <c r="G21" s="70">
        <f>[1]Hoja1!F21*$D$21/100</f>
        <v>0.21866666666666668</v>
      </c>
      <c r="H21" s="70">
        <f>[1]Hoja1!G21*$D$21/100</f>
        <v>6.4615384615384616E-2</v>
      </c>
      <c r="I21" s="70">
        <f>[1]Hoja1!H21*$D$21/100</f>
        <v>5.9692307692307704E-2</v>
      </c>
      <c r="J21" s="70">
        <f>[1]Hoja1!I21*$D$21/100</f>
        <v>8.8000000000000009E-2</v>
      </c>
      <c r="K21" s="70">
        <f>[1]Hoja1!J21*$D$21/100</f>
        <v>0</v>
      </c>
      <c r="L21" s="70">
        <f>[1]Hoja1!K21*$D$21/100</f>
        <v>10.762666666666668</v>
      </c>
      <c r="M21" s="70">
        <f>[1]Hoja1!L21*$D$21/100</f>
        <v>2.1653333333333329</v>
      </c>
      <c r="N21" s="70">
        <f>[1]Hoja1!M21*$D$21/100</f>
        <v>10.826666666666668</v>
      </c>
      <c r="O21" s="70">
        <f>[1]Hoja1!N21*$D$21/100</f>
        <v>21.333333333333336</v>
      </c>
      <c r="P21" s="70">
        <f>[1]Hoja1!O21*$D$21/100</f>
        <v>0.54933333333333334</v>
      </c>
      <c r="Q21" s="70">
        <f>[1]Hoja1!P21*$D$21/100</f>
        <v>9.1733333333333338</v>
      </c>
      <c r="R21" s="70">
        <f>[1]Hoja1!Q21*$D$21/100</f>
        <v>184.21333333333337</v>
      </c>
      <c r="S21" s="70">
        <f>[1]Hoja1!R21*$D$21/100</f>
        <v>11.84</v>
      </c>
      <c r="T21" s="70">
        <f>[1]Hoja1!S21*$D$21/100</f>
        <v>9.5428571428571446E-2</v>
      </c>
      <c r="U21" s="70">
        <f>[1]Hoja1!T21*$D$21/100</f>
        <v>5.5999999999999994E-2</v>
      </c>
      <c r="V21" s="70">
        <f>[1]Hoja1!U21*$D$21/100</f>
        <v>5.1076923076923089E-2</v>
      </c>
      <c r="W21" s="70">
        <f>[1]Hoja1!V21*$D$21/100</f>
        <v>1195.0153846153846</v>
      </c>
      <c r="X21" s="70">
        <f>[1]Hoja1!W21*$D$21/100</f>
        <v>120.05333333333333</v>
      </c>
      <c r="Y21" s="70">
        <f>[1]Hoja1!X21*$D$21/100</f>
        <v>3.8400000000000011E-2</v>
      </c>
      <c r="Z21" s="70">
        <f>[1]Hoja1!Y21*$D$21/100</f>
        <v>4.8000000000000008E-2</v>
      </c>
      <c r="AA21" s="70">
        <f>[1]Hoja1!Z21*$D$21/100</f>
        <v>0.69226666666666659</v>
      </c>
      <c r="AB21" s="70">
        <f>[1]Hoja1!AA21*$D$21/100</f>
        <v>0.15753846153846154</v>
      </c>
      <c r="AC21" s="70">
        <f>[1]Hoja1!AB21*$D$21/100</f>
        <v>9.2307692307692299E-2</v>
      </c>
      <c r="AD21" s="70">
        <f>[1]Hoja1!AC21*$D$21/100</f>
        <v>12.342857142857142</v>
      </c>
      <c r="AE21" s="70">
        <f>[1]Hoja1!AD21*$D$21/100</f>
        <v>0</v>
      </c>
      <c r="AF21" s="70">
        <f>[1]Hoja1!AE21*$D$21/100</f>
        <v>30.506666666666664</v>
      </c>
    </row>
    <row r="22" spans="1:33" s="71" customFormat="1" ht="17.100000000000001">
      <c r="A22" s="189"/>
      <c r="B22" s="67" t="s">
        <v>61</v>
      </c>
      <c r="C22" s="29" t="s">
        <v>59</v>
      </c>
      <c r="D22" s="69">
        <v>80</v>
      </c>
      <c r="E22" s="70">
        <f>[1]Hoja1!D22*$D$22/100</f>
        <v>59.262719999999987</v>
      </c>
      <c r="F22" s="70">
        <f>[1]Hoja1!E22*$D$22/100</f>
        <v>0.86325333333333343</v>
      </c>
      <c r="G22" s="70">
        <f>[1]Hoja1!F22*$D$22/100</f>
        <v>0.65173333333333372</v>
      </c>
      <c r="H22" s="70">
        <f>[1]Hoja1!G22*$D$22/100</f>
        <v>4.5793103448275835E-2</v>
      </c>
      <c r="I22" s="70">
        <f>[1]Hoja1!H22*$D$22/100</f>
        <v>0.16151724137931014</v>
      </c>
      <c r="J22" s="70">
        <f>[1]Hoja1!I22*$D$22/100</f>
        <v>9.4206896551724095E-2</v>
      </c>
      <c r="K22" s="70">
        <f>[1]Hoja1!J22*$D$22/100</f>
        <v>0</v>
      </c>
      <c r="L22" s="70">
        <f>[1]Hoja1!K22*$D$22/100</f>
        <v>12.346026666666667</v>
      </c>
      <c r="M22" s="70">
        <f>[1]Hoja1!L22*$D$22/100</f>
        <v>2.0707246376811583</v>
      </c>
      <c r="N22" s="70">
        <f>[1]Hoja1!M22*$D$22/100</f>
        <v>19.296219178082193</v>
      </c>
      <c r="O22" s="70">
        <f>[1]Hoja1!N22*$D$22/100</f>
        <v>21.54677777777778</v>
      </c>
      <c r="P22" s="70">
        <f>[1]Hoja1!O22*$D$22/100</f>
        <v>0.58498630136986296</v>
      </c>
      <c r="Q22" s="70">
        <f>[1]Hoja1!P22*$D$22/100</f>
        <v>3.4067058823529406</v>
      </c>
      <c r="R22" s="70">
        <f>[1]Hoja1!Q22*$D$22/100</f>
        <v>169.2527536231884</v>
      </c>
      <c r="S22" s="70">
        <f>[1]Hoja1!R22*$D$22/100</f>
        <v>13.411882352941177</v>
      </c>
      <c r="T22" s="70">
        <f>[1]Hoja1!S22*$D$22/100</f>
        <v>0.13247058823529409</v>
      </c>
      <c r="U22" s="70">
        <f>[1]Hoja1!T22*$D$22/100</f>
        <v>6.0275862068965499E-2</v>
      </c>
      <c r="V22" s="70">
        <f>[1]Hoja1!U22*$D$22/100</f>
        <v>0.16427586206896552</v>
      </c>
      <c r="W22" s="70">
        <f>[1]Hoja1!V22*$D$22/100</f>
        <v>75.489655172413791</v>
      </c>
      <c r="X22" s="70">
        <f>[1]Hoja1!W22*$D$22/100</f>
        <v>7.9682285714285719</v>
      </c>
      <c r="Y22" s="70">
        <f>[1]Hoja1!X22*$D$22/100</f>
        <v>3.7999999999999992E-2</v>
      </c>
      <c r="Z22" s="70">
        <f>[1]Hoja1!Y22*$D$22/100</f>
        <v>4.0555555555555539E-2</v>
      </c>
      <c r="AA22" s="70">
        <f>[1]Hoja1!Z22*$D$22/100</f>
        <v>0.47777777777777786</v>
      </c>
      <c r="AB22" s="70">
        <f>[1]Hoja1!AA22*$D$22/100</f>
        <v>0.25710344827586201</v>
      </c>
      <c r="AC22" s="70">
        <f>[1]Hoja1!AB22*$D$22/100</f>
        <v>7.9999999999999946E-2</v>
      </c>
      <c r="AD22" s="70">
        <f>[1]Hoja1!AC22*$D$22/100</f>
        <v>9.7409523809523826</v>
      </c>
      <c r="AE22" s="70">
        <f>[1]Hoja1!AD22*$D$22/100</f>
        <v>0</v>
      </c>
      <c r="AF22" s="70">
        <f>[1]Hoja1!AE22*$D$22/100</f>
        <v>22.116493150684931</v>
      </c>
    </row>
    <row r="23" spans="1:33" s="71" customFormat="1" ht="15.95">
      <c r="A23" s="189"/>
      <c r="B23" s="86" t="s">
        <v>194</v>
      </c>
      <c r="C23" s="87" t="s">
        <v>60</v>
      </c>
      <c r="D23" s="74">
        <v>30</v>
      </c>
      <c r="E23" s="70">
        <f>[1]Hoja1!D23*$D$23/100</f>
        <v>73.297499999999999</v>
      </c>
      <c r="F23" s="70">
        <f>[1]Hoja1!E23*$D$23/100</f>
        <v>0.63749999999999996</v>
      </c>
      <c r="G23" s="70">
        <f>[1]Hoja1!F23*$D$23/100</f>
        <v>6.0374999999999996</v>
      </c>
      <c r="H23" s="70">
        <f>[1]Hoja1!G23*$D$23/100</f>
        <v>0.73199999999999998</v>
      </c>
      <c r="I23" s="70">
        <f>[1]Hoja1!H23*$D$23/100</f>
        <v>2.8829999999999996</v>
      </c>
      <c r="J23" s="70">
        <f>[1]Hoja1!I23*$D$23/100</f>
        <v>0.58799999999999997</v>
      </c>
      <c r="K23" s="70">
        <f>[1]Hoja1!J23*$D$23/100</f>
        <v>0</v>
      </c>
      <c r="L23" s="70">
        <f>[1]Hoja1!K23*$D$23/100</f>
        <v>3.2625000000000002</v>
      </c>
      <c r="M23" s="70">
        <f>[1]Hoja1!L23*$D$23/100</f>
        <v>2.0550000000000002</v>
      </c>
      <c r="N23" s="70">
        <f>[1]Hoja1!M23*$D$23/100</f>
        <v>2.7</v>
      </c>
      <c r="O23" s="70">
        <f>[1]Hoja1!N23*$D$23/100</f>
        <v>12.975</v>
      </c>
      <c r="P23" s="70">
        <f>[1]Hoja1!O23*$D$23/100</f>
        <v>0.24</v>
      </c>
      <c r="Q23" s="70">
        <f>[1]Hoja1!P23*$D$23/100</f>
        <v>2.5499999999999998</v>
      </c>
      <c r="R23" s="70">
        <f>[1]Hoja1!Q23*$D$23/100</f>
        <v>116.77500000000001</v>
      </c>
      <c r="S23" s="70">
        <f>[1]Hoja1!R23*$D$23/100</f>
        <v>8.625</v>
      </c>
      <c r="T23" s="70">
        <f>[1]Hoja1!S23*$D$23/100</f>
        <v>0.18149999999999999</v>
      </c>
      <c r="U23" s="70">
        <f>[1]Hoja1!T23*$D$23/100</f>
        <v>7.8000000000000014E-2</v>
      </c>
      <c r="V23" s="70">
        <f>[1]Hoja1!U23*$D$23/100</f>
        <v>6.9000000000000006E-2</v>
      </c>
      <c r="W23" s="70">
        <f>[1]Hoja1!V23*$D$23/100</f>
        <v>183.6</v>
      </c>
      <c r="X23" s="70">
        <f>[1]Hoja1!W23*$D$23/100</f>
        <v>5.3250000000000002</v>
      </c>
      <c r="Y23" s="70">
        <f>[1]Hoja1!X23*$D$23/100</f>
        <v>2.1749999999999999E-2</v>
      </c>
      <c r="Z23" s="70">
        <f>[1]Hoja1!Y23*$D$23/100</f>
        <v>0.03</v>
      </c>
      <c r="AA23" s="70">
        <f>[1]Hoja1!Z23*$D$23/100</f>
        <v>0.40500000000000003</v>
      </c>
      <c r="AB23" s="70">
        <f>[1]Hoja1!AA23*$D$23/100</f>
        <v>0.29099999999999998</v>
      </c>
      <c r="AC23" s="70">
        <f>[1]Hoja1!AB23*$D$23/100</f>
        <v>8.4000000000000005E-2</v>
      </c>
      <c r="AD23" s="70">
        <f>[1]Hoja1!AC23*$D$23/100</f>
        <v>19.350000000000001</v>
      </c>
      <c r="AE23" s="70">
        <f>[1]Hoja1!AD23*$D$23/100</f>
        <v>0</v>
      </c>
      <c r="AF23" s="70">
        <f>[1]Hoja1!AE23*$D$23/100</f>
        <v>1.95</v>
      </c>
      <c r="AG23" s="88"/>
    </row>
    <row r="24" spans="1:33" s="72" customFormat="1" ht="15.95">
      <c r="A24" s="189"/>
      <c r="B24" s="55"/>
      <c r="C24" s="75" t="s">
        <v>190</v>
      </c>
      <c r="D24" s="77">
        <f>SUM(D21:D23)</f>
        <v>190</v>
      </c>
      <c r="E24" s="77">
        <f t="shared" ref="E24:AF24" si="3">SUM(E21:E23)</f>
        <v>180.99755333333331</v>
      </c>
      <c r="F24" s="77">
        <f t="shared" si="3"/>
        <v>2.2367533333333336</v>
      </c>
      <c r="G24" s="77">
        <f t="shared" si="3"/>
        <v>6.9078999999999997</v>
      </c>
      <c r="H24" s="77">
        <f t="shared" si="3"/>
        <v>0.84240848806366042</v>
      </c>
      <c r="I24" s="77">
        <f t="shared" si="3"/>
        <v>3.1042095490716175</v>
      </c>
      <c r="J24" s="77">
        <f t="shared" si="3"/>
        <v>0.77020689655172414</v>
      </c>
      <c r="K24" s="77">
        <f t="shared" si="3"/>
        <v>0</v>
      </c>
      <c r="L24" s="77">
        <f t="shared" si="3"/>
        <v>26.371193333333334</v>
      </c>
      <c r="M24" s="77">
        <f t="shared" si="3"/>
        <v>6.2910579710144905</v>
      </c>
      <c r="N24" s="77">
        <f t="shared" si="3"/>
        <v>32.822885844748861</v>
      </c>
      <c r="O24" s="77">
        <f t="shared" si="3"/>
        <v>55.855111111111121</v>
      </c>
      <c r="P24" s="77">
        <f t="shared" si="3"/>
        <v>1.3743196347031963</v>
      </c>
      <c r="Q24" s="77">
        <f t="shared" si="3"/>
        <v>15.130039215686274</v>
      </c>
      <c r="R24" s="77">
        <f t="shared" si="3"/>
        <v>470.24108695652171</v>
      </c>
      <c r="S24" s="77">
        <f t="shared" si="3"/>
        <v>33.87688235294118</v>
      </c>
      <c r="T24" s="77">
        <f t="shared" si="3"/>
        <v>0.40939915966386553</v>
      </c>
      <c r="U24" s="77">
        <f t="shared" si="3"/>
        <v>0.19427586206896552</v>
      </c>
      <c r="V24" s="77">
        <f t="shared" si="3"/>
        <v>0.28435278514588863</v>
      </c>
      <c r="W24" s="77">
        <f t="shared" si="3"/>
        <v>1454.1050397877984</v>
      </c>
      <c r="X24" s="77">
        <f t="shared" si="3"/>
        <v>133.3465619047619</v>
      </c>
      <c r="Y24" s="77">
        <f t="shared" si="3"/>
        <v>9.8149999999999987E-2</v>
      </c>
      <c r="Z24" s="77">
        <f t="shared" si="3"/>
        <v>0.11855555555555555</v>
      </c>
      <c r="AA24" s="77">
        <f t="shared" si="3"/>
        <v>1.5750444444444445</v>
      </c>
      <c r="AB24" s="77">
        <f t="shared" si="3"/>
        <v>0.70564190981432362</v>
      </c>
      <c r="AC24" s="77">
        <f t="shared" si="3"/>
        <v>0.25630769230769224</v>
      </c>
      <c r="AD24" s="77">
        <f t="shared" si="3"/>
        <v>41.433809523809529</v>
      </c>
      <c r="AE24" s="77">
        <f t="shared" si="3"/>
        <v>0</v>
      </c>
      <c r="AF24" s="77">
        <f t="shared" si="3"/>
        <v>54.573159817351595</v>
      </c>
    </row>
    <row r="25" spans="1:33">
      <c r="A25" s="189"/>
      <c r="B25" s="78" t="s">
        <v>61</v>
      </c>
      <c r="C25" s="84" t="s">
        <v>62</v>
      </c>
      <c r="D25" s="85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</row>
    <row r="26" spans="1:33" s="71" customFormat="1" ht="33.950000000000003">
      <c r="A26" s="189"/>
      <c r="B26" s="67" t="s">
        <v>63</v>
      </c>
      <c r="C26" s="29" t="s">
        <v>64</v>
      </c>
      <c r="D26" s="69">
        <v>80</v>
      </c>
      <c r="E26" s="70">
        <f>[1]Hoja1!D25*$D$26/100</f>
        <v>42.666666666666679</v>
      </c>
      <c r="F26" s="70">
        <f>[1]Hoja1!E25*$D$26/100</f>
        <v>1.7546666666666666</v>
      </c>
      <c r="G26" s="70">
        <f>[1]Hoja1!F25*$D$26/100</f>
        <v>0.42133333333333339</v>
      </c>
      <c r="H26" s="70">
        <f>[1]Hoja1!G25*$D$26/100</f>
        <v>5.8909090909090904E-2</v>
      </c>
      <c r="I26" s="70">
        <f>[1]Hoja1!H25*$D$26/100</f>
        <v>4.9454545454545452E-2</v>
      </c>
      <c r="J26" s="70">
        <f>[1]Hoja1!I25*$D$26/100</f>
        <v>0.16145454545454549</v>
      </c>
      <c r="K26" s="70">
        <f>[1]Hoja1!J25*$D$26/100</f>
        <v>0</v>
      </c>
      <c r="L26" s="70">
        <f>[1]Hoja1!K25*$D$26/100</f>
        <v>7.7866666666666662</v>
      </c>
      <c r="M26" s="70">
        <f>[1]Hoja1!L25*$D$26/100</f>
        <v>2.0853333333333328</v>
      </c>
      <c r="N26" s="70">
        <f>[1]Hoja1!M25*$D$26/100</f>
        <v>36.586666666666673</v>
      </c>
      <c r="O26" s="70">
        <f>[1]Hoja1!N25*$D$26/100</f>
        <v>44.8</v>
      </c>
      <c r="P26" s="70">
        <f>[1]Hoja1!O25*$D$26/100</f>
        <v>1.0826666666666667</v>
      </c>
      <c r="Q26" s="70">
        <f>[1]Hoja1!P25*$D$26/100</f>
        <v>121.33333333333331</v>
      </c>
      <c r="R26" s="70">
        <f>[1]Hoja1!Q25*$D$26/100</f>
        <v>384.26666666666665</v>
      </c>
      <c r="S26" s="70">
        <f>[1]Hoja1!R25*$D$26/100</f>
        <v>20.746666666666666</v>
      </c>
      <c r="T26" s="70">
        <f>[1]Hoja1!S25*$D$26/100</f>
        <v>0.26079999999999998</v>
      </c>
      <c r="U26" s="70">
        <f>[1]Hoja1!T25*$D$26/100</f>
        <v>0.14618181818181816</v>
      </c>
      <c r="V26" s="70">
        <f>[1]Hoja1!U25*$D$26/100</f>
        <v>0.32145454545454544</v>
      </c>
      <c r="W26" s="70">
        <f>[1]Hoja1!V25*$D$26/100</f>
        <v>3483.7818181818184</v>
      </c>
      <c r="X26" s="70">
        <f>[1]Hoja1!W25*$D$26/100</f>
        <v>339.89333333333337</v>
      </c>
      <c r="Y26" s="70">
        <f>[1]Hoja1!X25*$D$26/100</f>
        <v>8.106666666666669E-2</v>
      </c>
      <c r="Z26" s="70">
        <f>[1]Hoja1!Y25*$D$26/100</f>
        <v>0.08</v>
      </c>
      <c r="AA26" s="70">
        <f>[1]Hoja1!Z25*$D$26/100</f>
        <v>1.0133333333333332</v>
      </c>
      <c r="AB26" s="70">
        <f>[1]Hoja1!AA25*$D$26/100</f>
        <v>0.33600000000000002</v>
      </c>
      <c r="AC26" s="70">
        <f>[1]Hoja1!AB25*$D$26/100</f>
        <v>0.12509090909090909</v>
      </c>
      <c r="AD26" s="70">
        <f>[1]Hoja1!AC25*$D$26/100</f>
        <v>34.4</v>
      </c>
      <c r="AE26" s="70">
        <f>[1]Hoja1!AD25*$D$26/100</f>
        <v>0</v>
      </c>
      <c r="AF26" s="70">
        <f>[1]Hoja1!AE25*$D$26/100</f>
        <v>50.72</v>
      </c>
    </row>
    <row r="27" spans="1:33" s="71" customFormat="1" ht="17.100000000000001">
      <c r="A27" s="189"/>
      <c r="B27" s="67" t="s">
        <v>65</v>
      </c>
      <c r="C27" s="29" t="s">
        <v>66</v>
      </c>
      <c r="D27" s="69">
        <v>30</v>
      </c>
      <c r="E27" s="70">
        <f>[1]Hoja1!D26*$D$27/100</f>
        <v>10.956666666666665</v>
      </c>
      <c r="F27" s="70">
        <f>[1]Hoja1!E26*$D$27/100</f>
        <v>0.76</v>
      </c>
      <c r="G27" s="70">
        <f>[1]Hoja1!F26*$D$27/100</f>
        <v>0.12</v>
      </c>
      <c r="H27" s="70">
        <f>[1]Hoja1!G26*$D$27/100</f>
        <v>1.4571428571428569E-2</v>
      </c>
      <c r="I27" s="70">
        <f>[1]Hoja1!H26*$D$27/100</f>
        <v>6.4285714285714293E-3</v>
      </c>
      <c r="J27" s="70">
        <f>[1]Hoja1!I26*$D$27/100</f>
        <v>3.9857142857142862E-2</v>
      </c>
      <c r="K27" s="70">
        <f>[1]Hoja1!J26*$D$27/100</f>
        <v>0</v>
      </c>
      <c r="L27" s="70">
        <f>[1]Hoja1!K26*$D$27/100</f>
        <v>1.6366666666666665</v>
      </c>
      <c r="M27" s="70">
        <f>[1]Hoja1!L26*$D$27/100</f>
        <v>0.73666666666666669</v>
      </c>
      <c r="N27" s="70">
        <f>[1]Hoja1!M26*$D$27/100</f>
        <v>23.633333333333329</v>
      </c>
      <c r="O27" s="70">
        <f>[1]Hoja1!N26*$D$27/100</f>
        <v>14.5</v>
      </c>
      <c r="P27" s="70">
        <f>[1]Hoja1!O26*$D$27/100</f>
        <v>0.55000000000000004</v>
      </c>
      <c r="Q27" s="70">
        <f>[1]Hoja1!P26*$D$27/100</f>
        <v>18.262499999999999</v>
      </c>
      <c r="R27" s="70">
        <f>[1]Hoja1!Q26*$D$27/100</f>
        <v>108.71250000000001</v>
      </c>
      <c r="S27" s="70">
        <f>[1]Hoja1!R26*$D$27/100</f>
        <v>11.4</v>
      </c>
      <c r="T27" s="70">
        <f>[1]Hoja1!S26*$D$27/100</f>
        <v>0.13462499999999999</v>
      </c>
      <c r="U27" s="70">
        <f>[1]Hoja1!T26*$D$27/100</f>
        <v>2.8714285714285713E-2</v>
      </c>
      <c r="V27" s="70">
        <f>[1]Hoja1!U26*$D$27/100</f>
        <v>0.11185714285714285</v>
      </c>
      <c r="W27" s="70">
        <f>[1]Hoja1!V26*$D$27/100</f>
        <v>913.07142857142856</v>
      </c>
      <c r="X27" s="70">
        <f>[1]Hoja1!W26*$D$27/100</f>
        <v>87.2</v>
      </c>
      <c r="Y27" s="70">
        <f>[1]Hoja1!X26*$D$27/100</f>
        <v>2.6666666666666668E-2</v>
      </c>
      <c r="Z27" s="70">
        <f>[1]Hoja1!Y26*$D$27/100</f>
        <v>3.2333333333333332E-2</v>
      </c>
      <c r="AA27" s="70">
        <f>[1]Hoja1!Z26*$D$27/100</f>
        <v>0.24</v>
      </c>
      <c r="AB27" s="70">
        <f>[1]Hoja1!AA26*$D$27/100</f>
        <v>6.9428571428571437E-2</v>
      </c>
      <c r="AC27" s="70">
        <f>[1]Hoja1!AB26*$D$27/100</f>
        <v>5.0142857142857135E-2</v>
      </c>
      <c r="AD27" s="70">
        <f>[1]Hoja1!AC26*$D$27/100</f>
        <v>31.95</v>
      </c>
      <c r="AE27" s="70">
        <f>[1]Hoja1!AD26*$D$27/100</f>
        <v>0</v>
      </c>
      <c r="AF27" s="70">
        <f>[1]Hoja1!AE26*$D$27/100</f>
        <v>20.5</v>
      </c>
    </row>
    <row r="28" spans="1:33" s="71" customFormat="1" ht="15.95">
      <c r="A28" s="189"/>
      <c r="B28" s="86" t="s">
        <v>67</v>
      </c>
      <c r="C28" s="87" t="s">
        <v>68</v>
      </c>
      <c r="D28" s="74">
        <v>80</v>
      </c>
      <c r="E28" s="70">
        <f>[1]Hoja1!D27*$D$28/100</f>
        <v>39.701666666666668</v>
      </c>
      <c r="F28" s="70">
        <f>[1]Hoja1!E27*$D$28/100</f>
        <v>1.9633333333333338</v>
      </c>
      <c r="G28" s="70">
        <f>[1]Hoja1!F27*$D$28/100</f>
        <v>0.24833333333333324</v>
      </c>
      <c r="H28" s="70">
        <f>[1]Hoja1!G27*$D$28/100</f>
        <v>4.0864864864864875E-2</v>
      </c>
      <c r="I28" s="70">
        <f>[1]Hoja1!H27*$D$28/100</f>
        <v>2.4648648648648654E-2</v>
      </c>
      <c r="J28" s="70">
        <f>[1]Hoja1!I27*$D$28/100</f>
        <v>0.11308108108108109</v>
      </c>
      <c r="K28" s="70">
        <f>[1]Hoja1!J27*$D$28/100</f>
        <v>0</v>
      </c>
      <c r="L28" s="70">
        <f>[1]Hoja1!K27*$D$28/100</f>
        <v>7.2533333333333312</v>
      </c>
      <c r="M28" s="70">
        <f>[1]Hoja1!L27*$D$28/100</f>
        <v>2.0177777777777774</v>
      </c>
      <c r="N28" s="70">
        <f>[1]Hoja1!M27*$D$28/100</f>
        <v>30.1</v>
      </c>
      <c r="O28" s="70">
        <f>[1]Hoja1!N27*$D$28/100</f>
        <v>50</v>
      </c>
      <c r="P28" s="70">
        <f>[1]Hoja1!O27*$D$28/100</f>
        <v>0.84</v>
      </c>
      <c r="Q28" s="70">
        <f>[1]Hoja1!P27*$D$28/100</f>
        <v>15.928888888888888</v>
      </c>
      <c r="R28" s="70">
        <f>[1]Hoja1!Q27*$D$28/100</f>
        <v>240.58666666666667</v>
      </c>
      <c r="S28" s="70">
        <f>[1]Hoja1!R27*$D$28/100</f>
        <v>19.52</v>
      </c>
      <c r="T28" s="70">
        <f>[1]Hoja1!S27*$D$28/100</f>
        <v>0.4695111111111111</v>
      </c>
      <c r="U28" s="70">
        <f>[1]Hoja1!T27*$D$28/100</f>
        <v>0.19870270270270268</v>
      </c>
      <c r="V28" s="70">
        <f>[1]Hoja1!U27*$D$28/100</f>
        <v>0.17708108108108114</v>
      </c>
      <c r="W28" s="70">
        <f>[1]Hoja1!V27*$D$28/100</f>
        <v>135.09189189189189</v>
      </c>
      <c r="X28" s="70">
        <f>[1]Hoja1!W27*$D$28/100</f>
        <v>30.468085106382979</v>
      </c>
      <c r="Y28" s="70">
        <f>[1]Hoja1!X27*$D$28/100</f>
        <v>7.4999999999999997E-2</v>
      </c>
      <c r="Z28" s="70">
        <f>[1]Hoja1!Y27*$D$28/100</f>
        <v>9.6166666666666636E-2</v>
      </c>
      <c r="AA28" s="70">
        <f>[1]Hoja1!Z27*$D$28/100</f>
        <v>1.0183333333333331</v>
      </c>
      <c r="AB28" s="70">
        <f>[1]Hoja1!AA27*$D$28/100</f>
        <v>0.781837837837838</v>
      </c>
      <c r="AC28" s="70">
        <f>[1]Hoja1!AB27*$D$28/100</f>
        <v>0.11199999999999999</v>
      </c>
      <c r="AD28" s="70">
        <f>[1]Hoja1!AC27*$D$28/100</f>
        <v>34.915555555555557</v>
      </c>
      <c r="AE28" s="70">
        <f>[1]Hoja1!AD27*$D$28/100</f>
        <v>8.3333333333333328E-4</v>
      </c>
      <c r="AF28" s="70">
        <f>[1]Hoja1!AE27*$D$28/100</f>
        <v>21.816666666666666</v>
      </c>
      <c r="AG28" s="88"/>
    </row>
    <row r="29" spans="1:33" s="72" customFormat="1" ht="15.95">
      <c r="A29" s="189"/>
      <c r="B29" s="55"/>
      <c r="C29" s="75" t="s">
        <v>190</v>
      </c>
      <c r="D29" s="77">
        <f>SUM(D26:D28)</f>
        <v>190</v>
      </c>
      <c r="E29" s="77">
        <f t="shared" ref="E29:AF29" si="4">SUM(E26:E28)</f>
        <v>93.325000000000017</v>
      </c>
      <c r="F29" s="77">
        <f t="shared" si="4"/>
        <v>4.4780000000000006</v>
      </c>
      <c r="G29" s="77">
        <f t="shared" si="4"/>
        <v>0.78966666666666674</v>
      </c>
      <c r="H29" s="77">
        <f t="shared" si="4"/>
        <v>0.11434538434538435</v>
      </c>
      <c r="I29" s="77">
        <f t="shared" si="4"/>
        <v>8.053176553176554E-2</v>
      </c>
      <c r="J29" s="77">
        <f t="shared" si="4"/>
        <v>0.31439276939276944</v>
      </c>
      <c r="K29" s="77">
        <f t="shared" si="4"/>
        <v>0</v>
      </c>
      <c r="L29" s="77">
        <f t="shared" si="4"/>
        <v>16.676666666666662</v>
      </c>
      <c r="M29" s="77">
        <f t="shared" si="4"/>
        <v>4.8397777777777771</v>
      </c>
      <c r="N29" s="77">
        <f t="shared" si="4"/>
        <v>90.32</v>
      </c>
      <c r="O29" s="77">
        <f t="shared" si="4"/>
        <v>109.3</v>
      </c>
      <c r="P29" s="77">
        <f t="shared" si="4"/>
        <v>2.4726666666666666</v>
      </c>
      <c r="Q29" s="77">
        <f t="shared" si="4"/>
        <v>155.52472222222218</v>
      </c>
      <c r="R29" s="77">
        <f t="shared" si="4"/>
        <v>733.56583333333333</v>
      </c>
      <c r="S29" s="77">
        <f t="shared" si="4"/>
        <v>51.666666666666671</v>
      </c>
      <c r="T29" s="77">
        <f t="shared" si="4"/>
        <v>0.86493611111111113</v>
      </c>
      <c r="U29" s="77">
        <f t="shared" si="4"/>
        <v>0.37359880659880657</v>
      </c>
      <c r="V29" s="77">
        <f t="shared" si="4"/>
        <v>0.61039276939276943</v>
      </c>
      <c r="W29" s="77">
        <f t="shared" si="4"/>
        <v>4531.9451386451383</v>
      </c>
      <c r="X29" s="77">
        <f t="shared" si="4"/>
        <v>457.56141843971636</v>
      </c>
      <c r="Y29" s="77">
        <f t="shared" si="4"/>
        <v>0.18273333333333336</v>
      </c>
      <c r="Z29" s="77">
        <f t="shared" si="4"/>
        <v>0.20849999999999996</v>
      </c>
      <c r="AA29" s="77">
        <f t="shared" si="4"/>
        <v>2.2716666666666665</v>
      </c>
      <c r="AB29" s="77">
        <f t="shared" si="4"/>
        <v>1.1872664092664094</v>
      </c>
      <c r="AC29" s="77">
        <f t="shared" si="4"/>
        <v>0.28723376623376617</v>
      </c>
      <c r="AD29" s="77">
        <f t="shared" si="4"/>
        <v>101.26555555555555</v>
      </c>
      <c r="AE29" s="77">
        <f t="shared" si="4"/>
        <v>8.3333333333333328E-4</v>
      </c>
      <c r="AF29" s="77">
        <f t="shared" si="4"/>
        <v>93.036666666666662</v>
      </c>
    </row>
    <row r="30" spans="1:33" s="72" customFormat="1">
      <c r="A30" s="189"/>
      <c r="B30" s="197" t="s">
        <v>192</v>
      </c>
      <c r="C30" s="197"/>
      <c r="D30" s="157">
        <f t="shared" ref="D30:AE30" si="5">D24+D29</f>
        <v>380</v>
      </c>
      <c r="E30" s="157">
        <f t="shared" si="5"/>
        <v>274.3225533333333</v>
      </c>
      <c r="F30" s="157">
        <f t="shared" si="5"/>
        <v>6.7147533333333342</v>
      </c>
      <c r="G30" s="157">
        <f t="shared" si="5"/>
        <v>7.6975666666666669</v>
      </c>
      <c r="H30" s="157">
        <f t="shared" si="5"/>
        <v>0.95675387240904475</v>
      </c>
      <c r="I30" s="157">
        <f t="shared" si="5"/>
        <v>3.1847413146033832</v>
      </c>
      <c r="J30" s="157">
        <f t="shared" si="5"/>
        <v>1.0845996659444936</v>
      </c>
      <c r="K30" s="157">
        <f t="shared" si="5"/>
        <v>0</v>
      </c>
      <c r="L30" s="157">
        <f t="shared" si="5"/>
        <v>43.04786</v>
      </c>
      <c r="M30" s="157">
        <f t="shared" si="5"/>
        <v>11.130835748792268</v>
      </c>
      <c r="N30" s="157">
        <f t="shared" si="5"/>
        <v>123.14288584474886</v>
      </c>
      <c r="O30" s="157">
        <f t="shared" si="5"/>
        <v>165.15511111111113</v>
      </c>
      <c r="P30" s="157">
        <f t="shared" si="5"/>
        <v>3.8469863013698626</v>
      </c>
      <c r="Q30" s="157">
        <f t="shared" si="5"/>
        <v>170.65476143790846</v>
      </c>
      <c r="R30" s="157">
        <f t="shared" si="5"/>
        <v>1203.806920289855</v>
      </c>
      <c r="S30" s="157">
        <f t="shared" si="5"/>
        <v>85.543549019607852</v>
      </c>
      <c r="T30" s="157">
        <f t="shared" si="5"/>
        <v>1.2743352707749767</v>
      </c>
      <c r="U30" s="157">
        <f t="shared" si="5"/>
        <v>0.56787466866777203</v>
      </c>
      <c r="V30" s="157">
        <f t="shared" si="5"/>
        <v>0.89474555453865801</v>
      </c>
      <c r="W30" s="157">
        <f t="shared" si="5"/>
        <v>5986.0501784329372</v>
      </c>
      <c r="X30" s="157">
        <f t="shared" si="5"/>
        <v>590.90798034447823</v>
      </c>
      <c r="Y30" s="157">
        <f t="shared" si="5"/>
        <v>0.28088333333333337</v>
      </c>
      <c r="Z30" s="157">
        <f t="shared" si="5"/>
        <v>0.32705555555555554</v>
      </c>
      <c r="AA30" s="157">
        <f t="shared" si="5"/>
        <v>3.846711111111111</v>
      </c>
      <c r="AB30" s="157">
        <f t="shared" si="5"/>
        <v>1.892908319080733</v>
      </c>
      <c r="AC30" s="157">
        <f t="shared" si="5"/>
        <v>0.54354145854145841</v>
      </c>
      <c r="AD30" s="157">
        <f t="shared" si="5"/>
        <v>142.69936507936507</v>
      </c>
      <c r="AE30" s="157">
        <f t="shared" si="5"/>
        <v>8.3333333333333328E-4</v>
      </c>
      <c r="AF30" s="157">
        <f>AF24+AF29</f>
        <v>147.60982648401824</v>
      </c>
    </row>
    <row r="31" spans="1:33">
      <c r="A31" s="192" t="s">
        <v>69</v>
      </c>
      <c r="B31" s="78">
        <v>3</v>
      </c>
      <c r="C31" s="84" t="s">
        <v>196</v>
      </c>
      <c r="D31" s="85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</row>
    <row r="32" spans="1:33" s="72" customFormat="1" ht="15.95">
      <c r="A32" s="192"/>
      <c r="B32" s="67" t="s">
        <v>197</v>
      </c>
      <c r="C32" s="68" t="s">
        <v>72</v>
      </c>
      <c r="D32" s="69">
        <v>80</v>
      </c>
      <c r="E32" s="70">
        <f>[1]Hoja1!D29*$D$32/100</f>
        <v>71.421333333333322</v>
      </c>
      <c r="F32" s="70">
        <f>[1]Hoja1!E29*$D$32/100</f>
        <v>3.4666666666666663</v>
      </c>
      <c r="G32" s="70">
        <f>[1]Hoja1!F29*$D$32/100</f>
        <v>4.5840000000000005</v>
      </c>
      <c r="H32" s="70">
        <f>[1]Hoja1!G29*$D$32/100</f>
        <v>3.0079999999999996</v>
      </c>
      <c r="I32" s="70">
        <f>[1]Hoja1!H29*$D$32/100</f>
        <v>1.1946666666666665</v>
      </c>
      <c r="J32" s="70">
        <f>[1]Hoja1!I29*$D$32/100</f>
        <v>0.15466666666666667</v>
      </c>
      <c r="K32" s="70">
        <f>[1]Hoja1!J29*$D$32/100</f>
        <v>16</v>
      </c>
      <c r="L32" s="70">
        <f>[1]Hoja1!K29*$D$32/100</f>
        <v>4.0746666666666673</v>
      </c>
      <c r="M32" s="70">
        <f>[1]Hoja1!L29*$D$32/100</f>
        <v>0</v>
      </c>
      <c r="N32" s="70">
        <f>[1]Hoja1!M29*$D$32/100</f>
        <v>128.26666666666668</v>
      </c>
      <c r="O32" s="70">
        <f>[1]Hoja1!N29*$D$32/100</f>
        <v>98.13333333333334</v>
      </c>
      <c r="P32" s="70">
        <f>[1]Hoja1!O29*$D$32/100</f>
        <v>8.533333333333333E-2</v>
      </c>
      <c r="Q32" s="70">
        <f>[1]Hoja1!P29*$D$32/100</f>
        <v>38.666666666666671</v>
      </c>
      <c r="R32" s="70">
        <f>[1]Hoja1!Q29*$D$32/100</f>
        <v>124.53333333333332</v>
      </c>
      <c r="S32" s="70">
        <f>[1]Hoja1!R29*$D$32/100</f>
        <v>16.533333333333335</v>
      </c>
      <c r="T32" s="70">
        <f>[1]Hoja1!S29*$D$32/100</f>
        <v>0.30400000000000005</v>
      </c>
      <c r="U32" s="70">
        <f>[1]Hoja1!T29*$D$32/100</f>
        <v>2.9333333333333336E-2</v>
      </c>
      <c r="V32" s="70">
        <f>[1]Hoja1!U29*$D$32/100</f>
        <v>1.0666666666666666E-2</v>
      </c>
      <c r="W32" s="70">
        <f>[1]Hoja1!V29*$D$32/100</f>
        <v>120.26666666666668</v>
      </c>
      <c r="X32" s="70">
        <f>[1]Hoja1!W29*$D$32/100</f>
        <v>19.466666666666665</v>
      </c>
      <c r="Y32" s="70">
        <f>[1]Hoja1!X29*$D$32/100</f>
        <v>4.2666666666666665E-2</v>
      </c>
      <c r="Z32" s="70">
        <f>[1]Hoja1!Y29*$D$32/100</f>
        <v>0.17600000000000002</v>
      </c>
      <c r="AA32" s="70">
        <f>[1]Hoja1!Z29*$D$32/100</f>
        <v>0.15733333333333333</v>
      </c>
      <c r="AB32" s="70">
        <f>[1]Hoja1!AA29*$D$32/100</f>
        <v>0.24266666666666661</v>
      </c>
      <c r="AC32" s="70">
        <f>[1]Hoja1!AB29*$D$32/100</f>
        <v>3.2000000000000001E-2</v>
      </c>
      <c r="AD32" s="70">
        <f>[1]Hoja1!AC29*$D$32/100</f>
        <v>4.8</v>
      </c>
      <c r="AE32" s="70">
        <f>[1]Hoja1!AD29*$D$32/100</f>
        <v>0.38133333333333325</v>
      </c>
      <c r="AF32" s="70">
        <f>[1]Hoja1!AE29*$D$32/100</f>
        <v>1.9466666666666665</v>
      </c>
    </row>
    <row r="33" spans="1:33" s="72" customFormat="1" ht="15.95">
      <c r="A33" s="192"/>
      <c r="B33" s="67" t="s">
        <v>198</v>
      </c>
      <c r="C33" s="68" t="s">
        <v>74</v>
      </c>
      <c r="D33" s="69">
        <v>0</v>
      </c>
      <c r="E33" s="70">
        <f>[1]Hoja1!D30*$D$33/100</f>
        <v>0</v>
      </c>
      <c r="F33" s="70">
        <f>[1]Hoja1!E30*$D$33/100</f>
        <v>0</v>
      </c>
      <c r="G33" s="70">
        <f>[1]Hoja1!F30*$D$33/100</f>
        <v>0</v>
      </c>
      <c r="H33" s="70">
        <f>[1]Hoja1!G30*$D$33/100</f>
        <v>0</v>
      </c>
      <c r="I33" s="70">
        <f>[1]Hoja1!H30*$D$33/100</f>
        <v>0</v>
      </c>
      <c r="J33" s="70">
        <f>[1]Hoja1!I30*$D$33/100</f>
        <v>0</v>
      </c>
      <c r="K33" s="70">
        <f>[1]Hoja1!J30*$D$33/100</f>
        <v>0</v>
      </c>
      <c r="L33" s="70">
        <f>[1]Hoja1!K30*$D$33/100</f>
        <v>0</v>
      </c>
      <c r="M33" s="70">
        <f>[1]Hoja1!L30*$D$33/100</f>
        <v>0</v>
      </c>
      <c r="N33" s="70">
        <f>[1]Hoja1!M30*$D$33/100</f>
        <v>0</v>
      </c>
      <c r="O33" s="70">
        <f>[1]Hoja1!N30*$D$33/100</f>
        <v>0</v>
      </c>
      <c r="P33" s="70">
        <f>[1]Hoja1!O30*$D$33/100</f>
        <v>0</v>
      </c>
      <c r="Q33" s="70">
        <f>[1]Hoja1!P30*$D$33/100</f>
        <v>0</v>
      </c>
      <c r="R33" s="70">
        <f>[1]Hoja1!Q30*$D$33/100</f>
        <v>0</v>
      </c>
      <c r="S33" s="70">
        <f>[1]Hoja1!R30*$D$33/100</f>
        <v>0</v>
      </c>
      <c r="T33" s="70">
        <f>[1]Hoja1!S30*$D$33/100</f>
        <v>0</v>
      </c>
      <c r="U33" s="70">
        <f>[1]Hoja1!T30*$D$33/100</f>
        <v>0</v>
      </c>
      <c r="V33" s="70">
        <f>[1]Hoja1!U30*$D$33/100</f>
        <v>0</v>
      </c>
      <c r="W33" s="70">
        <f>[1]Hoja1!V30*$D$33/100</f>
        <v>0</v>
      </c>
      <c r="X33" s="70">
        <f>[1]Hoja1!W30*$D$33/100</f>
        <v>0</v>
      </c>
      <c r="Y33" s="70">
        <f>[1]Hoja1!X30*$D$33/100</f>
        <v>0</v>
      </c>
      <c r="Z33" s="70">
        <f>[1]Hoja1!Y30*$D$33/100</f>
        <v>0</v>
      </c>
      <c r="AA33" s="70">
        <f>[1]Hoja1!Z30*$D$33/100</f>
        <v>0</v>
      </c>
      <c r="AB33" s="70">
        <f>[1]Hoja1!AA30*$D$33/100</f>
        <v>0</v>
      </c>
      <c r="AC33" s="70">
        <f>[1]Hoja1!AB30*$D$33/100</f>
        <v>0</v>
      </c>
      <c r="AD33" s="70">
        <f>[1]Hoja1!AC30*$D$33/100</f>
        <v>0</v>
      </c>
      <c r="AE33" s="70">
        <f>[1]Hoja1!AD30*$D$33/100</f>
        <v>0</v>
      </c>
      <c r="AF33" s="70">
        <f>[1]Hoja1!AE30*$D$33/100</f>
        <v>0</v>
      </c>
      <c r="AG33" s="70"/>
    </row>
    <row r="34" spans="1:33" s="72" customFormat="1" ht="32.1">
      <c r="A34" s="192"/>
      <c r="B34" s="67" t="s">
        <v>199</v>
      </c>
      <c r="C34" s="68" t="s">
        <v>76</v>
      </c>
      <c r="D34" s="69">
        <v>0</v>
      </c>
      <c r="E34" s="70">
        <f>[1]Hoja1!D31*$D$34/100</f>
        <v>0</v>
      </c>
      <c r="F34" s="70">
        <f>[1]Hoja1!E31*$D$34/100</f>
        <v>0</v>
      </c>
      <c r="G34" s="70">
        <f>[1]Hoja1!F31*$D$34/100</f>
        <v>0</v>
      </c>
      <c r="H34" s="70">
        <f>[1]Hoja1!G31*$D$34/100</f>
        <v>0</v>
      </c>
      <c r="I34" s="70">
        <f>[1]Hoja1!H31*$D$34/100</f>
        <v>0</v>
      </c>
      <c r="J34" s="70">
        <f>[1]Hoja1!I31*$D$34/100</f>
        <v>0</v>
      </c>
      <c r="K34" s="70">
        <f>[1]Hoja1!J31*$D$34/100</f>
        <v>0</v>
      </c>
      <c r="L34" s="70">
        <f>[1]Hoja1!K31*$D$34/100</f>
        <v>0</v>
      </c>
      <c r="M34" s="70">
        <f>[1]Hoja1!L31*$D$34/100</f>
        <v>0</v>
      </c>
      <c r="N34" s="70">
        <f>[1]Hoja1!M31*$D$34/100</f>
        <v>0</v>
      </c>
      <c r="O34" s="70">
        <f>[1]Hoja1!N31*$D$34/100</f>
        <v>0</v>
      </c>
      <c r="P34" s="70">
        <f>[1]Hoja1!O31*$D$34/100</f>
        <v>0</v>
      </c>
      <c r="Q34" s="70">
        <f>[1]Hoja1!P31*$D$34/100</f>
        <v>0</v>
      </c>
      <c r="R34" s="70">
        <f>[1]Hoja1!Q31*$D$34/100</f>
        <v>0</v>
      </c>
      <c r="S34" s="70">
        <f>[1]Hoja1!R31*$D$34/100</f>
        <v>0</v>
      </c>
      <c r="T34" s="70">
        <f>[1]Hoja1!S31*$D$34/100</f>
        <v>0</v>
      </c>
      <c r="U34" s="70">
        <f>[1]Hoja1!T31*$D$34/100</f>
        <v>0</v>
      </c>
      <c r="V34" s="70">
        <f>[1]Hoja1!U31*$D$34/100</f>
        <v>0</v>
      </c>
      <c r="W34" s="70">
        <f>[1]Hoja1!V31*$D$34/100</f>
        <v>0</v>
      </c>
      <c r="X34" s="70">
        <f>[1]Hoja1!W31*$D$34/100</f>
        <v>0</v>
      </c>
      <c r="Y34" s="70">
        <f>[1]Hoja1!X31*$D$34/100</f>
        <v>0</v>
      </c>
      <c r="Z34" s="70">
        <f>[1]Hoja1!Y31*$D$34/100</f>
        <v>0</v>
      </c>
      <c r="AA34" s="70">
        <f>[1]Hoja1!Z31*$D$34/100</f>
        <v>0</v>
      </c>
      <c r="AB34" s="70">
        <f>[1]Hoja1!AA31*$D$34/100</f>
        <v>0</v>
      </c>
      <c r="AC34" s="70">
        <f>[1]Hoja1!AB31*$D$34/100</f>
        <v>0</v>
      </c>
      <c r="AD34" s="70">
        <f>[1]Hoja1!AC31*$D$34/100</f>
        <v>0</v>
      </c>
      <c r="AE34" s="70">
        <f>[1]Hoja1!AD31*$D$34/100</f>
        <v>0</v>
      </c>
      <c r="AF34" s="70">
        <f>[1]Hoja1!AE31*$D$34/100</f>
        <v>0</v>
      </c>
    </row>
    <row r="35" spans="1:33" s="72" customFormat="1" ht="32.1">
      <c r="A35" s="192"/>
      <c r="B35" s="67" t="s">
        <v>200</v>
      </c>
      <c r="C35" s="68" t="s">
        <v>78</v>
      </c>
      <c r="D35" s="69">
        <v>0</v>
      </c>
      <c r="E35" s="70">
        <f>[1]Hoja1!D32*$D$35/100</f>
        <v>0</v>
      </c>
      <c r="F35" s="70">
        <f>[1]Hoja1!E32*$D$35/100</f>
        <v>0</v>
      </c>
      <c r="G35" s="70">
        <f>[1]Hoja1!F32*$D$35/100</f>
        <v>0</v>
      </c>
      <c r="H35" s="70">
        <f>[1]Hoja1!G32*$D$35/100</f>
        <v>0</v>
      </c>
      <c r="I35" s="70">
        <f>[1]Hoja1!H32*$D$35/100</f>
        <v>0</v>
      </c>
      <c r="J35" s="70">
        <f>[1]Hoja1!I32*$D$35/100</f>
        <v>0</v>
      </c>
      <c r="K35" s="70">
        <f>[1]Hoja1!J32*$D$35/100</f>
        <v>0</v>
      </c>
      <c r="L35" s="70">
        <f>[1]Hoja1!K32*$D$35/100</f>
        <v>0</v>
      </c>
      <c r="M35" s="70">
        <f>[1]Hoja1!L32*$D$35/100</f>
        <v>0</v>
      </c>
      <c r="N35" s="70">
        <f>[1]Hoja1!M32*$D$35/100</f>
        <v>0</v>
      </c>
      <c r="O35" s="70">
        <f>[1]Hoja1!N32*$D$35/100</f>
        <v>0</v>
      </c>
      <c r="P35" s="70">
        <f>[1]Hoja1!O32*$D$35/100</f>
        <v>0</v>
      </c>
      <c r="Q35" s="70">
        <f>[1]Hoja1!P32*$D$35/100</f>
        <v>0</v>
      </c>
      <c r="R35" s="70">
        <f>[1]Hoja1!Q32*$D$35/100</f>
        <v>0</v>
      </c>
      <c r="S35" s="70">
        <f>[1]Hoja1!R32*$D$35/100</f>
        <v>0</v>
      </c>
      <c r="T35" s="70">
        <f>[1]Hoja1!S32*$D$35/100</f>
        <v>0</v>
      </c>
      <c r="U35" s="70">
        <f>[1]Hoja1!T32*$D$35/100</f>
        <v>0</v>
      </c>
      <c r="V35" s="70">
        <f>[1]Hoja1!U32*$D$35/100</f>
        <v>0</v>
      </c>
      <c r="W35" s="70">
        <f>[1]Hoja1!V32*$D$35/100</f>
        <v>0</v>
      </c>
      <c r="X35" s="70">
        <f>[1]Hoja1!W32*$D$35/100</f>
        <v>0</v>
      </c>
      <c r="Y35" s="70">
        <f>[1]Hoja1!X32*$D$35/100</f>
        <v>0</v>
      </c>
      <c r="Z35" s="70">
        <f>[1]Hoja1!Y32*$D$35/100</f>
        <v>0</v>
      </c>
      <c r="AA35" s="70">
        <f>[1]Hoja1!Z32*$D$35/100</f>
        <v>0</v>
      </c>
      <c r="AB35" s="70">
        <f>[1]Hoja1!AA32*$D$35/100</f>
        <v>0</v>
      </c>
      <c r="AC35" s="70">
        <f>[1]Hoja1!AB32*$D$35/100</f>
        <v>0</v>
      </c>
      <c r="AD35" s="70">
        <f>[1]Hoja1!AC32*$D$35/100</f>
        <v>0</v>
      </c>
      <c r="AE35" s="70">
        <f>[1]Hoja1!AD32*$D$35/100</f>
        <v>0</v>
      </c>
      <c r="AF35" s="70">
        <f>[1]Hoja1!AE32*$D$35/100</f>
        <v>0</v>
      </c>
    </row>
    <row r="36" spans="1:33" s="72" customFormat="1" ht="32.1">
      <c r="A36" s="192"/>
      <c r="B36" s="67" t="s">
        <v>201</v>
      </c>
      <c r="C36" s="68" t="s">
        <v>80</v>
      </c>
      <c r="D36" s="69">
        <v>0</v>
      </c>
      <c r="E36" s="70">
        <f>[1]Hoja1!D33*$D$36/100</f>
        <v>0</v>
      </c>
      <c r="F36" s="70">
        <f>[1]Hoja1!E33*$D$36/100</f>
        <v>0</v>
      </c>
      <c r="G36" s="70">
        <f>[1]Hoja1!F33*$D$36/100</f>
        <v>0</v>
      </c>
      <c r="H36" s="70">
        <f>[1]Hoja1!G33*$D$36/100</f>
        <v>0</v>
      </c>
      <c r="I36" s="70">
        <f>[1]Hoja1!H33*$D$36/100</f>
        <v>0</v>
      </c>
      <c r="J36" s="70">
        <f>[1]Hoja1!I33*$D$36/100</f>
        <v>0</v>
      </c>
      <c r="K36" s="70">
        <f>[1]Hoja1!J33*$D$36/100</f>
        <v>0</v>
      </c>
      <c r="L36" s="70">
        <f>[1]Hoja1!K33*$D$36/100</f>
        <v>0</v>
      </c>
      <c r="M36" s="70">
        <f>[1]Hoja1!L33*$D$36/100</f>
        <v>0</v>
      </c>
      <c r="N36" s="70">
        <f>[1]Hoja1!M33*$D$36/100</f>
        <v>0</v>
      </c>
      <c r="O36" s="70">
        <f>[1]Hoja1!N33*$D$36/100</f>
        <v>0</v>
      </c>
      <c r="P36" s="70">
        <f>[1]Hoja1!O33*$D$36/100</f>
        <v>0</v>
      </c>
      <c r="Q36" s="70">
        <f>[1]Hoja1!P33*$D$36/100</f>
        <v>0</v>
      </c>
      <c r="R36" s="70">
        <f>[1]Hoja1!Q33*$D$36/100</f>
        <v>0</v>
      </c>
      <c r="S36" s="70">
        <f>[1]Hoja1!R33*$D$36/100</f>
        <v>0</v>
      </c>
      <c r="T36" s="70">
        <f>[1]Hoja1!S33*$D$36/100</f>
        <v>0</v>
      </c>
      <c r="U36" s="70">
        <f>[1]Hoja1!T33*$D$36/100</f>
        <v>0</v>
      </c>
      <c r="V36" s="70">
        <f>[1]Hoja1!U33*$D$36/100</f>
        <v>0</v>
      </c>
      <c r="W36" s="70">
        <f>[1]Hoja1!V33*$D$36/100</f>
        <v>0</v>
      </c>
      <c r="X36" s="70">
        <f>[1]Hoja1!W33*$D$36/100</f>
        <v>0</v>
      </c>
      <c r="Y36" s="70">
        <f>[1]Hoja1!X33*$D$36/100</f>
        <v>0</v>
      </c>
      <c r="Z36" s="70">
        <f>[1]Hoja1!Y33*$D$36/100</f>
        <v>0</v>
      </c>
      <c r="AA36" s="70">
        <f>[1]Hoja1!Z33*$D$36/100</f>
        <v>0</v>
      </c>
      <c r="AB36" s="70">
        <f>[1]Hoja1!AA33*$D$36/100</f>
        <v>0</v>
      </c>
      <c r="AC36" s="70">
        <f>[1]Hoja1!AB33*$D$36/100</f>
        <v>0</v>
      </c>
      <c r="AD36" s="70">
        <f>[1]Hoja1!AC33*$D$36/100</f>
        <v>0</v>
      </c>
      <c r="AE36" s="70">
        <f>[1]Hoja1!AD33*$D$36/100</f>
        <v>0</v>
      </c>
      <c r="AF36" s="70">
        <f>[1]Hoja1!AE33*$D$36/100</f>
        <v>0</v>
      </c>
    </row>
    <row r="37" spans="1:33" s="72" customFormat="1" ht="15.95">
      <c r="A37" s="192"/>
      <c r="B37" s="67" t="s">
        <v>202</v>
      </c>
      <c r="C37" s="68" t="s">
        <v>203</v>
      </c>
      <c r="D37" s="69">
        <v>40</v>
      </c>
      <c r="E37" s="70">
        <f>[1]Hoja1!D34*$D$37/100</f>
        <v>29.94</v>
      </c>
      <c r="F37" s="70">
        <f>[1]Hoja1!E34*$D$37/100</f>
        <v>1.52</v>
      </c>
      <c r="G37" s="70">
        <f>[1]Hoja1!F34*$D$37/100</f>
        <v>0.82</v>
      </c>
      <c r="H37" s="70">
        <f>[1]Hoja1!G34*$D$37/100</f>
        <v>0.73</v>
      </c>
      <c r="I37" s="70">
        <f>[1]Hoja1!H34*$D$37/100</f>
        <v>0.31</v>
      </c>
      <c r="J37" s="70">
        <f>[1]Hoja1!I34*$D$37/100</f>
        <v>0.11200000000000002</v>
      </c>
      <c r="K37" s="70">
        <f>[1]Hoja1!J34*$D$37/100</f>
        <v>4.5</v>
      </c>
      <c r="L37" s="70">
        <f>[1]Hoja1!K34*$D$37/100</f>
        <v>4.12</v>
      </c>
      <c r="M37" s="70">
        <f>[1]Hoja1!L34*$D$37/100</f>
        <v>0</v>
      </c>
      <c r="N37" s="70">
        <f>[1]Hoja1!M34*$D$37/100</f>
        <v>52.1</v>
      </c>
      <c r="O37" s="70">
        <f>[1]Hoja1!N34*$D$37/100</f>
        <v>35.9</v>
      </c>
      <c r="P37" s="70">
        <f>[1]Hoja1!O34*$D$37/100</f>
        <v>0.06</v>
      </c>
      <c r="Q37" s="70">
        <f>[1]Hoja1!P34*$D$37/100</f>
        <v>20.8</v>
      </c>
      <c r="R37" s="70">
        <f>[1]Hoja1!Q34*$D$37/100</f>
        <v>69.900000000000006</v>
      </c>
      <c r="S37" s="70">
        <f>[1]Hoja1!R34*$D$37/100</f>
        <v>5.3</v>
      </c>
      <c r="T37" s="70">
        <f>[1]Hoja1!S34*$D$37/100</f>
        <v>0.26599999999999996</v>
      </c>
      <c r="U37" s="70">
        <f>[1]Hoja1!T34*$D$37/100</f>
        <v>4.0000000000000001E-3</v>
      </c>
      <c r="V37" s="70">
        <f>[1]Hoja1!U34*$D$37/100</f>
        <v>0</v>
      </c>
      <c r="W37" s="70">
        <f>[1]Hoja1!V34*$D$37/100</f>
        <v>18.899999999999999</v>
      </c>
      <c r="X37" s="70">
        <f>[1]Hoja1!W34*$D$37/100</f>
        <v>4.5999999999999996</v>
      </c>
      <c r="Y37" s="70">
        <f>[1]Hoja1!X34*$D$37/100</f>
        <v>1.4000000000000002E-2</v>
      </c>
      <c r="Z37" s="70">
        <f>[1]Hoja1!Y34*$D$37/100</f>
        <v>7.1999999999999995E-2</v>
      </c>
      <c r="AA37" s="70">
        <f>[1]Hoja1!Z34*$D$37/100</f>
        <v>0.04</v>
      </c>
      <c r="AB37" s="70">
        <f>[1]Hoja1!AA34*$D$37/100</f>
        <v>0.17600000000000002</v>
      </c>
      <c r="AC37" s="70">
        <f>[1]Hoja1!AB34*$D$37/100</f>
        <v>1.4000000000000002E-2</v>
      </c>
      <c r="AD37" s="70">
        <f>[1]Hoja1!AC34*$D$37/100</f>
        <v>3.2</v>
      </c>
      <c r="AE37" s="70">
        <f>[1]Hoja1!AD34*$D$37/100</f>
        <v>0.16699999999999998</v>
      </c>
      <c r="AF37" s="70">
        <f>[1]Hoja1!AE34*$D$37/100</f>
        <v>0.6</v>
      </c>
    </row>
    <row r="38" spans="1:33" s="72" customFormat="1" ht="15.95">
      <c r="A38" s="192"/>
      <c r="B38" s="67" t="s">
        <v>204</v>
      </c>
      <c r="C38" s="68" t="s">
        <v>84</v>
      </c>
      <c r="D38" s="69">
        <v>40</v>
      </c>
      <c r="E38" s="70">
        <f>[1]Hoja1!D35*$D$38/100</f>
        <v>103.37090909090909</v>
      </c>
      <c r="F38" s="70">
        <f>[1]Hoja1!E35*$D$38/100</f>
        <v>8.2981818181818188</v>
      </c>
      <c r="G38" s="70">
        <f>[1]Hoja1!F35*$D$38/100</f>
        <v>7.1745454545454548</v>
      </c>
      <c r="H38" s="70">
        <f>[1]Hoja1!G35*$D$38/100</f>
        <v>5.5615999999999994</v>
      </c>
      <c r="I38" s="70">
        <f>[1]Hoja1!H35*$D$38/100</f>
        <v>2.2472000000000003</v>
      </c>
      <c r="J38" s="70">
        <f>[1]Hoja1!I35*$D$38/100</f>
        <v>0.2432</v>
      </c>
      <c r="K38" s="70">
        <f>[1]Hoja1!J35*$D$38/100</f>
        <v>24.96</v>
      </c>
      <c r="L38" s="70">
        <f>[1]Hoja1!K35*$D$38/100</f>
        <v>1.4036363636363638</v>
      </c>
      <c r="M38" s="70">
        <f>[1]Hoja1!L35*$D$38/100</f>
        <v>0</v>
      </c>
      <c r="N38" s="70">
        <f>[1]Hoja1!M35*$D$38/100</f>
        <v>204.16</v>
      </c>
      <c r="O38" s="70">
        <f>[1]Hoja1!N35*$D$38/100</f>
        <v>152.24</v>
      </c>
      <c r="P38" s="70">
        <f>[1]Hoja1!O35*$D$38/100</f>
        <v>0.54399999999999993</v>
      </c>
      <c r="Q38" s="70">
        <f>[1]Hoja1!P35*$D$38/100</f>
        <v>182.84</v>
      </c>
      <c r="R38" s="70">
        <f>[1]Hoja1!Q35*$D$38/100</f>
        <v>34.04</v>
      </c>
      <c r="S38" s="70">
        <f>[1]Hoja1!R35*$D$38/100</f>
        <v>9.44</v>
      </c>
      <c r="T38" s="70">
        <f>[1]Hoja1!S35*$D$38/100</f>
        <v>0.49</v>
      </c>
      <c r="U38" s="70">
        <f>[1]Hoja1!T35*$D$38/100</f>
        <v>0.14666666666666667</v>
      </c>
      <c r="V38" s="70">
        <f>[1]Hoja1!U35*$D$38/100</f>
        <v>2.9333333333333336E-2</v>
      </c>
      <c r="W38" s="70">
        <f>[1]Hoja1!V35*$D$38/100</f>
        <v>333.37777777777779</v>
      </c>
      <c r="X38" s="70">
        <f>[1]Hoja1!W35*$D$38/100</f>
        <v>103.24</v>
      </c>
      <c r="Y38" s="70">
        <f>[1]Hoja1!X35*$D$38/100</f>
        <v>2.0799999999999999E-2</v>
      </c>
      <c r="Z38" s="70">
        <f>[1]Hoja1!Y35*$D$38/100</f>
        <v>0.23519999999999999</v>
      </c>
      <c r="AA38" s="70">
        <f>[1]Hoja1!Z35*$D$38/100</f>
        <v>0.26400000000000001</v>
      </c>
      <c r="AB38" s="70">
        <f>[1]Hoja1!AA35*$D$38/100</f>
        <v>0.11288888888888887</v>
      </c>
      <c r="AC38" s="70">
        <f>[1]Hoja1!AB35*$D$38/100</f>
        <v>3.9555555555555559E-2</v>
      </c>
      <c r="AD38" s="70">
        <f>[1]Hoja1!AC35*$D$38/100</f>
        <v>2.8</v>
      </c>
      <c r="AE38" s="70">
        <f>[1]Hoja1!AD35*$D$38/100</f>
        <v>0.15240000000000001</v>
      </c>
      <c r="AF38" s="70">
        <f>[1]Hoja1!AE35*$D$38/100</f>
        <v>0</v>
      </c>
    </row>
    <row r="39" spans="1:33" s="72" customFormat="1" ht="15.95">
      <c r="A39" s="192"/>
      <c r="B39" s="55"/>
      <c r="C39" s="75" t="s">
        <v>190</v>
      </c>
      <c r="D39" s="77">
        <f>SUM(D32:D38)</f>
        <v>160</v>
      </c>
      <c r="E39" s="77">
        <f t="shared" ref="E39:AE39" si="6">SUM(E32:E38)</f>
        <v>204.73224242424243</v>
      </c>
      <c r="F39" s="77">
        <f t="shared" si="6"/>
        <v>13.284848484848485</v>
      </c>
      <c r="G39" s="77">
        <f t="shared" si="6"/>
        <v>12.578545454545456</v>
      </c>
      <c r="H39" s="77">
        <f t="shared" si="6"/>
        <v>9.2995999999999981</v>
      </c>
      <c r="I39" s="77">
        <f t="shared" si="6"/>
        <v>3.7518666666666669</v>
      </c>
      <c r="J39" s="77">
        <f t="shared" si="6"/>
        <v>0.50986666666666669</v>
      </c>
      <c r="K39" s="77">
        <f t="shared" si="6"/>
        <v>45.46</v>
      </c>
      <c r="L39" s="77">
        <f t="shared" si="6"/>
        <v>9.5983030303030308</v>
      </c>
      <c r="M39" s="77">
        <f t="shared" si="6"/>
        <v>0</v>
      </c>
      <c r="N39" s="77">
        <f t="shared" si="6"/>
        <v>384.52666666666664</v>
      </c>
      <c r="O39" s="77">
        <f t="shared" si="6"/>
        <v>286.27333333333331</v>
      </c>
      <c r="P39" s="77">
        <f t="shared" si="6"/>
        <v>0.68933333333333324</v>
      </c>
      <c r="Q39" s="77">
        <f t="shared" si="6"/>
        <v>242.30666666666667</v>
      </c>
      <c r="R39" s="77">
        <f t="shared" si="6"/>
        <v>228.47333333333333</v>
      </c>
      <c r="S39" s="77">
        <f t="shared" si="6"/>
        <v>31.273333333333333</v>
      </c>
      <c r="T39" s="77">
        <f t="shared" si="6"/>
        <v>1.06</v>
      </c>
      <c r="U39" s="77">
        <f t="shared" si="6"/>
        <v>0.18</v>
      </c>
      <c r="V39" s="77">
        <f t="shared" si="6"/>
        <v>0.04</v>
      </c>
      <c r="W39" s="77">
        <f t="shared" si="6"/>
        <v>472.54444444444448</v>
      </c>
      <c r="X39" s="77">
        <f t="shared" si="6"/>
        <v>127.30666666666666</v>
      </c>
      <c r="Y39" s="77">
        <f t="shared" si="6"/>
        <v>7.746666666666667E-2</v>
      </c>
      <c r="Z39" s="77">
        <f t="shared" si="6"/>
        <v>0.48319999999999996</v>
      </c>
      <c r="AA39" s="77">
        <f t="shared" si="6"/>
        <v>0.46133333333333337</v>
      </c>
      <c r="AB39" s="77">
        <f t="shared" si="6"/>
        <v>0.53155555555555556</v>
      </c>
      <c r="AC39" s="77">
        <f t="shared" si="6"/>
        <v>8.5555555555555551E-2</v>
      </c>
      <c r="AD39" s="77">
        <f t="shared" si="6"/>
        <v>10.8</v>
      </c>
      <c r="AE39" s="77">
        <f t="shared" si="6"/>
        <v>0.70073333333333321</v>
      </c>
      <c r="AF39" s="77">
        <f>SUM(AF32:AF38)</f>
        <v>2.5466666666666664</v>
      </c>
    </row>
    <row r="40" spans="1:33" ht="15" customHeight="1">
      <c r="A40" s="199" t="s">
        <v>85</v>
      </c>
      <c r="B40" s="78" t="s">
        <v>205</v>
      </c>
      <c r="C40" s="84" t="s">
        <v>86</v>
      </c>
      <c r="D40" s="85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</row>
    <row r="41" spans="1:33" s="72" customFormat="1" ht="15.95">
      <c r="A41" s="192"/>
      <c r="B41" s="67" t="s">
        <v>206</v>
      </c>
      <c r="C41" s="68" t="s">
        <v>88</v>
      </c>
      <c r="D41" s="69">
        <v>4</v>
      </c>
      <c r="E41" s="70">
        <f>[1]Hoja1!D38*$D$41/100</f>
        <v>9.82</v>
      </c>
      <c r="F41" s="70">
        <f>[1]Hoja1!E38*$D$41/100</f>
        <v>0.72571428571428587</v>
      </c>
      <c r="G41" s="70">
        <f>[1]Hoja1!F38*$D$41/100</f>
        <v>0.76857142857142857</v>
      </c>
      <c r="H41" s="70">
        <f>[1]Hoja1!G38*$D$41/100</f>
        <v>0.31531428571428571</v>
      </c>
      <c r="I41" s="70">
        <f>[1]Hoja1!H38*$D$41/100</f>
        <v>0.33777142857142861</v>
      </c>
      <c r="J41" s="70">
        <f>[1]Hoja1!I38*$D$41/100</f>
        <v>2.8228571428571426E-2</v>
      </c>
      <c r="K41" s="70">
        <f>[1]Hoja1!J38*$D$41/100</f>
        <v>2.5828571428571427</v>
      </c>
      <c r="L41" s="70">
        <f>[1]Hoja1!K38*$D$41/100</f>
        <v>0</v>
      </c>
      <c r="M41" s="70">
        <f>[1]Hoja1!L38*$D$41/100</f>
        <v>0</v>
      </c>
      <c r="N41" s="70">
        <f>[1]Hoja1!M38*$D$41/100</f>
        <v>0.28000000000000003</v>
      </c>
      <c r="O41" s="70">
        <f>[1]Hoja1!N38*$D$41/100</f>
        <v>7.3885714285714288</v>
      </c>
      <c r="P41" s="70">
        <f>[1]Hoja1!O38*$D$41/100</f>
        <v>9.2000000000000012E-2</v>
      </c>
      <c r="Q41" s="70">
        <f>[1]Hoja1!P38*$D$41/100</f>
        <v>2.2228571428571429</v>
      </c>
      <c r="R41" s="70">
        <f>[1]Hoja1!Q38*$D$41/100</f>
        <v>11.302857142857142</v>
      </c>
      <c r="S41" s="70">
        <f>[1]Hoja1!R38*$D$41/100</f>
        <v>0.74857142857142867</v>
      </c>
      <c r="T41" s="70">
        <f>[1]Hoja1!S38*$D$41/100</f>
        <v>0.14200000000000002</v>
      </c>
      <c r="U41" s="70">
        <f>[1]Hoja1!T38*$D$41/100</f>
        <v>2.8571428571428576E-3</v>
      </c>
      <c r="V41" s="70">
        <f>[1]Hoja1!U38*$D$41/100</f>
        <v>4.0000000000000002E-4</v>
      </c>
      <c r="W41" s="70">
        <f>[1]Hoja1!V38*$D$41/100</f>
        <v>0</v>
      </c>
      <c r="X41" s="70">
        <f>[1]Hoja1!W38*$D$41/100</f>
        <v>0</v>
      </c>
      <c r="Y41" s="70">
        <f>[1]Hoja1!X38*$D$41/100</f>
        <v>3.2000000000000002E-3</v>
      </c>
      <c r="Z41" s="70">
        <f>[1]Hoja1!Y38*$D$41/100</f>
        <v>6.6857142857142844E-3</v>
      </c>
      <c r="AA41" s="70">
        <f>[1]Hoja1!Z38*$D$41/100</f>
        <v>0.14628571428571432</v>
      </c>
      <c r="AB41" s="70">
        <f>[1]Hoja1!AA38*$D$41/100</f>
        <v>1.2514285714285716E-2</v>
      </c>
      <c r="AC41" s="70">
        <f>[1]Hoja1!AB38*$D$41/100</f>
        <v>1.497142857142857E-2</v>
      </c>
      <c r="AD41" s="70">
        <f>[1]Hoja1!AC38*$D$41/100</f>
        <v>0.24</v>
      </c>
      <c r="AE41" s="70">
        <f>[1]Hoja1!AD38*$D$41/100</f>
        <v>0.11428571428571428</v>
      </c>
      <c r="AF41" s="70">
        <f>[1]Hoja1!AE38*$D$41/100</f>
        <v>0</v>
      </c>
    </row>
    <row r="42" spans="1:33" s="72" customFormat="1" ht="15.95">
      <c r="A42" s="192"/>
      <c r="B42" s="67" t="s">
        <v>207</v>
      </c>
      <c r="C42" s="68" t="s">
        <v>90</v>
      </c>
      <c r="D42" s="69">
        <v>4</v>
      </c>
      <c r="E42" s="70">
        <f>[1]Hoja1!D39*$D$42/100</f>
        <v>7.8089230769230769</v>
      </c>
      <c r="F42" s="70">
        <f>[1]Hoja1!E39*$D$42/100</f>
        <v>0.76769230769230745</v>
      </c>
      <c r="G42" s="70">
        <f>[1]Hoja1!F39*$D$42/100</f>
        <v>0.52646153846153831</v>
      </c>
      <c r="H42" s="70">
        <f>[1]Hoja1!G39*$D$42/100</f>
        <v>0.18627692307692312</v>
      </c>
      <c r="I42" s="70">
        <f>[1]Hoja1!H39*$D$42/100</f>
        <v>0.23412307692307699</v>
      </c>
      <c r="J42" s="70">
        <f>[1]Hoja1!I39*$D$42/100</f>
        <v>5.409230769230769E-2</v>
      </c>
      <c r="K42" s="70">
        <f>[1]Hoja1!J39*$D$42/100</f>
        <v>2.6184615384615388</v>
      </c>
      <c r="L42" s="70">
        <f>[1]Hoja1!K39*$D$42/100</f>
        <v>0</v>
      </c>
      <c r="M42" s="70">
        <f>[1]Hoja1!L39*$D$42/100</f>
        <v>0</v>
      </c>
      <c r="N42" s="70">
        <f>[1]Hoja1!M39*$D$42/100</f>
        <v>0.62461538461538457</v>
      </c>
      <c r="O42" s="70">
        <f>[1]Hoja1!N39*$D$42/100</f>
        <v>8.1569230769230767</v>
      </c>
      <c r="P42" s="70">
        <f>[1]Hoja1!O39*$D$42/100</f>
        <v>3.6307692307692319E-2</v>
      </c>
      <c r="Q42" s="70">
        <f>[1]Hoja1!P39*$D$42/100</f>
        <v>2.3907692307692305</v>
      </c>
      <c r="R42" s="70">
        <f>[1]Hoja1!Q39*$D$42/100</f>
        <v>13.495384615384614</v>
      </c>
      <c r="S42" s="70">
        <f>[1]Hoja1!R39*$D$42/100</f>
        <v>0.84615384615384615</v>
      </c>
      <c r="T42" s="70">
        <f>[1]Hoja1!S39*$D$42/100</f>
        <v>8.75076923076923E-2</v>
      </c>
      <c r="U42" s="70">
        <f>[1]Hoja1!T39*$D$42/100</f>
        <v>2.8923076923076919E-3</v>
      </c>
      <c r="V42" s="70">
        <f>[1]Hoja1!U39*$D$42/100</f>
        <v>3.9999999999999996E-4</v>
      </c>
      <c r="W42" s="70">
        <f>[1]Hoja1!V39*$D$42/100</f>
        <v>0.27692307692307694</v>
      </c>
      <c r="X42" s="70">
        <f>[1]Hoja1!W39*$D$42/100</f>
        <v>8.307692307692309E-2</v>
      </c>
      <c r="Y42" s="70">
        <f>[1]Hoja1!X39*$D$42/100</f>
        <v>3.4369230769230777E-2</v>
      </c>
      <c r="Z42" s="70">
        <f>[1]Hoja1!Y39*$D$42/100</f>
        <v>1.0615384615384615E-2</v>
      </c>
      <c r="AA42" s="70">
        <f>[1]Hoja1!Z39*$D$42/100</f>
        <v>0.18246153846153845</v>
      </c>
      <c r="AB42" s="70">
        <f>[1]Hoja1!AA39*$D$42/100</f>
        <v>2.8523076923076922E-2</v>
      </c>
      <c r="AC42" s="70">
        <f>[1]Hoja1!AB39*$D$42/100</f>
        <v>1.6184615384615384E-2</v>
      </c>
      <c r="AD42" s="70">
        <f>[1]Hoja1!AC39*$D$42/100</f>
        <v>0.1723076923076923</v>
      </c>
      <c r="AE42" s="70">
        <f>[1]Hoja1!AD39*$D$42/100</f>
        <v>2.7969230769230767E-2</v>
      </c>
      <c r="AF42" s="70">
        <f>[1]Hoja1!AE39*$D$42/100</f>
        <v>3.0769230769230771E-2</v>
      </c>
    </row>
    <row r="43" spans="1:33" s="72" customFormat="1" ht="15.95">
      <c r="A43" s="192"/>
      <c r="B43" s="67" t="s">
        <v>208</v>
      </c>
      <c r="C43" s="68" t="s">
        <v>92</v>
      </c>
      <c r="D43" s="69">
        <v>3</v>
      </c>
      <c r="E43" s="70">
        <f>[1]Hoja1!D40*$D$43/100</f>
        <v>3.8804999999999996</v>
      </c>
      <c r="F43" s="70">
        <f>[1]Hoja1!E40*$D$43/100</f>
        <v>0.58875</v>
      </c>
      <c r="G43" s="70">
        <f>[1]Hoja1!F40*$D$43/100</f>
        <v>0.16949999999999998</v>
      </c>
      <c r="H43" s="70">
        <f>[1]Hoja1!G40*$D$43/100</f>
        <v>6.397499999999999E-2</v>
      </c>
      <c r="I43" s="70">
        <f>[1]Hoja1!H40*$D$43/100</f>
        <v>6.1274999999999996E-2</v>
      </c>
      <c r="J43" s="70">
        <f>[1]Hoja1!I40*$D$43/100</f>
        <v>1.3574999999999999E-2</v>
      </c>
      <c r="K43" s="70">
        <f>[1]Hoja1!J40*$D$43/100</f>
        <v>2.4750000000000001</v>
      </c>
      <c r="L43" s="70">
        <f>[1]Hoja1!K40*$D$43/100</f>
        <v>0</v>
      </c>
      <c r="M43" s="70">
        <f>[1]Hoja1!L40*$D$43/100</f>
        <v>0</v>
      </c>
      <c r="N43" s="70">
        <f>[1]Hoja1!M40*$D$43/100</f>
        <v>0.42749999999999999</v>
      </c>
      <c r="O43" s="70">
        <f>[1]Hoja1!N40*$D$43/100</f>
        <v>5.94</v>
      </c>
      <c r="P43" s="70">
        <f>[1]Hoja1!O40*$D$43/100</f>
        <v>2.6249999999999999E-2</v>
      </c>
      <c r="Q43" s="70">
        <f>[1]Hoja1!P40*$D$43/100</f>
        <v>2.64</v>
      </c>
      <c r="R43" s="70">
        <f>[1]Hoja1!Q40*$D$43/100</f>
        <v>9.2925000000000004</v>
      </c>
      <c r="S43" s="70">
        <f>[1]Hoja1!R40*$D$43/100</f>
        <v>0.70499999999999996</v>
      </c>
      <c r="T43" s="70">
        <f>[1]Hoja1!S40*$D$43/100</f>
        <v>9.7500000000000017E-2</v>
      </c>
      <c r="U43" s="70">
        <f>[1]Hoja1!T40*$D$43/100</f>
        <v>3.225E-3</v>
      </c>
      <c r="V43" s="70">
        <f>[1]Hoja1!U40*$D$43/100</f>
        <v>8.9999999999999998E-4</v>
      </c>
      <c r="W43" s="70">
        <f>[1]Hoja1!V40*$D$43/100</f>
        <v>0</v>
      </c>
      <c r="X43" s="70">
        <f>[1]Hoja1!W40*$D$43/100</f>
        <v>0</v>
      </c>
      <c r="Y43" s="70">
        <f>[1]Hoja1!X40*$D$43/100</f>
        <v>2.2500000000000003E-3</v>
      </c>
      <c r="Z43" s="70">
        <f>[1]Hoja1!Y40*$D$43/100</f>
        <v>7.6500000000000005E-3</v>
      </c>
      <c r="AA43" s="70">
        <f>[1]Hoja1!Z40*$D$43/100</f>
        <v>0.21825000000000003</v>
      </c>
      <c r="AB43" s="70">
        <f>[1]Hoja1!AA40*$D$43/100</f>
        <v>3.7499999999999999E-2</v>
      </c>
      <c r="AC43" s="70">
        <f>[1]Hoja1!AB40*$D$43/100</f>
        <v>1.2749999999999999E-2</v>
      </c>
      <c r="AD43" s="70">
        <f>[1]Hoja1!AC40*$D$43/100</f>
        <v>0.38250000000000001</v>
      </c>
      <c r="AE43" s="70">
        <f>[1]Hoja1!AD40*$D$43/100</f>
        <v>4.0425000000000003E-2</v>
      </c>
      <c r="AF43" s="70">
        <f>[1]Hoja1!AE40*$D$43/100</f>
        <v>0</v>
      </c>
    </row>
    <row r="44" spans="1:33" s="72" customFormat="1" ht="15.95">
      <c r="A44" s="192"/>
      <c r="B44" s="67" t="s">
        <v>209</v>
      </c>
      <c r="C44" s="68" t="s">
        <v>94</v>
      </c>
      <c r="D44" s="69">
        <v>4</v>
      </c>
      <c r="E44" s="70">
        <f>[1]Hoja1!D41*$D$44/100</f>
        <v>9.1743999999999986</v>
      </c>
      <c r="F44" s="70">
        <f>[1]Hoja1!E41*$D$44/100</f>
        <v>0.71679999999999988</v>
      </c>
      <c r="G44" s="70">
        <f>[1]Hoja1!F41*$D$44/100</f>
        <v>0.70079999999999998</v>
      </c>
      <c r="H44" s="70">
        <f>[1]Hoja1!G41*$D$44/100</f>
        <v>0.29792000000000002</v>
      </c>
      <c r="I44" s="70">
        <f>[1]Hoja1!H41*$D$44/100</f>
        <v>0.28648000000000001</v>
      </c>
      <c r="J44" s="70">
        <f>[1]Hoja1!I41*$D$44/100</f>
        <v>5.6479999999999989E-2</v>
      </c>
      <c r="K44" s="70">
        <f>[1]Hoja1!J41*$D$44/100</f>
        <v>2.7839999999999998</v>
      </c>
      <c r="L44" s="70">
        <f>[1]Hoja1!K41*$D$44/100</f>
        <v>0</v>
      </c>
      <c r="M44" s="70">
        <f>[1]Hoja1!L41*$D$44/100</f>
        <v>0</v>
      </c>
      <c r="N44" s="70">
        <f>[1]Hoja1!M41*$D$44/100</f>
        <v>0.46399999999999997</v>
      </c>
      <c r="O44" s="70">
        <f>[1]Hoja1!N41*$D$44/100</f>
        <v>6.6960000000000006</v>
      </c>
      <c r="P44" s="70">
        <f>[1]Hoja1!O41*$D$44/100</f>
        <v>6.5600000000000006E-2</v>
      </c>
      <c r="Q44" s="70">
        <f>[1]Hoja1!P41*$D$44/100</f>
        <v>2.464</v>
      </c>
      <c r="R44" s="70">
        <f>[1]Hoja1!Q41*$D$44/100</f>
        <v>9.7119999999999997</v>
      </c>
      <c r="S44" s="70">
        <f>[1]Hoja1!R41*$D$44/100</f>
        <v>0.91200000000000003</v>
      </c>
      <c r="T44" s="70">
        <f>[1]Hoja1!S41*$D$44/100</f>
        <v>0.13775999999999999</v>
      </c>
      <c r="U44" s="70">
        <f>[1]Hoja1!T41*$D$44/100</f>
        <v>4.2400000000000007E-3</v>
      </c>
      <c r="V44" s="70">
        <f>[1]Hoja1!U41*$D$44/100</f>
        <v>8.0000000000000004E-4</v>
      </c>
      <c r="W44" s="70">
        <f>[1]Hoja1!V41*$D$44/100</f>
        <v>0</v>
      </c>
      <c r="X44" s="70">
        <f>[1]Hoja1!W41*$D$44/100</f>
        <v>0</v>
      </c>
      <c r="Y44" s="70">
        <f>[1]Hoja1!X41*$D$44/100</f>
        <v>4.7999999999999996E-3</v>
      </c>
      <c r="Z44" s="70">
        <f>[1]Hoja1!Y41*$D$44/100</f>
        <v>8.5600000000000016E-3</v>
      </c>
      <c r="AA44" s="70">
        <f>[1]Hoja1!Z41*$D$44/100</f>
        <v>0.2432</v>
      </c>
      <c r="AB44" s="70">
        <f>[1]Hoja1!AA41*$D$44/100</f>
        <v>2.664E-2</v>
      </c>
      <c r="AC44" s="70">
        <f>[1]Hoja1!AB41*$D$44/100</f>
        <v>5.680000000000001E-3</v>
      </c>
      <c r="AD44" s="70">
        <f>[1]Hoja1!AC41*$D$44/100</f>
        <v>0.76</v>
      </c>
      <c r="AE44" s="70">
        <f>[1]Hoja1!AD41*$D$44/100</f>
        <v>9.5839999999999995E-2</v>
      </c>
      <c r="AF44" s="70">
        <f>[1]Hoja1!AE41*$D$44/100</f>
        <v>0</v>
      </c>
    </row>
    <row r="45" spans="1:33" s="72" customFormat="1" ht="15.95">
      <c r="A45" s="192"/>
      <c r="B45" s="55"/>
      <c r="C45" s="75" t="s">
        <v>190</v>
      </c>
      <c r="D45" s="77">
        <f>SUM(D41:D44)</f>
        <v>15</v>
      </c>
      <c r="E45" s="77">
        <f t="shared" ref="E45:AF45" si="7">SUM(E41:E44)</f>
        <v>30.683823076923076</v>
      </c>
      <c r="F45" s="77">
        <f t="shared" si="7"/>
        <v>2.7989565934065936</v>
      </c>
      <c r="G45" s="77">
        <f t="shared" si="7"/>
        <v>2.1653329670329668</v>
      </c>
      <c r="H45" s="77">
        <f t="shared" si="7"/>
        <v>0.86348620879120896</v>
      </c>
      <c r="I45" s="77">
        <f t="shared" si="7"/>
        <v>0.91964950549450553</v>
      </c>
      <c r="J45" s="77">
        <f t="shared" si="7"/>
        <v>0.1523758791208791</v>
      </c>
      <c r="K45" s="77">
        <f t="shared" si="7"/>
        <v>10.460318681318682</v>
      </c>
      <c r="L45" s="77">
        <f t="shared" si="7"/>
        <v>0</v>
      </c>
      <c r="M45" s="77">
        <f t="shared" si="7"/>
        <v>0</v>
      </c>
      <c r="N45" s="77">
        <f t="shared" si="7"/>
        <v>1.7961153846153846</v>
      </c>
      <c r="O45" s="77">
        <f t="shared" si="7"/>
        <v>28.181494505494509</v>
      </c>
      <c r="P45" s="77">
        <f t="shared" si="7"/>
        <v>0.22015769230769233</v>
      </c>
      <c r="Q45" s="77">
        <f t="shared" si="7"/>
        <v>9.7176263736263735</v>
      </c>
      <c r="R45" s="77">
        <f t="shared" si="7"/>
        <v>43.802741758241766</v>
      </c>
      <c r="S45" s="77">
        <f t="shared" si="7"/>
        <v>3.2117252747252749</v>
      </c>
      <c r="T45" s="77">
        <f t="shared" si="7"/>
        <v>0.46476769230769233</v>
      </c>
      <c r="U45" s="77">
        <f t="shared" si="7"/>
        <v>1.321445054945055E-2</v>
      </c>
      <c r="V45" s="77">
        <f t="shared" si="7"/>
        <v>2.5000000000000001E-3</v>
      </c>
      <c r="W45" s="77">
        <f t="shared" si="7"/>
        <v>0.27692307692307694</v>
      </c>
      <c r="X45" s="77">
        <f t="shared" si="7"/>
        <v>8.307692307692309E-2</v>
      </c>
      <c r="Y45" s="77">
        <f t="shared" si="7"/>
        <v>4.4619230769230779E-2</v>
      </c>
      <c r="Z45" s="77">
        <f t="shared" si="7"/>
        <v>3.35110989010989E-2</v>
      </c>
      <c r="AA45" s="77">
        <f t="shared" si="7"/>
        <v>0.79019725274725283</v>
      </c>
      <c r="AB45" s="77">
        <f t="shared" si="7"/>
        <v>0.10517736263736263</v>
      </c>
      <c r="AC45" s="77">
        <f t="shared" si="7"/>
        <v>4.9586043956043949E-2</v>
      </c>
      <c r="AD45" s="77">
        <f t="shared" si="7"/>
        <v>1.5548076923076923</v>
      </c>
      <c r="AE45" s="77">
        <f t="shared" si="7"/>
        <v>0.27851994505494504</v>
      </c>
      <c r="AF45" s="77">
        <f t="shared" si="7"/>
        <v>3.0769230769230771E-2</v>
      </c>
    </row>
    <row r="46" spans="1:33">
      <c r="A46" s="192"/>
      <c r="B46" s="78" t="s">
        <v>210</v>
      </c>
      <c r="C46" s="84" t="s">
        <v>95</v>
      </c>
      <c r="D46" s="85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</row>
    <row r="47" spans="1:33" s="72" customFormat="1" ht="15.95">
      <c r="A47" s="192"/>
      <c r="B47" s="67" t="s">
        <v>211</v>
      </c>
      <c r="C47" s="68" t="s">
        <v>97</v>
      </c>
      <c r="D47" s="62">
        <v>8</v>
      </c>
      <c r="E47" s="89">
        <f>[1]Hoja1!D44*$D$47/100</f>
        <v>15.681600000000001</v>
      </c>
      <c r="F47" s="89">
        <f>[1]Hoja1!E44*$D$47/100</f>
        <v>1.4736000000000002</v>
      </c>
      <c r="G47" s="89">
        <f>[1]Hoja1!F44*$D$47/100</f>
        <v>1.0874666666666666</v>
      </c>
      <c r="H47" s="89">
        <f>[1]Hoja1!G44*$D$47/100</f>
        <v>0.28981333333333337</v>
      </c>
      <c r="I47" s="89">
        <f>[1]Hoja1!H44*$D$47/100</f>
        <v>0.41295999999999999</v>
      </c>
      <c r="J47" s="89">
        <f>[1]Hoja1!I44*$D$47/100</f>
        <v>0.22554666666666667</v>
      </c>
      <c r="K47" s="89">
        <f>[1]Hoja1!J44*$D$47/100</f>
        <v>6.3893333333333331</v>
      </c>
      <c r="L47" s="89">
        <f>[1]Hoja1!K44*$D$47/100</f>
        <v>0</v>
      </c>
      <c r="M47" s="89">
        <f>[1]Hoja1!L44*$D$47/100</f>
        <v>0</v>
      </c>
      <c r="N47" s="89">
        <f>[1]Hoja1!M44*$D$47/100</f>
        <v>1.0026666666666666</v>
      </c>
      <c r="O47" s="89">
        <f>[1]Hoja1!N44*$D$47/100</f>
        <v>12.149333333333335</v>
      </c>
      <c r="P47" s="89">
        <f>[1]Hoja1!O44*$D$47/100</f>
        <v>8.3199999999999996E-2</v>
      </c>
      <c r="Q47" s="89">
        <f>[1]Hoja1!P44*$D$47/100</f>
        <v>5.8666666666666663</v>
      </c>
      <c r="R47" s="89">
        <f>[1]Hoja1!Q44*$D$47/100</f>
        <v>15.36</v>
      </c>
      <c r="S47" s="89">
        <f>[1]Hoja1!R44*$D$47/100</f>
        <v>1.6480000000000001</v>
      </c>
      <c r="T47" s="89">
        <f>[1]Hoja1!S44*$D$47/100</f>
        <v>0.11829333333333332</v>
      </c>
      <c r="U47" s="89">
        <f>[1]Hoja1!T44*$D$47/100</f>
        <v>4.3200000000000009E-3</v>
      </c>
      <c r="V47" s="89">
        <f>[1]Hoja1!U44*$D$47/100</f>
        <v>1.6533333333333333E-3</v>
      </c>
      <c r="W47" s="89">
        <f>[1]Hoja1!V44*$D$47/100</f>
        <v>9.4079999999999995</v>
      </c>
      <c r="X47" s="89">
        <f>[1]Hoja1!W44*$D$47/100</f>
        <v>2.7786666666666666</v>
      </c>
      <c r="Y47" s="89">
        <f>[1]Hoja1!X44*$D$47/100</f>
        <v>5.066666666666669E-3</v>
      </c>
      <c r="Z47" s="89">
        <f>[1]Hoja1!Y44*$D$47/100</f>
        <v>1.1093333333333335E-2</v>
      </c>
      <c r="AA47" s="89">
        <f>[1]Hoja1!Z44*$D$47/100</f>
        <v>0.52800000000000002</v>
      </c>
      <c r="AB47" s="89">
        <f>[1]Hoja1!AA44*$D$47/100</f>
        <v>7.7973333333333339E-2</v>
      </c>
      <c r="AC47" s="89">
        <f>[1]Hoja1!AB44*$D$47/100</f>
        <v>2.4266666666666669E-2</v>
      </c>
      <c r="AD47" s="89">
        <f>[1]Hoja1!AC44*$D$47/100</f>
        <v>0.53866666666666663</v>
      </c>
      <c r="AE47" s="89">
        <f>[1]Hoja1!AD44*$D$47/100</f>
        <v>2.5706666666666666E-2</v>
      </c>
      <c r="AF47" s="89">
        <f>[1]Hoja1!AE44*$D$47/100</f>
        <v>0.14400000000000002</v>
      </c>
    </row>
    <row r="48" spans="1:33" s="72" customFormat="1" ht="15.95">
      <c r="A48" s="192"/>
      <c r="B48" s="67" t="s">
        <v>212</v>
      </c>
      <c r="C48" s="68" t="s">
        <v>99</v>
      </c>
      <c r="D48" s="62">
        <v>2</v>
      </c>
      <c r="E48" s="89">
        <f>[1]Hoja1!D45*$D$48/100</f>
        <v>4.543333333333333</v>
      </c>
      <c r="F48" s="89">
        <f>[1]Hoja1!E45*$D$48/100</f>
        <v>0.36633333333333334</v>
      </c>
      <c r="G48" s="89">
        <f>[1]Hoja1!F45*$D$48/100</f>
        <v>0.34199999999999997</v>
      </c>
      <c r="H48" s="89">
        <f>[1]Hoja1!G45*$D$48/100</f>
        <v>0.10936666666666667</v>
      </c>
      <c r="I48" s="89">
        <f>[1]Hoja1!H45*$D$48/100</f>
        <v>0.15103333333333332</v>
      </c>
      <c r="J48" s="89">
        <f>[1]Hoja1!I45*$D$48/100</f>
        <v>4.8799999999999996E-2</v>
      </c>
      <c r="K48" s="89">
        <f>[1]Hoja1!J45*$D$48/100</f>
        <v>1.5433333333333334</v>
      </c>
      <c r="L48" s="89">
        <f>[1]Hoja1!K45*$D$48/100</f>
        <v>0</v>
      </c>
      <c r="M48" s="89">
        <f>[1]Hoja1!L45*$D$48/100</f>
        <v>0</v>
      </c>
      <c r="N48" s="89">
        <f>[1]Hoja1!M45*$D$48/100</f>
        <v>0.24333333333333332</v>
      </c>
      <c r="O48" s="89">
        <f>[1]Hoja1!N45*$D$48/100</f>
        <v>4.9000000000000004</v>
      </c>
      <c r="P48" s="89">
        <f>[1]Hoja1!O45*$D$48/100</f>
        <v>6.133333333333333E-2</v>
      </c>
      <c r="Q48" s="89">
        <f>[1]Hoja1!P45*$D$48/100</f>
        <v>1.3366666666666667</v>
      </c>
      <c r="R48" s="89">
        <f>[1]Hoja1!Q45*$D$48/100</f>
        <v>5.5366666666666662</v>
      </c>
      <c r="S48" s="89">
        <f>[1]Hoja1!R45*$D$48/100</f>
        <v>0.41333333333333333</v>
      </c>
      <c r="T48" s="89">
        <f>[1]Hoja1!S45*$D$48/100</f>
        <v>4.1466666666666666E-2</v>
      </c>
      <c r="U48" s="89">
        <f>[1]Hoja1!T45*$D$48/100</f>
        <v>7.2333333333333329E-3</v>
      </c>
      <c r="V48" s="89">
        <f>[1]Hoja1!U45*$D$48/100</f>
        <v>4.0000000000000002E-4</v>
      </c>
      <c r="W48" s="89">
        <f>[1]Hoja1!V45*$D$48/100</f>
        <v>2.14</v>
      </c>
      <c r="X48" s="89">
        <f>[1]Hoja1!W45*$D$48/100</f>
        <v>0.64666666666666672</v>
      </c>
      <c r="Y48" s="89">
        <f>[1]Hoja1!X45*$D$48/100</f>
        <v>4.3333333333333331E-3</v>
      </c>
      <c r="Z48" s="89">
        <f>[1]Hoja1!Y45*$D$48/100</f>
        <v>6.1333333333333344E-3</v>
      </c>
      <c r="AA48" s="89">
        <f>[1]Hoja1!Z45*$D$48/100</f>
        <v>0.10933333333333335</v>
      </c>
      <c r="AB48" s="89">
        <f>[1]Hoja1!AA45*$D$48/100</f>
        <v>2.4566666666666667E-2</v>
      </c>
      <c r="AC48" s="89">
        <f>[1]Hoja1!AB45*$D$48/100</f>
        <v>8.9666666666666662E-3</v>
      </c>
      <c r="AD48" s="89">
        <f>[1]Hoja1!AC45*$D$48/100</f>
        <v>0.29333333333333333</v>
      </c>
      <c r="AE48" s="89">
        <f>[1]Hoja1!AD45*$D$48/100</f>
        <v>7.9333333333333339E-3</v>
      </c>
      <c r="AF48" s="89">
        <f>[1]Hoja1!AE45*$D$48/100</f>
        <v>0.11</v>
      </c>
    </row>
    <row r="49" spans="1:32" s="72" customFormat="1" ht="15.95">
      <c r="A49" s="192"/>
      <c r="B49" s="67" t="s">
        <v>213</v>
      </c>
      <c r="C49" s="68" t="s">
        <v>101</v>
      </c>
      <c r="D49" s="62">
        <v>0</v>
      </c>
      <c r="E49" s="89">
        <f>[1]Hoja1!D46*$D$49/100</f>
        <v>0</v>
      </c>
      <c r="F49" s="89">
        <f>[1]Hoja1!E46*$D$49/100</f>
        <v>0</v>
      </c>
      <c r="G49" s="89">
        <f>[1]Hoja1!F46*$D$49/100</f>
        <v>0</v>
      </c>
      <c r="H49" s="89">
        <f>[1]Hoja1!G46*$D$49/100</f>
        <v>0</v>
      </c>
      <c r="I49" s="89">
        <f>[1]Hoja1!H46*$D$49/100</f>
        <v>0</v>
      </c>
      <c r="J49" s="89">
        <f>[1]Hoja1!I46*$D$49/100</f>
        <v>0</v>
      </c>
      <c r="K49" s="89">
        <f>[1]Hoja1!J46*$D$49/100</f>
        <v>0</v>
      </c>
      <c r="L49" s="89">
        <f>[1]Hoja1!K46*$D$49/100</f>
        <v>0</v>
      </c>
      <c r="M49" s="89">
        <f>[1]Hoja1!L46*$D$49/100</f>
        <v>0</v>
      </c>
      <c r="N49" s="89">
        <f>[1]Hoja1!M46*$D$49/100</f>
        <v>0</v>
      </c>
      <c r="O49" s="89">
        <f>[1]Hoja1!N46*$D$49/100</f>
        <v>0</v>
      </c>
      <c r="P49" s="89">
        <f>[1]Hoja1!O46*$D$49/100</f>
        <v>0</v>
      </c>
      <c r="Q49" s="89">
        <f>[1]Hoja1!P46*$D$49/100</f>
        <v>0</v>
      </c>
      <c r="R49" s="89">
        <f>[1]Hoja1!Q46*$D$49/100</f>
        <v>0</v>
      </c>
      <c r="S49" s="89">
        <f>[1]Hoja1!R46*$D$49/100</f>
        <v>0</v>
      </c>
      <c r="T49" s="89">
        <f>[1]Hoja1!S46*$D$49/100</f>
        <v>0</v>
      </c>
      <c r="U49" s="89">
        <f>[1]Hoja1!T46*$D$49/100</f>
        <v>0</v>
      </c>
      <c r="V49" s="89">
        <f>[1]Hoja1!U46*$D$49/100</f>
        <v>0</v>
      </c>
      <c r="W49" s="89">
        <f>[1]Hoja1!V46*$D$49/100</f>
        <v>0</v>
      </c>
      <c r="X49" s="89">
        <f>[1]Hoja1!W46*$D$49/100</f>
        <v>0</v>
      </c>
      <c r="Y49" s="89">
        <f>[1]Hoja1!X46*$D$49/100</f>
        <v>0</v>
      </c>
      <c r="Z49" s="89">
        <f>[1]Hoja1!Y46*$D$49/100</f>
        <v>0</v>
      </c>
      <c r="AA49" s="89">
        <f>[1]Hoja1!Z46*$D$49/100</f>
        <v>0</v>
      </c>
      <c r="AB49" s="89">
        <f>[1]Hoja1!AA46*$D$49/100</f>
        <v>0</v>
      </c>
      <c r="AC49" s="89">
        <f>[1]Hoja1!AB46*$D$49/100</f>
        <v>0</v>
      </c>
      <c r="AD49" s="89">
        <f>[1]Hoja1!AC46*$D$49/100</f>
        <v>0</v>
      </c>
      <c r="AE49" s="89">
        <f>[1]Hoja1!AD46*$D$49/100</f>
        <v>0</v>
      </c>
      <c r="AF49" s="89">
        <f>[1]Hoja1!AE46*$D$49/100</f>
        <v>0</v>
      </c>
    </row>
    <row r="50" spans="1:32" s="72" customFormat="1" ht="15.95">
      <c r="A50" s="192"/>
      <c r="B50" s="55"/>
      <c r="C50" s="75" t="s">
        <v>190</v>
      </c>
      <c r="D50" s="77">
        <f>SUM(D47:D49)</f>
        <v>10</v>
      </c>
      <c r="E50" s="77">
        <f t="shared" ref="E50:AF50" si="8">SUM(E47:E49)</f>
        <v>20.224933333333333</v>
      </c>
      <c r="F50" s="77">
        <f t="shared" si="8"/>
        <v>1.8399333333333336</v>
      </c>
      <c r="G50" s="77">
        <f t="shared" si="8"/>
        <v>1.4294666666666664</v>
      </c>
      <c r="H50" s="77">
        <f t="shared" si="8"/>
        <v>0.39918000000000003</v>
      </c>
      <c r="I50" s="77">
        <f t="shared" si="8"/>
        <v>0.56399333333333335</v>
      </c>
      <c r="J50" s="77">
        <f t="shared" si="8"/>
        <v>0.27434666666666668</v>
      </c>
      <c r="K50" s="77">
        <f t="shared" si="8"/>
        <v>7.9326666666666661</v>
      </c>
      <c r="L50" s="77">
        <f t="shared" si="8"/>
        <v>0</v>
      </c>
      <c r="M50" s="77">
        <f t="shared" si="8"/>
        <v>0</v>
      </c>
      <c r="N50" s="77">
        <f t="shared" si="8"/>
        <v>1.246</v>
      </c>
      <c r="O50" s="77">
        <f t="shared" si="8"/>
        <v>17.049333333333337</v>
      </c>
      <c r="P50" s="77">
        <f t="shared" si="8"/>
        <v>0.14453333333333332</v>
      </c>
      <c r="Q50" s="77">
        <f t="shared" si="8"/>
        <v>7.2033333333333331</v>
      </c>
      <c r="R50" s="77">
        <f t="shared" si="8"/>
        <v>20.896666666666665</v>
      </c>
      <c r="S50" s="77">
        <f t="shared" si="8"/>
        <v>2.0613333333333337</v>
      </c>
      <c r="T50" s="77">
        <f t="shared" si="8"/>
        <v>0.15975999999999999</v>
      </c>
      <c r="U50" s="77">
        <f t="shared" si="8"/>
        <v>1.1553333333333334E-2</v>
      </c>
      <c r="V50" s="77">
        <f t="shared" si="8"/>
        <v>2.0533333333333332E-3</v>
      </c>
      <c r="W50" s="77">
        <f t="shared" si="8"/>
        <v>11.548</v>
      </c>
      <c r="X50" s="77">
        <f t="shared" si="8"/>
        <v>3.4253333333333336</v>
      </c>
      <c r="Y50" s="77">
        <f t="shared" si="8"/>
        <v>9.4000000000000021E-3</v>
      </c>
      <c r="Z50" s="77">
        <f t="shared" si="8"/>
        <v>1.7226666666666668E-2</v>
      </c>
      <c r="AA50" s="77">
        <f t="shared" si="8"/>
        <v>0.63733333333333342</v>
      </c>
      <c r="AB50" s="77">
        <f t="shared" si="8"/>
        <v>0.10254000000000001</v>
      </c>
      <c r="AC50" s="77">
        <f t="shared" si="8"/>
        <v>3.3233333333333337E-2</v>
      </c>
      <c r="AD50" s="77">
        <f t="shared" si="8"/>
        <v>0.83199999999999996</v>
      </c>
      <c r="AE50" s="77">
        <f t="shared" si="8"/>
        <v>3.3640000000000003E-2</v>
      </c>
      <c r="AF50" s="77">
        <f t="shared" si="8"/>
        <v>0.254</v>
      </c>
    </row>
    <row r="51" spans="1:32">
      <c r="A51" s="192"/>
      <c r="B51" s="78"/>
      <c r="C51" s="84" t="s">
        <v>102</v>
      </c>
      <c r="D51" s="85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</row>
    <row r="52" spans="1:32" s="71" customFormat="1" ht="15.95">
      <c r="A52" s="192"/>
      <c r="B52" s="67" t="s">
        <v>214</v>
      </c>
      <c r="C52" s="68" t="s">
        <v>104</v>
      </c>
      <c r="D52" s="69">
        <v>50</v>
      </c>
      <c r="E52" s="89">
        <f>[1]Hoja1!D49*$D$52/100</f>
        <v>66.509166666666658</v>
      </c>
      <c r="F52" s="89">
        <f>[1]Hoja1!E49*$D$52/100</f>
        <v>10.985333333333333</v>
      </c>
      <c r="G52" s="89">
        <f>[1]Hoja1!F49*$D$52/100</f>
        <v>2.4921666666666669</v>
      </c>
      <c r="H52" s="89">
        <f>[1]Hoja1!G49*$D$52/100</f>
        <v>0.49428571428571433</v>
      </c>
      <c r="I52" s="89">
        <f>[1]Hoja1!H49*$D$52/100</f>
        <v>1.0225000000000002</v>
      </c>
      <c r="J52" s="89">
        <f>[1]Hoja1!I49*$D$52/100</f>
        <v>0.51160714285714282</v>
      </c>
      <c r="K52" s="89">
        <f>[1]Hoja1!J49*$D$52/100</f>
        <v>30.833333333333329</v>
      </c>
      <c r="L52" s="89">
        <f>[1]Hoja1!K49*$D$52/100</f>
        <v>3.1666666666666662E-2</v>
      </c>
      <c r="M52" s="89">
        <f>[1]Hoja1!L49*$D$52/100</f>
        <v>0</v>
      </c>
      <c r="N52" s="89">
        <f>[1]Hoja1!M49*$D$52/100</f>
        <v>16.816666666666666</v>
      </c>
      <c r="O52" s="89">
        <f>[1]Hoja1!N49*$D$52/100</f>
        <v>128.19999999999999</v>
      </c>
      <c r="P52" s="89">
        <f>[1]Hoja1!O49*$D$52/100</f>
        <v>0.5411666666666668</v>
      </c>
      <c r="Q52" s="89">
        <f>[1]Hoja1!P49*$D$52/100</f>
        <v>29.25</v>
      </c>
      <c r="R52" s="89">
        <f>[1]Hoja1!Q49*$D$52/100</f>
        <v>192.01785714285714</v>
      </c>
      <c r="S52" s="89">
        <f>[1]Hoja1!R49*$D$52/100</f>
        <v>17.384615384615383</v>
      </c>
      <c r="T52" s="89">
        <f>[1]Hoja1!S49*$D$52/100</f>
        <v>0.36696428571428558</v>
      </c>
      <c r="U52" s="89">
        <f>[1]Hoja1!T49*$D$52/100</f>
        <v>3.6190476190476197E-2</v>
      </c>
      <c r="V52" s="89">
        <f>[1]Hoja1!U49*$D$52/100</f>
        <v>3.9285714285714292E-2</v>
      </c>
      <c r="W52" s="89">
        <f>[1]Hoja1!V49*$D$52/100</f>
        <v>163.57142857142858</v>
      </c>
      <c r="X52" s="89">
        <f>[1]Hoja1!W49*$D$52/100</f>
        <v>40.24074074074074</v>
      </c>
      <c r="Y52" s="89">
        <f>[1]Hoja1!X49*$D$52/100</f>
        <v>4.8571428571428571E-2</v>
      </c>
      <c r="Z52" s="89">
        <f>[1]Hoja1!Y49*$D$52/100</f>
        <v>6.6206896551724126E-2</v>
      </c>
      <c r="AA52" s="89">
        <f>[1]Hoja1!Z49*$D$52/100</f>
        <v>2.3000000000000003</v>
      </c>
      <c r="AB52" s="89">
        <f>[1]Hoja1!AA49*$D$52/100</f>
        <v>0.35976190476190473</v>
      </c>
      <c r="AC52" s="89">
        <f>[1]Hoja1!AB49*$D$52/100</f>
        <v>0.16500000000000001</v>
      </c>
      <c r="AD52" s="89">
        <f>[1]Hoja1!AC49*$D$52/100</f>
        <v>5.6666666666666679</v>
      </c>
      <c r="AE52" s="89">
        <f>[1]Hoja1!AD49*$D$52/100</f>
        <v>1.8375000000000004</v>
      </c>
      <c r="AF52" s="89">
        <f>[1]Hoja1!AE49*$D$52/100</f>
        <v>0.31481481481481483</v>
      </c>
    </row>
    <row r="53" spans="1:32" s="71" customFormat="1" ht="15.95">
      <c r="A53" s="192"/>
      <c r="B53" s="67" t="s">
        <v>215</v>
      </c>
      <c r="C53" s="68" t="s">
        <v>106</v>
      </c>
      <c r="D53" s="69">
        <v>10</v>
      </c>
      <c r="E53" s="89">
        <f>[1]Hoja1!D50*$D$53/100</f>
        <v>7.8945454545454545</v>
      </c>
      <c r="F53" s="89">
        <f>[1]Hoja1!E50*$D$53/100</f>
        <v>1.4554545454545456</v>
      </c>
      <c r="G53" s="89">
        <f>[1]Hoja1!F50*$D$53/100</f>
        <v>0.14181818181818182</v>
      </c>
      <c r="H53" s="89">
        <f>[1]Hoja1!G50*$D$53/100</f>
        <v>3.0090909090909088E-2</v>
      </c>
      <c r="I53" s="89">
        <f>[1]Hoja1!H50*$D$53/100</f>
        <v>2.2454545454545456E-2</v>
      </c>
      <c r="J53" s="89">
        <f>[1]Hoja1!I50*$D$53/100</f>
        <v>4.5999999999999999E-2</v>
      </c>
      <c r="K53" s="89">
        <f>[1]Hoja1!J50*$D$53/100</f>
        <v>8.6909090909090896</v>
      </c>
      <c r="L53" s="89">
        <f>[1]Hoja1!K50*$D$53/100</f>
        <v>0.19909090909090912</v>
      </c>
      <c r="M53" s="89">
        <f>[1]Hoja1!L50*$D$53/100</f>
        <v>0</v>
      </c>
      <c r="N53" s="89">
        <f>[1]Hoja1!M50*$D$53/100</f>
        <v>3.7090909090909094</v>
      </c>
      <c r="O53" s="89">
        <f>[1]Hoja1!N50*$D$53/100</f>
        <v>19.2</v>
      </c>
      <c r="P53" s="89">
        <f>[1]Hoja1!O50*$D$53/100</f>
        <v>0.36818181818181811</v>
      </c>
      <c r="Q53" s="89">
        <f>[1]Hoja1!P50*$D$53/100</f>
        <v>21.209090909090911</v>
      </c>
      <c r="R53" s="89">
        <f>[1]Hoja1!Q50*$D$53/100</f>
        <v>25.281818181818181</v>
      </c>
      <c r="S53" s="89">
        <f>[1]Hoja1!R50*$D$53/100</f>
        <v>3.1363636363636362</v>
      </c>
      <c r="T53" s="89">
        <f>[1]Hoja1!S50*$D$53/100</f>
        <v>1.1454545454545455</v>
      </c>
      <c r="U53" s="89">
        <f>[1]Hoja1!T50*$D$53/100</f>
        <v>0.11172727272727272</v>
      </c>
      <c r="V53" s="89">
        <f>[1]Hoja1!U50*$D$53/100</f>
        <v>5.0090909090909089E-2</v>
      </c>
      <c r="W53" s="89">
        <f>[1]Hoja1!V50*$D$53/100</f>
        <v>12.636363636363635</v>
      </c>
      <c r="X53" s="89">
        <f>[1]Hoja1!W50*$D$53/100</f>
        <v>3.7909090909090906</v>
      </c>
      <c r="Y53" s="89">
        <f>[1]Hoja1!X50*$D$53/100</f>
        <v>5.9999999999999984E-3</v>
      </c>
      <c r="Z53" s="89">
        <f>[1]Hoja1!Y50*$D$53/100</f>
        <v>1.2545454545454549E-2</v>
      </c>
      <c r="AA53" s="89">
        <f>[1]Hoja1!Z50*$D$53/100</f>
        <v>0.18545454545454546</v>
      </c>
      <c r="AB53" s="89">
        <f>[1]Hoja1!AA50*$D$53/100</f>
        <v>5.3909090909090913E-2</v>
      </c>
      <c r="AC53" s="89">
        <f>[1]Hoja1!AB50*$D$53/100</f>
        <v>1.0363636363636367E-2</v>
      </c>
      <c r="AD53" s="89">
        <f>[1]Hoja1!AC50*$D$53/100</f>
        <v>2.0181818181818185</v>
      </c>
      <c r="AE53" s="89">
        <f>[1]Hoja1!AD50*$D$53/100</f>
        <v>1.2126363636363635</v>
      </c>
      <c r="AF53" s="89">
        <f>[1]Hoja1!AE50*$D$53/100</f>
        <v>0.49090909090909096</v>
      </c>
    </row>
    <row r="54" spans="1:32" s="72" customFormat="1" ht="15.95">
      <c r="A54" s="192"/>
      <c r="B54" s="55"/>
      <c r="C54" s="75" t="s">
        <v>190</v>
      </c>
      <c r="D54" s="77">
        <f>SUM(D52:D53)</f>
        <v>60</v>
      </c>
      <c r="E54" s="77">
        <f t="shared" ref="E54:AF54" si="9">SUM(E52:E53)</f>
        <v>74.403712121212109</v>
      </c>
      <c r="F54" s="77">
        <f t="shared" si="9"/>
        <v>12.440787878787878</v>
      </c>
      <c r="G54" s="77">
        <f t="shared" si="9"/>
        <v>2.6339848484848485</v>
      </c>
      <c r="H54" s="77">
        <f t="shared" si="9"/>
        <v>0.52437662337662339</v>
      </c>
      <c r="I54" s="77">
        <f t="shared" si="9"/>
        <v>1.0449545454545457</v>
      </c>
      <c r="J54" s="77">
        <f t="shared" si="9"/>
        <v>0.55760714285714286</v>
      </c>
      <c r="K54" s="77">
        <f t="shared" si="9"/>
        <v>39.524242424242416</v>
      </c>
      <c r="L54" s="77">
        <f t="shared" si="9"/>
        <v>0.23075757575757577</v>
      </c>
      <c r="M54" s="77">
        <f t="shared" si="9"/>
        <v>0</v>
      </c>
      <c r="N54" s="77">
        <f t="shared" si="9"/>
        <v>20.525757575757577</v>
      </c>
      <c r="O54" s="77">
        <f t="shared" si="9"/>
        <v>147.39999999999998</v>
      </c>
      <c r="P54" s="77">
        <f t="shared" si="9"/>
        <v>0.90934848484848496</v>
      </c>
      <c r="Q54" s="77">
        <f t="shared" si="9"/>
        <v>50.459090909090911</v>
      </c>
      <c r="R54" s="77">
        <f t="shared" si="9"/>
        <v>217.29967532467532</v>
      </c>
      <c r="S54" s="77">
        <f t="shared" si="9"/>
        <v>20.52097902097902</v>
      </c>
      <c r="T54" s="77">
        <f t="shared" si="9"/>
        <v>1.5124188311688311</v>
      </c>
      <c r="U54" s="77">
        <f t="shared" si="9"/>
        <v>0.14791774891774892</v>
      </c>
      <c r="V54" s="77">
        <f t="shared" si="9"/>
        <v>8.9376623376623388E-2</v>
      </c>
      <c r="W54" s="77">
        <f t="shared" si="9"/>
        <v>176.20779220779221</v>
      </c>
      <c r="X54" s="77">
        <f t="shared" si="9"/>
        <v>44.03164983164983</v>
      </c>
      <c r="Y54" s="77">
        <f t="shared" si="9"/>
        <v>5.4571428571428569E-2</v>
      </c>
      <c r="Z54" s="77">
        <f t="shared" si="9"/>
        <v>7.875235109717868E-2</v>
      </c>
      <c r="AA54" s="77">
        <f t="shared" si="9"/>
        <v>2.4854545454545458</v>
      </c>
      <c r="AB54" s="77">
        <f t="shared" si="9"/>
        <v>0.41367099567099563</v>
      </c>
      <c r="AC54" s="77">
        <f t="shared" si="9"/>
        <v>0.17536363636363639</v>
      </c>
      <c r="AD54" s="77">
        <f t="shared" si="9"/>
        <v>7.6848484848484864</v>
      </c>
      <c r="AE54" s="77">
        <f t="shared" si="9"/>
        <v>3.0501363636363639</v>
      </c>
      <c r="AF54" s="77">
        <f t="shared" si="9"/>
        <v>0.80572390572390584</v>
      </c>
    </row>
    <row r="55" spans="1:32" s="91" customFormat="1">
      <c r="A55" s="192"/>
      <c r="B55" s="78" t="s">
        <v>216</v>
      </c>
      <c r="C55" s="90" t="s">
        <v>217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</row>
    <row r="56" spans="1:32" s="71" customFormat="1" ht="15.95">
      <c r="A56" s="192"/>
      <c r="B56" s="67" t="s">
        <v>218</v>
      </c>
      <c r="C56" s="92" t="s">
        <v>90</v>
      </c>
      <c r="D56" s="93">
        <v>3</v>
      </c>
      <c r="E56" s="70">
        <f>[1]Hoja1!D53*$D$56/100</f>
        <v>6.7067499999999987</v>
      </c>
      <c r="F56" s="70">
        <f>[1]Hoja1!E53*$D$56/100</f>
        <v>0.47475000000000001</v>
      </c>
      <c r="G56" s="70">
        <f>[1]Hoja1!F53*$D$56/100</f>
        <v>0.53174999999999994</v>
      </c>
      <c r="H56" s="70">
        <f>[1]Hoja1!G53*$D$56/100</f>
        <v>0.18340000000000001</v>
      </c>
      <c r="I56" s="70">
        <f>[1]Hoja1!H53*$D$56/100</f>
        <v>0.22504999999999994</v>
      </c>
      <c r="J56" s="70">
        <f>[1]Hoja1!I53*$D$56/100</f>
        <v>7.2299999999999989E-2</v>
      </c>
      <c r="K56" s="70">
        <f>[1]Hoja1!J53*$D$56/100</f>
        <v>10.39</v>
      </c>
      <c r="L56" s="70">
        <f>[1]Hoja1!K53*$D$56/100</f>
        <v>5.5000000000000005E-3</v>
      </c>
      <c r="M56" s="70">
        <f>[1]Hoja1!L53*$D$56/100</f>
        <v>0</v>
      </c>
      <c r="N56" s="70">
        <f>[1]Hoja1!M53*$D$56/100</f>
        <v>0.47499999999999998</v>
      </c>
      <c r="O56" s="70">
        <f>[1]Hoja1!N53*$D$56/100</f>
        <v>4.4974999999999996</v>
      </c>
      <c r="P56" s="70">
        <f>[1]Hoja1!O53*$D$56/100</f>
        <v>0.16024999999999998</v>
      </c>
      <c r="Q56" s="70">
        <f>[1]Hoja1!P53*$D$56/100</f>
        <v>2.6949999999999998</v>
      </c>
      <c r="R56" s="70">
        <f>[1]Hoja1!Q53*$D$56/100</f>
        <v>7.1550000000000002</v>
      </c>
      <c r="S56" s="70">
        <f>[1]Hoja1!R53*$D$56/100</f>
        <v>0.35749999999999998</v>
      </c>
      <c r="T56" s="70">
        <f>[1]Hoja1!S53*$D$56/100</f>
        <v>5.9349999999999993E-2</v>
      </c>
      <c r="U56" s="70">
        <f>[1]Hoja1!T53*$D$56/100</f>
        <v>4.9499999999999995E-3</v>
      </c>
      <c r="V56" s="70">
        <f>[1]Hoja1!U53*$D$56/100</f>
        <v>1.6000000000000001E-3</v>
      </c>
      <c r="W56" s="70">
        <f>[1]Hoja1!V53*$D$56/100</f>
        <v>0.57999999999999996</v>
      </c>
      <c r="X56" s="70">
        <f>[1]Hoja1!W53*$D$56/100</f>
        <v>0.17499999999999999</v>
      </c>
      <c r="Y56" s="70">
        <f>[1]Hoja1!X53*$D$56/100</f>
        <v>6.6500000000000005E-3</v>
      </c>
      <c r="Z56" s="70">
        <f>[1]Hoja1!Y53*$D$56/100</f>
        <v>1.37E-2</v>
      </c>
      <c r="AA56" s="70">
        <f>[1]Hoja1!Z53*$D$56/100</f>
        <v>0.115</v>
      </c>
      <c r="AB56" s="70">
        <f>[1]Hoja1!AA53*$D$56/100</f>
        <v>4.2900000000000001E-2</v>
      </c>
      <c r="AC56" s="70">
        <f>[1]Hoja1!AB53*$D$56/100</f>
        <v>6.2250000000000005E-3</v>
      </c>
      <c r="AD56" s="70">
        <f>[1]Hoja1!AC53*$D$56/100</f>
        <v>0.19</v>
      </c>
      <c r="AE56" s="70">
        <f>[1]Hoja1!AD53*$D$56/100</f>
        <v>0.10642499999999998</v>
      </c>
      <c r="AF56" s="70">
        <f>[1]Hoja1!AE53*$D$56/100</f>
        <v>0.24</v>
      </c>
    </row>
    <row r="57" spans="1:32" s="71" customFormat="1" ht="15.95">
      <c r="A57" s="192"/>
      <c r="B57" s="67" t="s">
        <v>219</v>
      </c>
      <c r="C57" s="92" t="s">
        <v>94</v>
      </c>
      <c r="D57" s="93">
        <v>3</v>
      </c>
      <c r="E57" s="70">
        <f>[1]Hoja1!D54*$D$57/100</f>
        <v>3.78</v>
      </c>
      <c r="F57" s="70">
        <f>[1]Hoja1!E54*$D$57/100</f>
        <v>0.45857142857142863</v>
      </c>
      <c r="G57" s="70">
        <f>[1]Hoja1!F54*$D$57/100</f>
        <v>0.2142857142857143</v>
      </c>
      <c r="H57" s="70">
        <f>[1]Hoja1!G54*$D$57/100</f>
        <v>7.8985714285714298E-2</v>
      </c>
      <c r="I57" s="70">
        <f>[1]Hoja1!H54*$D$57/100</f>
        <v>7.3971428571428563E-2</v>
      </c>
      <c r="J57" s="70">
        <f>[1]Hoja1!I54*$D$57/100</f>
        <v>1.7571428571428571E-2</v>
      </c>
      <c r="K57" s="70">
        <f>[1]Hoja1!J54*$D$57/100</f>
        <v>11.708571428571428</v>
      </c>
      <c r="L57" s="70">
        <f>[1]Hoja1!K54*$D$57/100</f>
        <v>4.2857142857142851E-3</v>
      </c>
      <c r="M57" s="70">
        <f>[1]Hoja1!L54*$D$57/100</f>
        <v>0</v>
      </c>
      <c r="N57" s="70">
        <f>[1]Hoja1!M54*$D$57/100</f>
        <v>0.27428571428571424</v>
      </c>
      <c r="O57" s="70">
        <f>[1]Hoja1!N54*$D$57/100</f>
        <v>7.6028571428571423</v>
      </c>
      <c r="P57" s="70">
        <f>[1]Hoja1!O54*$D$57/100</f>
        <v>0.2832857142857142</v>
      </c>
      <c r="Q57" s="70">
        <f>[1]Hoja1!P54*$D$57/100</f>
        <v>3.2185714285714289</v>
      </c>
      <c r="R57" s="70">
        <f>[1]Hoja1!Q54*$D$57/100</f>
        <v>9.2657142857142851</v>
      </c>
      <c r="S57" s="70">
        <f>[1]Hoja1!R54*$D$57/100</f>
        <v>0.52714285714285725</v>
      </c>
      <c r="T57" s="70">
        <f>[1]Hoja1!S54*$D$57/100</f>
        <v>6.0728571428571437E-2</v>
      </c>
      <c r="U57" s="70">
        <f>[1]Hoja1!T54*$D$57/100</f>
        <v>7.4142857142857144E-3</v>
      </c>
      <c r="V57" s="70">
        <f>[1]Hoja1!U54*$D$57/100</f>
        <v>1.5857142857142858E-3</v>
      </c>
      <c r="W57" s="70">
        <f>[1]Hoja1!V54*$D$57/100</f>
        <v>1.7357142857142855</v>
      </c>
      <c r="X57" s="70">
        <f>[1]Hoja1!W54*$D$57/100</f>
        <v>0.5228571428571428</v>
      </c>
      <c r="Y57" s="70">
        <f>[1]Hoja1!X54*$D$57/100</f>
        <v>6.0000000000000001E-3</v>
      </c>
      <c r="Z57" s="70">
        <f>[1]Hoja1!Y54*$D$57/100</f>
        <v>2.0357142857142855E-2</v>
      </c>
      <c r="AA57" s="70">
        <f>[1]Hoja1!Z54*$D$57/100</f>
        <v>0.16242857142857139</v>
      </c>
      <c r="AB57" s="70">
        <f>[1]Hoja1!AA54*$D$57/100</f>
        <v>5.0657142857142852E-2</v>
      </c>
      <c r="AC57" s="70">
        <f>[1]Hoja1!AB54*$D$57/100</f>
        <v>5.8714285714285717E-3</v>
      </c>
      <c r="AD57" s="70">
        <f>[1]Hoja1!AC54*$D$57/100</f>
        <v>0.28285714285714286</v>
      </c>
      <c r="AE57" s="70">
        <f>[1]Hoja1!AD54*$D$57/100</f>
        <v>0.40041428571428567</v>
      </c>
      <c r="AF57" s="70">
        <f>[1]Hoja1!AE54*$D$57/100</f>
        <v>0.47142857142857136</v>
      </c>
    </row>
    <row r="58" spans="1:32" s="71" customFormat="1" ht="15.95">
      <c r="A58" s="192"/>
      <c r="B58" s="67" t="s">
        <v>220</v>
      </c>
      <c r="C58" s="92" t="s">
        <v>97</v>
      </c>
      <c r="D58" s="93">
        <v>3</v>
      </c>
      <c r="E58" s="70">
        <f>[1]Hoja1!D55*$D$58/100</f>
        <v>4.7479999999999993</v>
      </c>
      <c r="F58" s="70">
        <f>[1]Hoja1!E55*$D$58/100</f>
        <v>0.57999999999999996</v>
      </c>
      <c r="G58" s="70">
        <f>[1]Hoja1!F55*$D$58/100</f>
        <v>0.26400000000000001</v>
      </c>
      <c r="H58" s="70">
        <f>[1]Hoja1!G55*$D$58/100</f>
        <v>7.4299999999999991E-2</v>
      </c>
      <c r="I58" s="70">
        <f>[1]Hoja1!H55*$D$58/100</f>
        <v>8.48E-2</v>
      </c>
      <c r="J58" s="70">
        <f>[1]Hoja1!I55*$D$58/100</f>
        <v>6.8000000000000005E-2</v>
      </c>
      <c r="K58" s="70">
        <f>[1]Hoja1!J55*$D$58/100</f>
        <v>3.5</v>
      </c>
      <c r="L58" s="70">
        <f>[1]Hoja1!K55*$D$58/100</f>
        <v>1.2999999999999998E-2</v>
      </c>
      <c r="M58" s="70">
        <f>[1]Hoja1!L55*$D$58/100</f>
        <v>0</v>
      </c>
      <c r="N58" s="70">
        <f>[1]Hoja1!M55*$D$58/100</f>
        <v>0.31</v>
      </c>
      <c r="O58" s="70">
        <f>[1]Hoja1!N55*$D$58/100</f>
        <v>4.51</v>
      </c>
      <c r="P58" s="70">
        <f>[1]Hoja1!O55*$D$58/100</f>
        <v>0.10800000000000001</v>
      </c>
      <c r="Q58" s="70">
        <f>[1]Hoja1!P55*$D$58/100</f>
        <v>2.23</v>
      </c>
      <c r="R58" s="70">
        <f>[1]Hoja1!Q55*$D$58/100</f>
        <v>5.88</v>
      </c>
      <c r="S58" s="70">
        <f>[1]Hoja1!R55*$D$58/100</f>
        <v>0.51</v>
      </c>
      <c r="T58" s="70">
        <f>[1]Hoja1!S55*$D$58/100</f>
        <v>0.1202</v>
      </c>
      <c r="U58" s="70">
        <f>[1]Hoja1!T55*$D$58/100</f>
        <v>5.4999999999999997E-3</v>
      </c>
      <c r="V58" s="70">
        <f>[1]Hoja1!U55*$D$58/100</f>
        <v>1.8E-3</v>
      </c>
      <c r="W58" s="70">
        <f>[1]Hoja1!V55*$D$58/100</f>
        <v>2.4700000000000002</v>
      </c>
      <c r="X58" s="70">
        <f>[1]Hoja1!W55*$D$58/100</f>
        <v>1.1000000000000001</v>
      </c>
      <c r="Y58" s="70">
        <f>[1]Hoja1!X55*$D$58/100</f>
        <v>2.3E-3</v>
      </c>
      <c r="Z58" s="70">
        <f>[1]Hoja1!Y55*$D$58/100</f>
        <v>1.1099999999999999E-2</v>
      </c>
      <c r="AA58" s="70">
        <f>[1]Hoja1!Z55*$D$58/100</f>
        <v>0.14190000000000003</v>
      </c>
      <c r="AB58" s="70">
        <f>[1]Hoja1!AA55*$D$58/100</f>
        <v>4.2099999999999999E-2</v>
      </c>
      <c r="AC58" s="70">
        <f>[1]Hoja1!AB55*$D$58/100</f>
        <v>6.7999999999999996E-3</v>
      </c>
      <c r="AD58" s="70">
        <f>[1]Hoja1!AC55*$D$58/100</f>
        <v>1.242</v>
      </c>
      <c r="AE58" s="70">
        <f>[1]Hoja1!AD55*$D$58/100</f>
        <v>9.8800000000000013E-2</v>
      </c>
      <c r="AF58" s="70">
        <f>[1]Hoja1!AE55*$D$58/100</f>
        <v>0.06</v>
      </c>
    </row>
    <row r="59" spans="1:32" s="71" customFormat="1" ht="15.95">
      <c r="A59" s="192"/>
      <c r="B59" s="67" t="s">
        <v>221</v>
      </c>
      <c r="C59" s="92" t="s">
        <v>101</v>
      </c>
      <c r="D59" s="93">
        <v>0</v>
      </c>
      <c r="E59" s="70">
        <f>[1]Hoja1!D56*$D$59/100</f>
        <v>0</v>
      </c>
      <c r="F59" s="70">
        <f>[1]Hoja1!E56*$D$59/100</f>
        <v>0</v>
      </c>
      <c r="G59" s="70">
        <f>[1]Hoja1!F56*$D$59/100</f>
        <v>0</v>
      </c>
      <c r="H59" s="70">
        <f>[1]Hoja1!G56*$D$59/100</f>
        <v>0</v>
      </c>
      <c r="I59" s="70">
        <f>[1]Hoja1!H56*$D$59/100</f>
        <v>0</v>
      </c>
      <c r="J59" s="70">
        <f>[1]Hoja1!I56*$D$59/100</f>
        <v>0</v>
      </c>
      <c r="K59" s="70">
        <f>[1]Hoja1!J56*$D$59/100</f>
        <v>0</v>
      </c>
      <c r="L59" s="70">
        <f>[1]Hoja1!K56*$D$59/100</f>
        <v>0</v>
      </c>
      <c r="M59" s="70">
        <f>[1]Hoja1!L56*$D$59/100</f>
        <v>0</v>
      </c>
      <c r="N59" s="70">
        <f>[1]Hoja1!M56*$D$59/100</f>
        <v>0</v>
      </c>
      <c r="O59" s="70">
        <f>[1]Hoja1!N56*$D$59/100</f>
        <v>0</v>
      </c>
      <c r="P59" s="70">
        <f>[1]Hoja1!O56*$D$59/100</f>
        <v>0</v>
      </c>
      <c r="Q59" s="70">
        <f>[1]Hoja1!P56*$D$59/100</f>
        <v>0</v>
      </c>
      <c r="R59" s="70">
        <f>[1]Hoja1!Q56*$D$59/100</f>
        <v>0</v>
      </c>
      <c r="S59" s="70">
        <f>[1]Hoja1!R56*$D$59/100</f>
        <v>0</v>
      </c>
      <c r="T59" s="70">
        <f>[1]Hoja1!S56*$D$59/100</f>
        <v>0</v>
      </c>
      <c r="U59" s="70">
        <f>[1]Hoja1!T56*$D$59/100</f>
        <v>0</v>
      </c>
      <c r="V59" s="70">
        <f>[1]Hoja1!U56*$D$59/100</f>
        <v>0</v>
      </c>
      <c r="W59" s="70">
        <f>[1]Hoja1!V56*$D$59/100</f>
        <v>0</v>
      </c>
      <c r="X59" s="70">
        <f>[1]Hoja1!W56*$D$59/100</f>
        <v>0</v>
      </c>
      <c r="Y59" s="70">
        <f>[1]Hoja1!X56*$D$59/100</f>
        <v>0</v>
      </c>
      <c r="Z59" s="70">
        <f>[1]Hoja1!Y56*$D$59/100</f>
        <v>0</v>
      </c>
      <c r="AA59" s="70">
        <f>[1]Hoja1!Z56*$D$59/100</f>
        <v>0</v>
      </c>
      <c r="AB59" s="70">
        <f>[1]Hoja1!AA56*$D$59/100</f>
        <v>0</v>
      </c>
      <c r="AC59" s="70">
        <f>[1]Hoja1!AB56*$D$59/100</f>
        <v>0</v>
      </c>
      <c r="AD59" s="70">
        <f>[1]Hoja1!AC56*$D$59/100</f>
        <v>0</v>
      </c>
      <c r="AE59" s="70">
        <f>[1]Hoja1!AD56*$D$59/100</f>
        <v>0</v>
      </c>
      <c r="AF59" s="70">
        <f>[1]Hoja1!AE56*$D$59/100</f>
        <v>0</v>
      </c>
    </row>
    <row r="60" spans="1:32" s="72" customFormat="1" ht="15.95">
      <c r="A60" s="192"/>
      <c r="B60" s="55"/>
      <c r="C60" s="75" t="s">
        <v>190</v>
      </c>
      <c r="D60" s="77">
        <f>SUM(D56:D59)</f>
        <v>9</v>
      </c>
      <c r="E60" s="77">
        <f t="shared" ref="E60:AF60" si="10">SUM(E56:E59)</f>
        <v>15.234749999999998</v>
      </c>
      <c r="F60" s="77">
        <f t="shared" si="10"/>
        <v>1.5133214285714285</v>
      </c>
      <c r="G60" s="77">
        <f t="shared" si="10"/>
        <v>1.0100357142857144</v>
      </c>
      <c r="H60" s="77">
        <f t="shared" si="10"/>
        <v>0.33668571428571431</v>
      </c>
      <c r="I60" s="77">
        <f t="shared" si="10"/>
        <v>0.38382142857142848</v>
      </c>
      <c r="J60" s="77">
        <f t="shared" si="10"/>
        <v>0.15787142857142855</v>
      </c>
      <c r="K60" s="77">
        <f t="shared" si="10"/>
        <v>25.598571428571429</v>
      </c>
      <c r="L60" s="77">
        <f t="shared" si="10"/>
        <v>2.2785714285714284E-2</v>
      </c>
      <c r="M60" s="77">
        <f t="shared" si="10"/>
        <v>0</v>
      </c>
      <c r="N60" s="77">
        <f t="shared" si="10"/>
        <v>1.0592857142857142</v>
      </c>
      <c r="O60" s="77">
        <f t="shared" si="10"/>
        <v>16.61035714285714</v>
      </c>
      <c r="P60" s="77">
        <f t="shared" si="10"/>
        <v>0.55153571428571413</v>
      </c>
      <c r="Q60" s="77">
        <f t="shared" si="10"/>
        <v>8.1435714285714287</v>
      </c>
      <c r="R60" s="77">
        <f t="shared" si="10"/>
        <v>22.300714285714285</v>
      </c>
      <c r="S60" s="77">
        <f t="shared" si="10"/>
        <v>1.3946428571428573</v>
      </c>
      <c r="T60" s="77">
        <f t="shared" si="10"/>
        <v>0.24027857142857142</v>
      </c>
      <c r="U60" s="77">
        <f t="shared" si="10"/>
        <v>1.7864285714285714E-2</v>
      </c>
      <c r="V60" s="77">
        <f t="shared" si="10"/>
        <v>4.985714285714286E-3</v>
      </c>
      <c r="W60" s="77">
        <f t="shared" si="10"/>
        <v>4.7857142857142856</v>
      </c>
      <c r="X60" s="77">
        <f t="shared" si="10"/>
        <v>1.7978571428571428</v>
      </c>
      <c r="Y60" s="77">
        <f t="shared" si="10"/>
        <v>1.4950000000000001E-2</v>
      </c>
      <c r="Z60" s="77">
        <f t="shared" si="10"/>
        <v>4.5157142857142854E-2</v>
      </c>
      <c r="AA60" s="77">
        <f t="shared" si="10"/>
        <v>0.41932857142857144</v>
      </c>
      <c r="AB60" s="77">
        <f t="shared" si="10"/>
        <v>0.13565714285714287</v>
      </c>
      <c r="AC60" s="77">
        <f t="shared" si="10"/>
        <v>1.8896428571428571E-2</v>
      </c>
      <c r="AD60" s="77">
        <f t="shared" si="10"/>
        <v>1.7148571428571429</v>
      </c>
      <c r="AE60" s="77">
        <f t="shared" si="10"/>
        <v>0.6056392857142856</v>
      </c>
      <c r="AF60" s="77">
        <f t="shared" si="10"/>
        <v>0.77142857142857135</v>
      </c>
    </row>
    <row r="61" spans="1:32" s="91" customFormat="1">
      <c r="A61" s="192"/>
      <c r="B61" s="78" t="s">
        <v>222</v>
      </c>
      <c r="C61" s="84" t="s">
        <v>112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</row>
    <row r="62" spans="1:32" s="71" customFormat="1" ht="15.95">
      <c r="A62" s="192"/>
      <c r="B62" s="67" t="s">
        <v>222</v>
      </c>
      <c r="C62" s="68" t="s">
        <v>113</v>
      </c>
      <c r="D62" s="69">
        <v>25</v>
      </c>
      <c r="E62" s="70">
        <f>[1]Hoja1!D59*$D$62/100</f>
        <v>41.385000000000012</v>
      </c>
      <c r="F62" s="70">
        <f>[1]Hoja1!E59*$D$62/100</f>
        <v>3.3</v>
      </c>
      <c r="G62" s="70">
        <f>[1]Hoja1!F59*$D$62/100</f>
        <v>3.0049999999999999</v>
      </c>
      <c r="H62" s="70">
        <f>[1]Hoja1!G59*$D$62/100</f>
        <v>0.87850000000000006</v>
      </c>
      <c r="I62" s="70">
        <f>[1]Hoja1!H59*$D$62/100</f>
        <v>1.2490000000000001</v>
      </c>
      <c r="J62" s="70">
        <f>[1]Hoja1!I59*$D$62/100</f>
        <v>0.36149999999999999</v>
      </c>
      <c r="K62" s="70">
        <f>[1]Hoja1!J59*$D$62/100</f>
        <v>196.9</v>
      </c>
      <c r="L62" s="70">
        <f>[1]Hoja1!K59*$D$62/100</f>
        <v>0.28500000000000003</v>
      </c>
      <c r="M62" s="70">
        <f>[1]Hoja1!L59*$D$62/100</f>
        <v>0</v>
      </c>
      <c r="N62" s="70">
        <f>[1]Hoja1!M59*$D$62/100</f>
        <v>16.8</v>
      </c>
      <c r="O62" s="70">
        <f>[1]Hoja1!N59*$D$62/100</f>
        <v>50.1</v>
      </c>
      <c r="P62" s="70">
        <f>[1]Hoja1!O59*$D$62/100</f>
        <v>0.83499999999999996</v>
      </c>
      <c r="Q62" s="70">
        <f>[1]Hoja1!P59*$D$62/100</f>
        <v>35.1</v>
      </c>
      <c r="R62" s="70">
        <f>[1]Hoja1!Q59*$D$62/100</f>
        <v>41.35</v>
      </c>
      <c r="S62" s="70">
        <f>[1]Hoja1!R59*$D$62/100</f>
        <v>3.45</v>
      </c>
      <c r="T62" s="70">
        <f>[1]Hoja1!S59*$D$62/100</f>
        <v>0.34450000000000003</v>
      </c>
      <c r="U62" s="70">
        <f>[1]Hoja1!T59*$D$62/100</f>
        <v>1.2500000000000001E-2</v>
      </c>
      <c r="V62" s="70">
        <f>[1]Hoja1!U59*$D$62/100</f>
        <v>9.0000000000000011E-3</v>
      </c>
      <c r="W62" s="70">
        <f>[1]Hoja1!V59*$D$62/100</f>
        <v>204.85</v>
      </c>
      <c r="X62" s="70">
        <f>[1]Hoja1!W59*$D$62/100</f>
        <v>61.5</v>
      </c>
      <c r="Y62" s="70">
        <f>[1]Hoja1!X59*$D$62/100</f>
        <v>3.0499999999999999E-2</v>
      </c>
      <c r="Z62" s="70">
        <f>[1]Hoja1!Y59*$D$62/100</f>
        <v>0.1275</v>
      </c>
      <c r="AA62" s="70">
        <f>[1]Hoja1!Z59*$D$62/100</f>
        <v>3.4999999999999996E-2</v>
      </c>
      <c r="AB62" s="70">
        <f>[1]Hoja1!AA59*$D$62/100</f>
        <v>0.42650000000000005</v>
      </c>
      <c r="AC62" s="70">
        <f>[1]Hoja1!AB59*$D$62/100</f>
        <v>4.5499999999999999E-2</v>
      </c>
      <c r="AD62" s="70">
        <f>[1]Hoja1!AC59*$D$62/100</f>
        <v>17</v>
      </c>
      <c r="AE62" s="70">
        <f>[1]Hoja1!AD59*$D$62/100</f>
        <v>0.73799999999999999</v>
      </c>
      <c r="AF62" s="70">
        <f>[1]Hoja1!AE59*$D$62/100</f>
        <v>0</v>
      </c>
    </row>
    <row r="63" spans="1:32" s="72" customFormat="1">
      <c r="A63" s="192"/>
      <c r="B63" s="193" t="s">
        <v>192</v>
      </c>
      <c r="C63" s="193"/>
      <c r="D63" s="77">
        <f>D60+D54+D50+D45+D62</f>
        <v>119</v>
      </c>
      <c r="E63" s="77">
        <f t="shared" ref="E63:AF63" si="11">E60+E54+E50+E45+E62</f>
        <v>181.93221853146852</v>
      </c>
      <c r="F63" s="77">
        <f t="shared" si="11"/>
        <v>21.892999234099236</v>
      </c>
      <c r="G63" s="77">
        <f t="shared" si="11"/>
        <v>10.243820196470196</v>
      </c>
      <c r="H63" s="77">
        <f t="shared" si="11"/>
        <v>3.002228546453547</v>
      </c>
      <c r="I63" s="77">
        <f t="shared" si="11"/>
        <v>4.1614188128538139</v>
      </c>
      <c r="J63" s="77">
        <f t="shared" si="11"/>
        <v>1.5037011172161172</v>
      </c>
      <c r="K63" s="77">
        <f t="shared" si="11"/>
        <v>280.4157992007992</v>
      </c>
      <c r="L63" s="77">
        <f t="shared" si="11"/>
        <v>0.53854329004329005</v>
      </c>
      <c r="M63" s="77">
        <f t="shared" si="11"/>
        <v>0</v>
      </c>
      <c r="N63" s="77">
        <f t="shared" si="11"/>
        <v>41.427158674658671</v>
      </c>
      <c r="O63" s="77">
        <f t="shared" si="11"/>
        <v>259.34118498168493</v>
      </c>
      <c r="P63" s="77">
        <f t="shared" si="11"/>
        <v>2.6605752247752248</v>
      </c>
      <c r="Q63" s="77">
        <f t="shared" si="11"/>
        <v>110.62362204462204</v>
      </c>
      <c r="R63" s="77">
        <f t="shared" si="11"/>
        <v>345.64979803529809</v>
      </c>
      <c r="S63" s="77">
        <f t="shared" si="11"/>
        <v>30.638680486180483</v>
      </c>
      <c r="T63" s="77">
        <f t="shared" si="11"/>
        <v>2.7217250949050946</v>
      </c>
      <c r="U63" s="77">
        <f t="shared" si="11"/>
        <v>0.20304981851481854</v>
      </c>
      <c r="V63" s="77">
        <f t="shared" si="11"/>
        <v>0.10791567099567101</v>
      </c>
      <c r="W63" s="77">
        <f t="shared" si="11"/>
        <v>397.66842957042957</v>
      </c>
      <c r="X63" s="77">
        <f t="shared" si="11"/>
        <v>110.83791723091723</v>
      </c>
      <c r="Y63" s="77">
        <f t="shared" si="11"/>
        <v>0.15404065934065936</v>
      </c>
      <c r="Z63" s="77">
        <f t="shared" si="11"/>
        <v>0.3021472595220871</v>
      </c>
      <c r="AA63" s="77">
        <f t="shared" si="11"/>
        <v>4.3673137029637035</v>
      </c>
      <c r="AB63" s="77">
        <f t="shared" si="11"/>
        <v>1.1835455011655012</v>
      </c>
      <c r="AC63" s="77">
        <f t="shared" si="11"/>
        <v>0.32257944222444224</v>
      </c>
      <c r="AD63" s="77">
        <f t="shared" si="11"/>
        <v>28.78651332001332</v>
      </c>
      <c r="AE63" s="77">
        <f t="shared" si="11"/>
        <v>4.7059355944055952</v>
      </c>
      <c r="AF63" s="77">
        <f t="shared" si="11"/>
        <v>1.8619217079217081</v>
      </c>
    </row>
    <row r="64" spans="1:32" s="91" customFormat="1" ht="15" customHeight="1">
      <c r="A64" s="192" t="s">
        <v>223</v>
      </c>
      <c r="B64" s="78"/>
      <c r="C64" s="90" t="s">
        <v>224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</row>
    <row r="65" spans="1:33" s="91" customFormat="1" ht="15.95">
      <c r="A65" s="192"/>
      <c r="B65" s="67" t="s">
        <v>115</v>
      </c>
      <c r="C65" s="68" t="s">
        <v>114</v>
      </c>
      <c r="D65" s="69">
        <v>60</v>
      </c>
      <c r="E65" s="70">
        <f>[1]Hoja1!D61*$D$65/100</f>
        <v>212.56956521739133</v>
      </c>
      <c r="F65" s="70">
        <f>[1]Hoja1!E61*$D$65/100</f>
        <v>13.914782608695653</v>
      </c>
      <c r="G65" s="70">
        <f>[1]Hoja1!F61*$D$65/100</f>
        <v>1.9382608695652173</v>
      </c>
      <c r="H65" s="70">
        <f>[1]Hoja1!G61*$D$65/100</f>
        <v>0.37482352941176467</v>
      </c>
      <c r="I65" s="70">
        <f>[1]Hoja1!H61*$D$65/100</f>
        <v>0.46023529411764708</v>
      </c>
      <c r="J65" s="70">
        <f>[1]Hoja1!I61*$D$65/100</f>
        <v>1.2441176470588236</v>
      </c>
      <c r="K65" s="70">
        <f>[1]Hoja1!J61*$D$65/100</f>
        <v>0</v>
      </c>
      <c r="L65" s="70">
        <f>[1]Hoja1!K61*$D$65/100</f>
        <v>33.404347826086955</v>
      </c>
      <c r="M65" s="70">
        <f>[1]Hoja1!L61*$D$65/100</f>
        <v>10.578260869565218</v>
      </c>
      <c r="N65" s="70">
        <f>[1]Hoja1!M61*$D$65/100</f>
        <v>73.2</v>
      </c>
      <c r="O65" s="70">
        <f>[1]Hoja1!N61*$D$65/100</f>
        <v>236.50434782608696</v>
      </c>
      <c r="P65" s="70">
        <f>[1]Hoja1!O61*$D$65/100</f>
        <v>3.99913043478261</v>
      </c>
      <c r="Q65" s="70">
        <f>[1]Hoja1!P61*$D$65/100</f>
        <v>7.6090909090909085</v>
      </c>
      <c r="R65" s="70">
        <f>[1]Hoja1!Q61*$D$65/100</f>
        <v>763.01739130434783</v>
      </c>
      <c r="S65" s="70">
        <f>[1]Hoja1!R61*$D$65/100</f>
        <v>97.121739130434776</v>
      </c>
      <c r="T65" s="70">
        <f>[1]Hoja1!S61*$D$65/100</f>
        <v>1.8537391304347823</v>
      </c>
      <c r="U65" s="70">
        <f>[1]Hoja1!T61*$D$65/100</f>
        <v>0.72917647058823531</v>
      </c>
      <c r="V65" s="70">
        <f>[1]Hoja1!U61*$D$65/100</f>
        <v>0.88552941176470568</v>
      </c>
      <c r="W65" s="70">
        <f>[1]Hoja1!V61*$D$65/100</f>
        <v>33</v>
      </c>
      <c r="X65" s="70">
        <f>[1]Hoja1!W61*$D$65/100</f>
        <v>2.9217391304347826</v>
      </c>
      <c r="Y65" s="70">
        <f>[1]Hoja1!X61*$D$65/100</f>
        <v>0.34147826086956523</v>
      </c>
      <c r="Z65" s="70">
        <f>[1]Hoja1!Y61*$D$65/100</f>
        <v>0.13721739130434785</v>
      </c>
      <c r="AA65" s="70">
        <f>[1]Hoja1!Z61*$D$65/100</f>
        <v>1.2339130434782608</v>
      </c>
      <c r="AB65" s="70">
        <f>[1]Hoja1!AA61*$D$65/100</f>
        <v>0.68047058823529416</v>
      </c>
      <c r="AC65" s="70">
        <f>[1]Hoja1!AB61*$D$65/100</f>
        <v>0.22270588235294117</v>
      </c>
      <c r="AD65" s="70">
        <f>[1]Hoja1!AC61*$D$65/100</f>
        <v>249.10909090909092</v>
      </c>
      <c r="AE65" s="70">
        <f>[1]Hoja1!AD61*$D$65/100</f>
        <v>0</v>
      </c>
      <c r="AF65" s="70">
        <f>[1]Hoja1!AE61*$D$65/100</f>
        <v>1.5130434782608697</v>
      </c>
      <c r="AG65" s="71"/>
    </row>
    <row r="66" spans="1:33" s="71" customFormat="1" ht="15.95">
      <c r="A66" s="192"/>
      <c r="B66" s="67" t="s">
        <v>116</v>
      </c>
      <c r="C66" s="68" t="s">
        <v>117</v>
      </c>
      <c r="D66" s="69">
        <v>0</v>
      </c>
      <c r="E66" s="70">
        <f>[1]Hoja1!D62*$D$66/100</f>
        <v>0</v>
      </c>
      <c r="F66" s="70">
        <f>[1]Hoja1!E62*$D$66/100</f>
        <v>0</v>
      </c>
      <c r="G66" s="70">
        <f>[1]Hoja1!F62*$D$66/100</f>
        <v>0</v>
      </c>
      <c r="H66" s="70">
        <f>[1]Hoja1!G62*$D$66/100</f>
        <v>0</v>
      </c>
      <c r="I66" s="70">
        <f>[1]Hoja1!H62*$D$66/100</f>
        <v>0</v>
      </c>
      <c r="J66" s="70">
        <f>[1]Hoja1!I62*$D$66/100</f>
        <v>0</v>
      </c>
      <c r="K66" s="70">
        <f>[1]Hoja1!J62*$D$66/100</f>
        <v>0</v>
      </c>
      <c r="L66" s="70">
        <f>[1]Hoja1!K62*$D$66/100</f>
        <v>0</v>
      </c>
      <c r="M66" s="70">
        <f>[1]Hoja1!L62*$D$66/100</f>
        <v>0</v>
      </c>
      <c r="N66" s="70">
        <f>[1]Hoja1!M62*$D$66/100</f>
        <v>0</v>
      </c>
      <c r="O66" s="70">
        <f>[1]Hoja1!N62*$D$66/100</f>
        <v>0</v>
      </c>
      <c r="P66" s="70">
        <f>[1]Hoja1!O62*$D$66/100</f>
        <v>0</v>
      </c>
      <c r="Q66" s="70">
        <f>[1]Hoja1!P62*$D$66/100</f>
        <v>0</v>
      </c>
      <c r="R66" s="70">
        <f>[1]Hoja1!Q62*$D$66/100</f>
        <v>0</v>
      </c>
      <c r="S66" s="70">
        <f>[1]Hoja1!R62*$D$66/100</f>
        <v>0</v>
      </c>
      <c r="T66" s="70">
        <f>[1]Hoja1!S62*$D$66/100</f>
        <v>0</v>
      </c>
      <c r="U66" s="70">
        <f>[1]Hoja1!T62*$D$66/100</f>
        <v>0</v>
      </c>
      <c r="V66" s="70">
        <f>[1]Hoja1!U62*$D$66/100</f>
        <v>0</v>
      </c>
      <c r="W66" s="70">
        <f>[1]Hoja1!V62*$D$66/100</f>
        <v>0</v>
      </c>
      <c r="X66" s="70">
        <f>[1]Hoja1!W62*$D$66/100</f>
        <v>0</v>
      </c>
      <c r="Y66" s="70">
        <f>[1]Hoja1!X62*$D$66/100</f>
        <v>0</v>
      </c>
      <c r="Z66" s="70">
        <f>[1]Hoja1!Y62*$D$66/100</f>
        <v>0</v>
      </c>
      <c r="AA66" s="70">
        <f>[1]Hoja1!Z62*$D$66/100</f>
        <v>0</v>
      </c>
      <c r="AB66" s="70">
        <f>[1]Hoja1!AA62*$D$66/100</f>
        <v>0</v>
      </c>
      <c r="AC66" s="70">
        <f>[1]Hoja1!AB62*$D$66/100</f>
        <v>0</v>
      </c>
      <c r="AD66" s="70">
        <f>[1]Hoja1!AC62*$D$66/100</f>
        <v>0</v>
      </c>
      <c r="AE66" s="70">
        <f>[1]Hoja1!AD62*$D$66/100</f>
        <v>0</v>
      </c>
      <c r="AF66" s="70">
        <f>[1]Hoja1!AE62*$D$66/100</f>
        <v>0</v>
      </c>
    </row>
    <row r="67" spans="1:33" s="72" customFormat="1" ht="15.95">
      <c r="A67" s="192"/>
      <c r="B67" s="55"/>
      <c r="C67" s="75" t="s">
        <v>190</v>
      </c>
      <c r="D67" s="77">
        <f>SUM(D65:D66)</f>
        <v>60</v>
      </c>
      <c r="E67" s="77">
        <f t="shared" ref="E67:AF67" si="12">SUM(E65:E66)</f>
        <v>212.56956521739133</v>
      </c>
      <c r="F67" s="77">
        <f t="shared" si="12"/>
        <v>13.914782608695653</v>
      </c>
      <c r="G67" s="77">
        <f t="shared" si="12"/>
        <v>1.9382608695652173</v>
      </c>
      <c r="H67" s="77">
        <f t="shared" si="12"/>
        <v>0.37482352941176467</v>
      </c>
      <c r="I67" s="77">
        <f t="shared" si="12"/>
        <v>0.46023529411764708</v>
      </c>
      <c r="J67" s="77">
        <f t="shared" si="12"/>
        <v>1.2441176470588236</v>
      </c>
      <c r="K67" s="77">
        <f t="shared" si="12"/>
        <v>0</v>
      </c>
      <c r="L67" s="77">
        <f t="shared" si="12"/>
        <v>33.404347826086955</v>
      </c>
      <c r="M67" s="77">
        <f t="shared" si="12"/>
        <v>10.578260869565218</v>
      </c>
      <c r="N67" s="77">
        <f t="shared" si="12"/>
        <v>73.2</v>
      </c>
      <c r="O67" s="77">
        <f t="shared" si="12"/>
        <v>236.50434782608696</v>
      </c>
      <c r="P67" s="77">
        <f t="shared" si="12"/>
        <v>3.99913043478261</v>
      </c>
      <c r="Q67" s="77">
        <f t="shared" si="12"/>
        <v>7.6090909090909085</v>
      </c>
      <c r="R67" s="77">
        <f t="shared" si="12"/>
        <v>763.01739130434783</v>
      </c>
      <c r="S67" s="77">
        <f t="shared" si="12"/>
        <v>97.121739130434776</v>
      </c>
      <c r="T67" s="77">
        <f t="shared" si="12"/>
        <v>1.8537391304347823</v>
      </c>
      <c r="U67" s="77">
        <f t="shared" si="12"/>
        <v>0.72917647058823531</v>
      </c>
      <c r="V67" s="77">
        <f t="shared" si="12"/>
        <v>0.88552941176470568</v>
      </c>
      <c r="W67" s="77">
        <f t="shared" si="12"/>
        <v>33</v>
      </c>
      <c r="X67" s="77">
        <f t="shared" si="12"/>
        <v>2.9217391304347826</v>
      </c>
      <c r="Y67" s="77">
        <f t="shared" si="12"/>
        <v>0.34147826086956523</v>
      </c>
      <c r="Z67" s="77">
        <f t="shared" si="12"/>
        <v>0.13721739130434785</v>
      </c>
      <c r="AA67" s="77">
        <f t="shared" si="12"/>
        <v>1.2339130434782608</v>
      </c>
      <c r="AB67" s="77">
        <f t="shared" si="12"/>
        <v>0.68047058823529416</v>
      </c>
      <c r="AC67" s="77">
        <f t="shared" si="12"/>
        <v>0.22270588235294117</v>
      </c>
      <c r="AD67" s="77">
        <f t="shared" si="12"/>
        <v>249.10909090909092</v>
      </c>
      <c r="AE67" s="77">
        <f t="shared" si="12"/>
        <v>0</v>
      </c>
      <c r="AF67" s="77">
        <f t="shared" si="12"/>
        <v>1.5130434782608697</v>
      </c>
    </row>
    <row r="68" spans="1:33" s="91" customFormat="1">
      <c r="A68" s="192"/>
      <c r="B68" s="78" t="s">
        <v>116</v>
      </c>
      <c r="C68" s="84" t="s">
        <v>118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</row>
    <row r="69" spans="1:33" s="71" customFormat="1" ht="15.95">
      <c r="A69" s="192"/>
      <c r="B69" s="67" t="s">
        <v>225</v>
      </c>
      <c r="C69" s="68" t="s">
        <v>120</v>
      </c>
      <c r="D69" s="69">
        <v>8</v>
      </c>
      <c r="E69" s="89">
        <f>[1]Hoja1!D65*$D$69/100</f>
        <v>47.796705882352938</v>
      </c>
      <c r="F69" s="89">
        <f>[1]Hoja1!E65*$D$69/100</f>
        <v>1.3167058823529416</v>
      </c>
      <c r="G69" s="89">
        <f>[1]Hoja1!F65*$D$69/100</f>
        <v>3.7910588235294118</v>
      </c>
      <c r="H69" s="89">
        <f>[1]Hoja1!G65*$D$69/100</f>
        <v>0.64794999999999991</v>
      </c>
      <c r="I69" s="89">
        <f>[1]Hoja1!H65*$D$69/100</f>
        <v>2.1623000000000001</v>
      </c>
      <c r="J69" s="89">
        <f>[1]Hoja1!I65*$D$69/100</f>
        <v>0.84354999999999991</v>
      </c>
      <c r="K69" s="89">
        <f>[1]Hoja1!J65*$D$69/100</f>
        <v>5.0000000000000001E-9</v>
      </c>
      <c r="L69" s="89">
        <f>[1]Hoja1!K65*$D$69/100</f>
        <v>2.1030588235294116</v>
      </c>
      <c r="M69" s="89">
        <f>[1]Hoja1!L65*$D$69/100</f>
        <v>0.70950000000000002</v>
      </c>
      <c r="N69" s="89">
        <f>[1]Hoja1!M65*$D$69/100</f>
        <v>9.736470588235294</v>
      </c>
      <c r="O69" s="89">
        <f>[1]Hoja1!N65*$D$69/100</f>
        <v>30.31</v>
      </c>
      <c r="P69" s="89">
        <f>[1]Hoja1!O65*$D$69/100</f>
        <v>0.28000000000000003</v>
      </c>
      <c r="Q69" s="89">
        <f>[1]Hoja1!P65*$D$69/100</f>
        <v>1.0117647058823529</v>
      </c>
      <c r="R69" s="89">
        <f>[1]Hoja1!Q65*$D$69/100</f>
        <v>51.176470588235297</v>
      </c>
      <c r="S69" s="89">
        <f>[1]Hoja1!R65*$D$69/100</f>
        <v>14.663529411764705</v>
      </c>
      <c r="T69" s="89">
        <f>[1]Hoja1!S65*$D$69/100</f>
        <v>0.23015000000000005</v>
      </c>
      <c r="U69" s="89">
        <f>[1]Hoja1!T65*$D$69/100</f>
        <v>8.1850000000000006E-2</v>
      </c>
      <c r="V69" s="89">
        <f>[1]Hoja1!U65*$D$69/100</f>
        <v>0.13735</v>
      </c>
      <c r="W69" s="89">
        <f>[1]Hoja1!V65*$D$69/100</f>
        <v>2.72</v>
      </c>
      <c r="X69" s="89">
        <f>[1]Hoja1!W65*$D$69/100</f>
        <v>0.27</v>
      </c>
      <c r="Y69" s="89">
        <f>[1]Hoja1!X65*$D$69/100</f>
        <v>2.9900000000000003E-2</v>
      </c>
      <c r="Z69" s="89">
        <f>[1]Hoja1!Y65*$D$69/100</f>
        <v>2.18E-2</v>
      </c>
      <c r="AA69" s="89">
        <f>[1]Hoja1!Z65*$D$69/100</f>
        <v>0.27250000000000002</v>
      </c>
      <c r="AB69" s="89">
        <f>[1]Hoja1!AA65*$D$69/100</f>
        <v>6.1250000000000006E-2</v>
      </c>
      <c r="AC69" s="89">
        <f>[1]Hoja1!AB65*$D$69/100</f>
        <v>2.2550000000000001E-2</v>
      </c>
      <c r="AD69" s="89">
        <f>[1]Hoja1!AC65*$D$69/100</f>
        <v>5.64</v>
      </c>
      <c r="AE69" s="89">
        <f>[1]Hoja1!AD65*$D$69/100</f>
        <v>4.7058823529411761E-9</v>
      </c>
      <c r="AF69" s="89">
        <f>[1]Hoja1!AE65*$D$69/100</f>
        <v>0.255</v>
      </c>
    </row>
    <row r="70" spans="1:33" s="71" customFormat="1" ht="15.95">
      <c r="A70" s="192"/>
      <c r="B70" s="67" t="s">
        <v>226</v>
      </c>
      <c r="C70" s="68" t="s">
        <v>122</v>
      </c>
      <c r="D70" s="69">
        <v>8</v>
      </c>
      <c r="E70" s="89">
        <f>[1]Hoja1!D66*$D$70/100</f>
        <v>47.32654545454546</v>
      </c>
      <c r="F70" s="89">
        <f>[1]Hoja1!E66*$D$70/100</f>
        <v>1.7578181818181817</v>
      </c>
      <c r="G70" s="89">
        <f>[1]Hoja1!F66*$D$70/100</f>
        <v>3.693090909090909</v>
      </c>
      <c r="H70" s="89">
        <f>[1]Hoja1!G66*$D$70/100</f>
        <v>0.52210909090909097</v>
      </c>
      <c r="I70" s="89">
        <f>[1]Hoja1!H66*$D$70/100</f>
        <v>1.0266909090909089</v>
      </c>
      <c r="J70" s="89">
        <f>[1]Hoja1!I66*$D$70/100</f>
        <v>1.9806545454545452</v>
      </c>
      <c r="K70" s="89">
        <f>[1]Hoja1!J66*$D$70/100</f>
        <v>0</v>
      </c>
      <c r="L70" s="89">
        <f>[1]Hoja1!K66*$D$70/100</f>
        <v>1.7643636363636366</v>
      </c>
      <c r="M70" s="89">
        <f>[1]Hoja1!L66*$D$70/100</f>
        <v>0.90545454545454551</v>
      </c>
      <c r="N70" s="89">
        <f>[1]Hoja1!M66*$D$70/100</f>
        <v>20.574545454545454</v>
      </c>
      <c r="O70" s="89">
        <f>[1]Hoja1!N66*$D$70/100</f>
        <v>64.872727272727275</v>
      </c>
      <c r="P70" s="89">
        <f>[1]Hoja1!O66*$D$70/100</f>
        <v>0.75563636363636366</v>
      </c>
      <c r="Q70" s="89">
        <f>[1]Hoja1!P66*$D$70/100</f>
        <v>2.0290909090909093</v>
      </c>
      <c r="R70" s="89">
        <f>[1]Hoja1!Q66*$D$70/100</f>
        <v>50.356363636363639</v>
      </c>
      <c r="S70" s="89">
        <f>[1]Hoja1!R66*$D$70/100</f>
        <v>30.414545454545454</v>
      </c>
      <c r="T70" s="89">
        <f>[1]Hoja1!S66*$D$70/100</f>
        <v>0.58254545454545448</v>
      </c>
      <c r="U70" s="89">
        <f>[1]Hoja1!T66*$D$70/100</f>
        <v>0.14036363636363636</v>
      </c>
      <c r="V70" s="89">
        <f>[1]Hoja1!U66*$D$70/100</f>
        <v>0.18101818181818183</v>
      </c>
      <c r="W70" s="89">
        <f>[1]Hoja1!V66*$D$70/100</f>
        <v>7.3454545454545448</v>
      </c>
      <c r="X70" s="89">
        <f>[1]Hoja1!W66*$D$70/100</f>
        <v>0.74181818181818182</v>
      </c>
      <c r="Y70" s="89">
        <f>[1]Hoja1!X66*$D$70/100</f>
        <v>5.7163636363636368E-2</v>
      </c>
      <c r="Z70" s="89">
        <f>[1]Hoja1!Y66*$D$70/100</f>
        <v>2.1309090909090909E-2</v>
      </c>
      <c r="AA70" s="89">
        <f>[1]Hoja1!Z66*$D$70/100</f>
        <v>0.30109090909090913</v>
      </c>
      <c r="AB70" s="89">
        <f>[1]Hoja1!AA66*$D$70/100</f>
        <v>0.15883636363636366</v>
      </c>
      <c r="AC70" s="89">
        <f>[1]Hoja1!AB66*$D$70/100</f>
        <v>4.3345454545454548E-2</v>
      </c>
      <c r="AD70" s="89">
        <f>[1]Hoja1!AC66*$D$70/100</f>
        <v>10.632727272727273</v>
      </c>
      <c r="AE70" s="89">
        <f>[1]Hoja1!AD66*$D$70/100</f>
        <v>0</v>
      </c>
      <c r="AF70" s="89">
        <f>[1]Hoja1!AE66*$D$70/100</f>
        <v>5.0909090909090911E-2</v>
      </c>
    </row>
    <row r="71" spans="1:33" s="72" customFormat="1" ht="15.95">
      <c r="A71" s="192"/>
      <c r="B71" s="55"/>
      <c r="C71" s="75" t="s">
        <v>190</v>
      </c>
      <c r="D71" s="77">
        <f>SUM(D69:D70)</f>
        <v>16</v>
      </c>
      <c r="E71" s="77">
        <f t="shared" ref="E71:AF71" si="13">SUM(E69:E70)</f>
        <v>95.123251336898392</v>
      </c>
      <c r="F71" s="77">
        <f t="shared" si="13"/>
        <v>3.0745240641711233</v>
      </c>
      <c r="G71" s="77">
        <f t="shared" si="13"/>
        <v>7.4841497326203203</v>
      </c>
      <c r="H71" s="77">
        <f t="shared" si="13"/>
        <v>1.1700590909090909</v>
      </c>
      <c r="I71" s="77">
        <f t="shared" si="13"/>
        <v>3.1889909090909088</v>
      </c>
      <c r="J71" s="77">
        <f t="shared" si="13"/>
        <v>2.824204545454545</v>
      </c>
      <c r="K71" s="77">
        <f t="shared" si="13"/>
        <v>5.0000000000000001E-9</v>
      </c>
      <c r="L71" s="77">
        <f t="shared" si="13"/>
        <v>3.8674224598930484</v>
      </c>
      <c r="M71" s="77">
        <f t="shared" si="13"/>
        <v>1.6149545454545455</v>
      </c>
      <c r="N71" s="77">
        <f t="shared" si="13"/>
        <v>30.31101604278075</v>
      </c>
      <c r="O71" s="77">
        <f t="shared" si="13"/>
        <v>95.182727272727277</v>
      </c>
      <c r="P71" s="77">
        <f t="shared" si="13"/>
        <v>1.0356363636363637</v>
      </c>
      <c r="Q71" s="77">
        <f t="shared" si="13"/>
        <v>3.0408556149732622</v>
      </c>
      <c r="R71" s="77">
        <f t="shared" si="13"/>
        <v>101.53283422459893</v>
      </c>
      <c r="S71" s="77">
        <f t="shared" si="13"/>
        <v>45.07807486631016</v>
      </c>
      <c r="T71" s="77">
        <f t="shared" si="13"/>
        <v>0.81269545454545455</v>
      </c>
      <c r="U71" s="77">
        <f t="shared" si="13"/>
        <v>0.22221363636363636</v>
      </c>
      <c r="V71" s="77">
        <f t="shared" si="13"/>
        <v>0.31836818181818183</v>
      </c>
      <c r="W71" s="77">
        <f t="shared" si="13"/>
        <v>10.065454545454545</v>
      </c>
      <c r="X71" s="77">
        <f t="shared" si="13"/>
        <v>1.0118181818181817</v>
      </c>
      <c r="Y71" s="77">
        <f t="shared" si="13"/>
        <v>8.7063636363636371E-2</v>
      </c>
      <c r="Z71" s="77">
        <f t="shared" si="13"/>
        <v>4.3109090909090909E-2</v>
      </c>
      <c r="AA71" s="77">
        <f t="shared" si="13"/>
        <v>0.57359090909090915</v>
      </c>
      <c r="AB71" s="77">
        <f t="shared" si="13"/>
        <v>0.22008636363636366</v>
      </c>
      <c r="AC71" s="77">
        <f t="shared" si="13"/>
        <v>6.5895454545454549E-2</v>
      </c>
      <c r="AD71" s="77">
        <f t="shared" si="13"/>
        <v>16.272727272727273</v>
      </c>
      <c r="AE71" s="77">
        <f t="shared" si="13"/>
        <v>4.7058823529411761E-9</v>
      </c>
      <c r="AF71" s="77">
        <f t="shared" si="13"/>
        <v>0.30590909090909091</v>
      </c>
    </row>
    <row r="72" spans="1:33" s="72" customFormat="1" ht="15" customHeight="1">
      <c r="A72" s="198"/>
      <c r="B72" s="193" t="s">
        <v>192</v>
      </c>
      <c r="C72" s="193"/>
      <c r="D72" s="77">
        <f>D67+D71</f>
        <v>76</v>
      </c>
      <c r="E72" s="77">
        <f t="shared" ref="E72:AF72" si="14">E67+E71</f>
        <v>307.69281655428972</v>
      </c>
      <c r="F72" s="77">
        <f t="shared" si="14"/>
        <v>16.989306672866775</v>
      </c>
      <c r="G72" s="77">
        <f t="shared" si="14"/>
        <v>9.4224106021855381</v>
      </c>
      <c r="H72" s="77">
        <f t="shared" si="14"/>
        <v>1.5448826203208554</v>
      </c>
      <c r="I72" s="77">
        <f t="shared" si="14"/>
        <v>3.6492262032085558</v>
      </c>
      <c r="J72" s="77">
        <f t="shared" si="14"/>
        <v>4.068322192513369</v>
      </c>
      <c r="K72" s="77">
        <f t="shared" si="14"/>
        <v>5.0000000000000001E-9</v>
      </c>
      <c r="L72" s="77">
        <f t="shared" si="14"/>
        <v>37.271770285980004</v>
      </c>
      <c r="M72" s="77">
        <f t="shared" si="14"/>
        <v>12.193215415019765</v>
      </c>
      <c r="N72" s="77">
        <f t="shared" si="14"/>
        <v>103.51101604278075</v>
      </c>
      <c r="O72" s="77">
        <f t="shared" si="14"/>
        <v>331.68707509881426</v>
      </c>
      <c r="P72" s="77">
        <f t="shared" si="14"/>
        <v>5.0347667984189739</v>
      </c>
      <c r="Q72" s="77">
        <f t="shared" si="14"/>
        <v>10.64994652406417</v>
      </c>
      <c r="R72" s="77">
        <f t="shared" si="14"/>
        <v>864.55022552894673</v>
      </c>
      <c r="S72" s="77">
        <f t="shared" si="14"/>
        <v>142.19981399674492</v>
      </c>
      <c r="T72" s="77">
        <f t="shared" si="14"/>
        <v>2.6664345849802369</v>
      </c>
      <c r="U72" s="77">
        <f t="shared" si="14"/>
        <v>0.95139010695187165</v>
      </c>
      <c r="V72" s="77">
        <f t="shared" si="14"/>
        <v>1.2038975935828875</v>
      </c>
      <c r="W72" s="77">
        <f t="shared" si="14"/>
        <v>43.065454545454543</v>
      </c>
      <c r="X72" s="77">
        <f t="shared" si="14"/>
        <v>3.9335573122529643</v>
      </c>
      <c r="Y72" s="77">
        <f t="shared" si="14"/>
        <v>0.42854189723320157</v>
      </c>
      <c r="Z72" s="77">
        <f t="shared" si="14"/>
        <v>0.18032648221343875</v>
      </c>
      <c r="AA72" s="77">
        <f t="shared" si="14"/>
        <v>1.8075039525691698</v>
      </c>
      <c r="AB72" s="77">
        <f t="shared" si="14"/>
        <v>0.90055695187165785</v>
      </c>
      <c r="AC72" s="77">
        <f t="shared" si="14"/>
        <v>0.28860133689839573</v>
      </c>
      <c r="AD72" s="77">
        <f t="shared" si="14"/>
        <v>265.38181818181818</v>
      </c>
      <c r="AE72" s="77">
        <f t="shared" si="14"/>
        <v>4.7058823529411761E-9</v>
      </c>
      <c r="AF72" s="77">
        <f t="shared" si="14"/>
        <v>1.8189525691699606</v>
      </c>
    </row>
    <row r="73" spans="1:33" s="91" customFormat="1" ht="15.75" customHeight="1">
      <c r="A73" s="199" t="s">
        <v>123</v>
      </c>
      <c r="B73" s="78"/>
      <c r="C73" s="84" t="s">
        <v>124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3" s="91" customFormat="1" ht="15.75" customHeight="1">
      <c r="A74" s="192"/>
      <c r="B74" s="53" t="s">
        <v>227</v>
      </c>
      <c r="C74" s="62" t="s">
        <v>125</v>
      </c>
      <c r="D74" s="94">
        <v>19</v>
      </c>
      <c r="E74" s="94">
        <f>[1]Hoja1!D69*$D$74/100</f>
        <v>171</v>
      </c>
      <c r="F74" s="94">
        <f>[1]Hoja1!E69*$D$74/100</f>
        <v>0</v>
      </c>
      <c r="G74" s="94">
        <f>[1]Hoja1!F69*$D$74/100</f>
        <v>19</v>
      </c>
      <c r="H74" s="94">
        <f>[1]Hoja1!G69*$D$74/100</f>
        <v>1.8923999999999999</v>
      </c>
      <c r="I74" s="94">
        <f>[1]Hoja1!H69*$D$74/100</f>
        <v>7.2450799999999989</v>
      </c>
      <c r="J74" s="94">
        <f>[1]Hoja1!I69*$D$74/100</f>
        <v>9.0067599999999999</v>
      </c>
      <c r="K74" s="94">
        <f>[1]Hoja1!J69*$D$74/100</f>
        <v>0</v>
      </c>
      <c r="L74" s="94">
        <f>[1]Hoja1!K69*$D$74/100</f>
        <v>0</v>
      </c>
      <c r="M74" s="94">
        <f>[1]Hoja1!L69*$D$74/100</f>
        <v>0</v>
      </c>
      <c r="N74" s="94">
        <f>[1]Hoja1!M69*$D$74/100</f>
        <v>0</v>
      </c>
      <c r="O74" s="94">
        <f>[1]Hoja1!N69*$D$74/100</f>
        <v>3.8000000000000006E-2</v>
      </c>
      <c r="P74" s="94">
        <f>[1]Hoja1!O69*$D$74/100</f>
        <v>1.52E-2</v>
      </c>
      <c r="Q74" s="94">
        <f>[1]Hoja1!P69*$D$74/100</f>
        <v>0</v>
      </c>
      <c r="R74" s="94">
        <f>[1]Hoja1!Q69*$D$74/100</f>
        <v>0</v>
      </c>
      <c r="S74" s="94">
        <f>[1]Hoja1!R69*$D$74/100</f>
        <v>0</v>
      </c>
      <c r="T74" s="94">
        <f>[1]Hoja1!S69*$D$74/100</f>
        <v>2.2799999999999999E-3</v>
      </c>
      <c r="U74" s="94">
        <f>[1]Hoja1!T69*$D$74/100</f>
        <v>0</v>
      </c>
      <c r="V74" s="94">
        <f>[1]Hoja1!U69*$D$74/100</f>
        <v>0</v>
      </c>
      <c r="W74" s="94">
        <f>[1]Hoja1!V69*$D$74/100</f>
        <v>0</v>
      </c>
      <c r="X74" s="94">
        <f>[1]Hoja1!W69*$D$74/100</f>
        <v>0</v>
      </c>
      <c r="Y74" s="94">
        <f>[1]Hoja1!X69*$D$74/100</f>
        <v>0</v>
      </c>
      <c r="Z74" s="94">
        <f>[1]Hoja1!Y69*$D$74/100</f>
        <v>0</v>
      </c>
      <c r="AA74" s="94">
        <f>[1]Hoja1!Z69*$D$74/100</f>
        <v>0</v>
      </c>
      <c r="AB74" s="94">
        <f>[1]Hoja1!AA69*$D$74/100</f>
        <v>0</v>
      </c>
      <c r="AC74" s="94">
        <f>[1]Hoja1!AB69*$D$74/100</f>
        <v>0</v>
      </c>
      <c r="AD74" s="94">
        <f>[1]Hoja1!AC69*$D$74/100</f>
        <v>0</v>
      </c>
      <c r="AE74" s="94">
        <f>[1]Hoja1!AD69*$D$74/100</f>
        <v>0</v>
      </c>
      <c r="AF74" s="94">
        <f>[1]Hoja1!AE69*$D$74/100</f>
        <v>0</v>
      </c>
      <c r="AG74" s="62"/>
    </row>
    <row r="75" spans="1:33">
      <c r="A75" s="192"/>
      <c r="B75" s="53" t="s">
        <v>75</v>
      </c>
      <c r="C75" s="62" t="s">
        <v>127</v>
      </c>
      <c r="D75" s="94">
        <v>4</v>
      </c>
      <c r="E75" s="94">
        <f>[1]Hoja1!D70*$D$75/100</f>
        <v>22.57</v>
      </c>
      <c r="F75" s="94">
        <f>[1]Hoja1!E70*$D$75/100</f>
        <v>0.19299999999999998</v>
      </c>
      <c r="G75" s="94">
        <f>[1]Hoja1!F70*$D$75/100</f>
        <v>2.4129999999999998</v>
      </c>
      <c r="H75" s="94">
        <f>[1]Hoja1!G70*$D$75/100</f>
        <v>1.2970000000000002</v>
      </c>
      <c r="I75" s="94">
        <f>[1]Hoja1!H70*$D$75/100</f>
        <v>0.83899999999999997</v>
      </c>
      <c r="J75" s="94">
        <f>[1]Hoja1!I70*$D$75/100</f>
        <v>0.158</v>
      </c>
      <c r="K75" s="94">
        <f>[1]Hoja1!J70*$D$75/100</f>
        <v>4.74</v>
      </c>
      <c r="L75" s="94">
        <f>[1]Hoja1!K70*$D$75/100</f>
        <v>2.1000000000000001E-2</v>
      </c>
      <c r="M75" s="94">
        <f>[1]Hoja1!L70*$D$75/100</f>
        <v>0</v>
      </c>
      <c r="N75" s="94">
        <f>[1]Hoja1!M70*$D$75/100</f>
        <v>4.84</v>
      </c>
      <c r="O75" s="94">
        <f>[1]Hoja1!N70*$D$75/100</f>
        <v>8.7100000000000009</v>
      </c>
      <c r="P75" s="94">
        <f>[1]Hoja1!O70*$D$75/100</f>
        <v>4.0000000000000001E-3</v>
      </c>
      <c r="Q75" s="94">
        <f>[1]Hoja1!P70*$D$75/100</f>
        <v>14.41</v>
      </c>
      <c r="R75" s="94">
        <f>[1]Hoja1!Q70*$D$75/100</f>
        <v>10.54</v>
      </c>
      <c r="S75" s="94">
        <f>[1]Hoja1!R70*$D$75/100</f>
        <v>1.94</v>
      </c>
      <c r="T75" s="94">
        <f>[1]Hoja1!S70*$D$75/100</f>
        <v>0.02</v>
      </c>
      <c r="U75" s="94">
        <f>[1]Hoja1!T70*$D$75/100</f>
        <v>0</v>
      </c>
      <c r="V75" s="94">
        <f>[1]Hoja1!U70*$D$75/100</f>
        <v>0</v>
      </c>
      <c r="W75" s="94">
        <f>[1]Hoja1!V70*$D$75/100</f>
        <v>0</v>
      </c>
      <c r="X75" s="94">
        <f>[1]Hoja1!W70*$D$75/100</f>
        <v>17.7</v>
      </c>
      <c r="Y75" s="94">
        <f>[1]Hoja1!X70*$D$75/100</f>
        <v>5.0000000000000001E-4</v>
      </c>
      <c r="Z75" s="94">
        <f>[1]Hoja1!Y70*$D$75/100</f>
        <v>5.5000000000000005E-3</v>
      </c>
      <c r="AA75" s="94">
        <f>[1]Hoja1!Z70*$D$75/100</f>
        <v>2E-3</v>
      </c>
      <c r="AB75" s="94">
        <f>[1]Hoja1!AA70*$D$75/100</f>
        <v>0</v>
      </c>
      <c r="AC75" s="94">
        <f>[1]Hoja1!AB70*$D$75/100</f>
        <v>0</v>
      </c>
      <c r="AD75" s="94">
        <f>[1]Hoja1!AC70*$D$75/100</f>
        <v>0.18</v>
      </c>
      <c r="AE75" s="94">
        <f>[1]Hoja1!AD70*$D$75/100</f>
        <v>8.8000000000000005E-3</v>
      </c>
      <c r="AF75" s="94">
        <f>[1]Hoja1!AE70*$D$75/100</f>
        <v>0.01</v>
      </c>
    </row>
    <row r="76" spans="1:33" ht="15.95">
      <c r="A76" s="192"/>
      <c r="B76" s="95"/>
      <c r="C76" s="75" t="s">
        <v>190</v>
      </c>
      <c r="D76" s="96">
        <f>SUM(D74:D75)</f>
        <v>23</v>
      </c>
      <c r="E76" s="96">
        <f t="shared" ref="E76:AF76" si="15">SUM(E74:E75)</f>
        <v>193.57</v>
      </c>
      <c r="F76" s="96">
        <f t="shared" si="15"/>
        <v>0.19299999999999998</v>
      </c>
      <c r="G76" s="96">
        <f t="shared" si="15"/>
        <v>21.413</v>
      </c>
      <c r="H76" s="96">
        <f t="shared" si="15"/>
        <v>3.1894</v>
      </c>
      <c r="I76" s="96">
        <f t="shared" si="15"/>
        <v>8.0840799999999984</v>
      </c>
      <c r="J76" s="96">
        <f t="shared" si="15"/>
        <v>9.1647599999999994</v>
      </c>
      <c r="K76" s="96">
        <f t="shared" si="15"/>
        <v>4.74</v>
      </c>
      <c r="L76" s="96">
        <f t="shared" si="15"/>
        <v>2.1000000000000001E-2</v>
      </c>
      <c r="M76" s="96">
        <f t="shared" si="15"/>
        <v>0</v>
      </c>
      <c r="N76" s="96">
        <f t="shared" si="15"/>
        <v>4.84</v>
      </c>
      <c r="O76" s="96">
        <f t="shared" si="15"/>
        <v>8.7480000000000011</v>
      </c>
      <c r="P76" s="96">
        <f t="shared" si="15"/>
        <v>1.9200000000000002E-2</v>
      </c>
      <c r="Q76" s="96">
        <f t="shared" si="15"/>
        <v>14.41</v>
      </c>
      <c r="R76" s="96">
        <f t="shared" si="15"/>
        <v>10.54</v>
      </c>
      <c r="S76" s="96">
        <f t="shared" si="15"/>
        <v>1.94</v>
      </c>
      <c r="T76" s="96">
        <f t="shared" si="15"/>
        <v>2.2280000000000001E-2</v>
      </c>
      <c r="U76" s="96">
        <f t="shared" si="15"/>
        <v>0</v>
      </c>
      <c r="V76" s="96">
        <f t="shared" si="15"/>
        <v>0</v>
      </c>
      <c r="W76" s="96">
        <f t="shared" si="15"/>
        <v>0</v>
      </c>
      <c r="X76" s="96">
        <f t="shared" si="15"/>
        <v>17.7</v>
      </c>
      <c r="Y76" s="96">
        <f t="shared" si="15"/>
        <v>5.0000000000000001E-4</v>
      </c>
      <c r="Z76" s="96">
        <f t="shared" si="15"/>
        <v>5.5000000000000005E-3</v>
      </c>
      <c r="AA76" s="96">
        <f t="shared" si="15"/>
        <v>2E-3</v>
      </c>
      <c r="AB76" s="96">
        <f t="shared" si="15"/>
        <v>0</v>
      </c>
      <c r="AC76" s="96">
        <f t="shared" si="15"/>
        <v>0</v>
      </c>
      <c r="AD76" s="96">
        <f t="shared" si="15"/>
        <v>0.18</v>
      </c>
      <c r="AE76" s="96">
        <f t="shared" si="15"/>
        <v>8.8000000000000005E-3</v>
      </c>
      <c r="AF76" s="96">
        <f t="shared" si="15"/>
        <v>0.01</v>
      </c>
    </row>
    <row r="77" spans="1:33" s="91" customFormat="1">
      <c r="A77" s="192"/>
      <c r="B77" s="78"/>
      <c r="C77" s="84" t="s">
        <v>128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3" s="71" customFormat="1" ht="15" customHeight="1">
      <c r="A78" s="192"/>
      <c r="B78" s="67" t="s">
        <v>126</v>
      </c>
      <c r="C78" s="68" t="s">
        <v>129</v>
      </c>
      <c r="D78" s="69">
        <v>50</v>
      </c>
      <c r="E78" s="70">
        <f>[1]Hoja1!D73*$D$78/100</f>
        <v>183.3125</v>
      </c>
      <c r="F78" s="70">
        <f>[1]Hoja1!E73*$D$78/100</f>
        <v>0.1</v>
      </c>
      <c r="G78" s="70">
        <f>[1]Hoja1!F73*$D$78/100</f>
        <v>1.2500000000000001E-2</v>
      </c>
      <c r="H78" s="70">
        <f>[1]Hoja1!G73*$D$78/100</f>
        <v>2.5000000000000001E-2</v>
      </c>
      <c r="I78" s="70">
        <f>[1]Hoja1!H73*$D$78/100</f>
        <v>3.7499999999999999E-2</v>
      </c>
      <c r="J78" s="70">
        <f>[1]Hoja1!I73*$D$78/100</f>
        <v>6.25E-2</v>
      </c>
      <c r="K78" s="70">
        <f>[1]Hoja1!J73*$D$78/100</f>
        <v>0</v>
      </c>
      <c r="L78" s="70">
        <f>[1]Hoja1!K73*$D$78/100</f>
        <v>45.7</v>
      </c>
      <c r="M78" s="70">
        <f>[1]Hoja1!L73*$D$78/100</f>
        <v>2.5000000000000001E-2</v>
      </c>
      <c r="N78" s="70">
        <f>[1]Hoja1!M73*$D$78/100</f>
        <v>21.5</v>
      </c>
      <c r="O78" s="70">
        <f>[1]Hoja1!N73*$D$78/100</f>
        <v>11</v>
      </c>
      <c r="P78" s="70">
        <f>[1]Hoja1!O73*$D$78/100</f>
        <v>0.6</v>
      </c>
      <c r="Q78" s="70">
        <f>[1]Hoja1!P73*$D$78/100</f>
        <v>10.375</v>
      </c>
      <c r="R78" s="70">
        <f>[1]Hoja1!Q73*$D$78/100</f>
        <v>93.25</v>
      </c>
      <c r="S78" s="70">
        <f>[1]Hoja1!R73*$D$78/100</f>
        <v>7.5</v>
      </c>
      <c r="T78" s="70">
        <f>[1]Hoja1!S73*$D$78/100</f>
        <v>7.6249999999999998E-2</v>
      </c>
      <c r="U78" s="70">
        <f>[1]Hoja1!T73*$D$78/100</f>
        <v>8.5000000000000006E-2</v>
      </c>
      <c r="V78" s="70">
        <f>[1]Hoja1!U73*$D$78/100</f>
        <v>9.1249999999999998E-2</v>
      </c>
      <c r="W78" s="70">
        <f>[1]Hoja1!V73*$D$78/100</f>
        <v>0</v>
      </c>
      <c r="X78" s="70">
        <f>[1]Hoja1!W73*$D$78/100</f>
        <v>0</v>
      </c>
      <c r="Y78" s="70">
        <f>[1]Hoja1!X73*$D$78/100</f>
        <v>3.7499999999999999E-3</v>
      </c>
      <c r="Z78" s="70">
        <f>[1]Hoja1!Y73*$D$78/100</f>
        <v>1.7500000000000002E-2</v>
      </c>
      <c r="AA78" s="70">
        <f>[1]Hoja1!Z73*$D$78/100</f>
        <v>6.25E-2</v>
      </c>
      <c r="AB78" s="70">
        <f>[1]Hoja1!AA73*$D$78/100</f>
        <v>0.115</v>
      </c>
      <c r="AC78" s="70">
        <f>[1]Hoja1!AB73*$D$78/100</f>
        <v>0.01</v>
      </c>
      <c r="AD78" s="70">
        <f>[1]Hoja1!AC73*$D$78/100</f>
        <v>0.5</v>
      </c>
      <c r="AE78" s="70">
        <f>[1]Hoja1!AD73*$D$78/100</f>
        <v>0</v>
      </c>
      <c r="AF78" s="70">
        <f>[1]Hoja1!AE73*$D$78/100</f>
        <v>0.5</v>
      </c>
    </row>
    <row r="79" spans="1:33" s="71" customFormat="1" ht="15" customHeight="1">
      <c r="A79" s="192"/>
      <c r="B79" s="55"/>
      <c r="C79" s="75" t="s">
        <v>190</v>
      </c>
      <c r="D79" s="77">
        <f t="shared" ref="D79:AF79" si="16">SUM(D78)</f>
        <v>50</v>
      </c>
      <c r="E79" s="77">
        <f t="shared" si="16"/>
        <v>183.3125</v>
      </c>
      <c r="F79" s="77">
        <f t="shared" si="16"/>
        <v>0.1</v>
      </c>
      <c r="G79" s="77">
        <f t="shared" si="16"/>
        <v>1.2500000000000001E-2</v>
      </c>
      <c r="H79" s="77">
        <f t="shared" si="16"/>
        <v>2.5000000000000001E-2</v>
      </c>
      <c r="I79" s="77">
        <f t="shared" si="16"/>
        <v>3.7499999999999999E-2</v>
      </c>
      <c r="J79" s="77">
        <f t="shared" si="16"/>
        <v>6.25E-2</v>
      </c>
      <c r="K79" s="77">
        <f t="shared" si="16"/>
        <v>0</v>
      </c>
      <c r="L79" s="77">
        <f t="shared" si="16"/>
        <v>45.7</v>
      </c>
      <c r="M79" s="77">
        <f t="shared" si="16"/>
        <v>2.5000000000000001E-2</v>
      </c>
      <c r="N79" s="77">
        <f t="shared" si="16"/>
        <v>21.5</v>
      </c>
      <c r="O79" s="77">
        <f t="shared" si="16"/>
        <v>11</v>
      </c>
      <c r="P79" s="77">
        <f t="shared" si="16"/>
        <v>0.6</v>
      </c>
      <c r="Q79" s="77">
        <f t="shared" si="16"/>
        <v>10.375</v>
      </c>
      <c r="R79" s="77">
        <f t="shared" si="16"/>
        <v>93.25</v>
      </c>
      <c r="S79" s="77">
        <f t="shared" si="16"/>
        <v>7.5</v>
      </c>
      <c r="T79" s="77">
        <f t="shared" si="16"/>
        <v>7.6249999999999998E-2</v>
      </c>
      <c r="U79" s="77">
        <f t="shared" si="16"/>
        <v>8.5000000000000006E-2</v>
      </c>
      <c r="V79" s="77">
        <f t="shared" si="16"/>
        <v>9.1249999999999998E-2</v>
      </c>
      <c r="W79" s="77">
        <f t="shared" si="16"/>
        <v>0</v>
      </c>
      <c r="X79" s="77">
        <f t="shared" si="16"/>
        <v>0</v>
      </c>
      <c r="Y79" s="77">
        <f t="shared" si="16"/>
        <v>3.7499999999999999E-3</v>
      </c>
      <c r="Z79" s="77">
        <f t="shared" si="16"/>
        <v>1.7500000000000002E-2</v>
      </c>
      <c r="AA79" s="77">
        <f t="shared" si="16"/>
        <v>6.25E-2</v>
      </c>
      <c r="AB79" s="77">
        <f t="shared" si="16"/>
        <v>0.115</v>
      </c>
      <c r="AC79" s="77">
        <f t="shared" si="16"/>
        <v>0.01</v>
      </c>
      <c r="AD79" s="77">
        <f t="shared" si="16"/>
        <v>0.5</v>
      </c>
      <c r="AE79" s="77">
        <f t="shared" si="16"/>
        <v>0</v>
      </c>
      <c r="AF79" s="77">
        <f t="shared" si="16"/>
        <v>0.5</v>
      </c>
    </row>
    <row r="80" spans="1:33" s="91" customFormat="1" ht="15.75" customHeight="1">
      <c r="A80" s="192"/>
      <c r="B80" s="78" t="s">
        <v>81</v>
      </c>
      <c r="C80" s="28" t="s">
        <v>130</v>
      </c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</row>
    <row r="81" spans="1:32" ht="15.95">
      <c r="A81" s="192"/>
      <c r="B81" s="155" t="s">
        <v>228</v>
      </c>
      <c r="C81" s="68" t="s">
        <v>132</v>
      </c>
      <c r="D81" s="68">
        <v>5</v>
      </c>
      <c r="E81" s="97">
        <f>[1]Hoja1!D75*$D$81/100</f>
        <v>0.1</v>
      </c>
      <c r="F81" s="97">
        <f>[1]Hoja1!E75*$D$81/100</f>
        <v>5.0000000000000001E-3</v>
      </c>
      <c r="G81" s="97">
        <f>[1]Hoja1!F75*$D$81/100</f>
        <v>0</v>
      </c>
      <c r="H81" s="97">
        <f>[1]Hoja1!G75*$D$81/100</f>
        <v>0</v>
      </c>
      <c r="I81" s="97">
        <f>[1]Hoja1!H75*$D$81/100</f>
        <v>0</v>
      </c>
      <c r="J81" s="97">
        <f>[1]Hoja1!I75*$D$81/100</f>
        <v>0</v>
      </c>
      <c r="K81" s="97">
        <f>[1]Hoja1!J75*$D$81/100</f>
        <v>0</v>
      </c>
      <c r="L81" s="97">
        <f>[1]Hoja1!K75*$D$81/100</f>
        <v>0.02</v>
      </c>
      <c r="M81" s="97">
        <f>[1]Hoja1!L75*$D$81/100</f>
        <v>0</v>
      </c>
      <c r="N81" s="97">
        <f>[1]Hoja1!M75*$D$81/100</f>
        <v>0.1</v>
      </c>
      <c r="O81" s="97">
        <f>[1]Hoja1!N75*$D$81/100</f>
        <v>0.05</v>
      </c>
      <c r="P81" s="97">
        <f>[1]Hoja1!O75*$D$81/100</f>
        <v>5.0000000000000001E-3</v>
      </c>
      <c r="Q81" s="97">
        <f>[1]Hoja1!P75*$D$81/100</f>
        <v>0.1</v>
      </c>
      <c r="R81" s="97">
        <f>[1]Hoja1!Q75*$D$81/100</f>
        <v>2.7</v>
      </c>
      <c r="S81" s="97">
        <f>[1]Hoja1!R75*$D$81/100</f>
        <v>0.25</v>
      </c>
      <c r="T81" s="97">
        <f>[1]Hoja1!S75*$D$81/100</f>
        <v>1E-3</v>
      </c>
      <c r="U81" s="97">
        <f>[1]Hoja1!T75*$D$81/100</f>
        <v>5.0000000000000001E-4</v>
      </c>
      <c r="V81" s="97">
        <f>[1]Hoja1!U75*$D$81/100</f>
        <v>1.5E-3</v>
      </c>
      <c r="W81" s="97">
        <f>[1]Hoja1!V75*$D$81/100</f>
        <v>0</v>
      </c>
      <c r="X81" s="97">
        <f>[1]Hoja1!W75*$D$81/100</f>
        <v>0</v>
      </c>
      <c r="Y81" s="97">
        <f>[1]Hoja1!X75*$D$81/100</f>
        <v>0</v>
      </c>
      <c r="Z81" s="97">
        <f>[1]Hoja1!Y75*$D$81/100</f>
        <v>0</v>
      </c>
      <c r="AA81" s="97">
        <f>[1]Hoja1!Z75*$D$81/100</f>
        <v>0.01</v>
      </c>
      <c r="AB81" s="97">
        <f>[1]Hoja1!AA75*$D$81/100</f>
        <v>0</v>
      </c>
      <c r="AC81" s="97">
        <f>[1]Hoja1!AB75*$D$81/100</f>
        <v>0</v>
      </c>
      <c r="AD81" s="97">
        <f>[1]Hoja1!AC75*$D$81/100</f>
        <v>0</v>
      </c>
      <c r="AE81" s="97">
        <f>[1]Hoja1!AD75*$D$81/100</f>
        <v>0</v>
      </c>
      <c r="AF81" s="97">
        <f>[1]Hoja1!AE75*$D$81/100</f>
        <v>0</v>
      </c>
    </row>
    <row r="82" spans="1:32" ht="15.95">
      <c r="A82" s="192"/>
      <c r="B82" s="155" t="s">
        <v>229</v>
      </c>
      <c r="C82" s="68" t="s">
        <v>134</v>
      </c>
      <c r="D82" s="68">
        <v>0</v>
      </c>
      <c r="E82" s="97">
        <f>[1]Hoja1!D76*$D$82/100</f>
        <v>0</v>
      </c>
      <c r="F82" s="97">
        <f>[1]Hoja1!E76*$D$82/100</f>
        <v>0</v>
      </c>
      <c r="G82" s="97">
        <f>[1]Hoja1!F76*$D$82/100</f>
        <v>0</v>
      </c>
      <c r="H82" s="97">
        <f>[1]Hoja1!G76*$D$82/100</f>
        <v>0</v>
      </c>
      <c r="I82" s="97">
        <f>[1]Hoja1!H76*$D$82/100</f>
        <v>0</v>
      </c>
      <c r="J82" s="97">
        <f>[1]Hoja1!I76*$D$82/100</f>
        <v>0</v>
      </c>
      <c r="K82" s="97">
        <f>[1]Hoja1!J76*$D$82/100</f>
        <v>0</v>
      </c>
      <c r="L82" s="97">
        <f>[1]Hoja1!K76*$D$82/100</f>
        <v>0</v>
      </c>
      <c r="M82" s="97">
        <f>[1]Hoja1!L76*$D$82/100</f>
        <v>0</v>
      </c>
      <c r="N82" s="97">
        <f>[1]Hoja1!M76*$D$82/100</f>
        <v>0</v>
      </c>
      <c r="O82" s="97">
        <f>[1]Hoja1!N76*$D$82/100</f>
        <v>0</v>
      </c>
      <c r="P82" s="97">
        <f>[1]Hoja1!O76*$D$82/100</f>
        <v>0</v>
      </c>
      <c r="Q82" s="97">
        <f>[1]Hoja1!P76*$D$82/100</f>
        <v>0</v>
      </c>
      <c r="R82" s="97">
        <f>[1]Hoja1!Q76*$D$82/100</f>
        <v>0</v>
      </c>
      <c r="S82" s="97">
        <f>[1]Hoja1!R76*$D$82/100</f>
        <v>0</v>
      </c>
      <c r="T82" s="97">
        <f>[1]Hoja1!S76*$D$82/100</f>
        <v>0</v>
      </c>
      <c r="U82" s="97">
        <f>[1]Hoja1!T76*$D$82/100</f>
        <v>0</v>
      </c>
      <c r="V82" s="97">
        <f>[1]Hoja1!U76*$D$82/100</f>
        <v>0</v>
      </c>
      <c r="W82" s="97">
        <f>[1]Hoja1!V76*$D$82/100</f>
        <v>0</v>
      </c>
      <c r="X82" s="97">
        <f>[1]Hoja1!W76*$D$82/100</f>
        <v>0</v>
      </c>
      <c r="Y82" s="97">
        <f>[1]Hoja1!X76*$D$82/100</f>
        <v>0</v>
      </c>
      <c r="Z82" s="97">
        <f>[1]Hoja1!Y76*$D$82/100</f>
        <v>0</v>
      </c>
      <c r="AA82" s="97">
        <f>[1]Hoja1!Z76*$D$82/100</f>
        <v>0</v>
      </c>
      <c r="AB82" s="97">
        <f>[1]Hoja1!AA76*$D$82/100</f>
        <v>0</v>
      </c>
      <c r="AC82" s="97">
        <f>[1]Hoja1!AB76*$D$82/100</f>
        <v>0</v>
      </c>
      <c r="AD82" s="97">
        <f>[1]Hoja1!AC76*$D$82/100</f>
        <v>0</v>
      </c>
      <c r="AE82" s="97">
        <f>[1]Hoja1!AD76*$D$82/100</f>
        <v>0</v>
      </c>
      <c r="AF82" s="97">
        <f>[1]Hoja1!AE76*$D$82/100</f>
        <v>0</v>
      </c>
    </row>
    <row r="83" spans="1:32" ht="15.95">
      <c r="A83" s="192"/>
      <c r="B83" s="155" t="s">
        <v>230</v>
      </c>
      <c r="C83" s="68" t="s">
        <v>136</v>
      </c>
      <c r="D83" s="68">
        <v>5</v>
      </c>
      <c r="E83" s="97">
        <f>[1]Hoja1!D77*$D$83/100</f>
        <v>32.604999999999997</v>
      </c>
      <c r="F83" s="97">
        <f>[1]Hoja1!E77*$D$83/100</f>
        <v>0.51500000000000001</v>
      </c>
      <c r="G83" s="97">
        <f>[1]Hoja1!F77*$D$83/100</f>
        <v>2.7650000000000001</v>
      </c>
      <c r="H83" s="97">
        <f>[1]Hoja1!G77*$D$83/100</f>
        <v>1.63</v>
      </c>
      <c r="I83" s="97">
        <f>[1]Hoja1!H77*$D$83/100</f>
        <v>0.92300000000000015</v>
      </c>
      <c r="J83" s="97">
        <f>[1]Hoja1!I77*$D$83/100</f>
        <v>8.8000000000000009E-2</v>
      </c>
      <c r="K83" s="97">
        <f>[1]Hoja1!J77*$D$83/100</f>
        <v>0</v>
      </c>
      <c r="L83" s="97">
        <f>[1]Hoja1!K77*$D$83/100</f>
        <v>1.415</v>
      </c>
      <c r="M83" s="97">
        <f>[1]Hoja1!L77*$D$83/100</f>
        <v>0.77</v>
      </c>
      <c r="N83" s="97">
        <f>[1]Hoja1!M77*$D$83/100</f>
        <v>3.7</v>
      </c>
      <c r="O83" s="97">
        <f>[1]Hoja1!N77*$D$83/100</f>
        <v>20.85</v>
      </c>
      <c r="P83" s="97">
        <f>[1]Hoja1!O77*$D$83/100</f>
        <v>0.315</v>
      </c>
      <c r="Q83" s="97">
        <f>[1]Hoja1!P77*$D$83/100</f>
        <v>0.7</v>
      </c>
      <c r="R83" s="97">
        <f>[1]Hoja1!Q77*$D$83/100</f>
        <v>41.65</v>
      </c>
      <c r="S83" s="97">
        <f>[1]Hoja1!R77*$D$83/100</f>
        <v>15.5</v>
      </c>
      <c r="T83" s="97">
        <f>[1]Hoja1!S77*$D$83/100</f>
        <v>0.20049999999999998</v>
      </c>
      <c r="U83" s="97">
        <f>[1]Hoja1!T77*$D$83/100</f>
        <v>0.1085</v>
      </c>
      <c r="V83" s="97">
        <f>[1]Hoja1!U77*$D$83/100</f>
        <v>9.6000000000000002E-2</v>
      </c>
      <c r="W83" s="97">
        <f>[1]Hoja1!V77*$D$83/100</f>
        <v>4.9000000000000004</v>
      </c>
      <c r="X83" s="97">
        <f>[1]Hoja1!W77*$D$83/100</f>
        <v>0.5</v>
      </c>
      <c r="Y83" s="97">
        <f>[1]Hoja1!X77*$D$83/100</f>
        <v>4.0000000000000001E-3</v>
      </c>
      <c r="Z83" s="97">
        <f>[1]Hoja1!Y77*$D$83/100</f>
        <v>8.5000000000000006E-3</v>
      </c>
      <c r="AA83" s="97">
        <f>[1]Hoja1!Z77*$D$83/100</f>
        <v>5.5E-2</v>
      </c>
      <c r="AB83" s="97">
        <f>[1]Hoja1!AA77*$D$83/100</f>
        <v>0.01</v>
      </c>
      <c r="AC83" s="97">
        <f>[1]Hoja1!AB77*$D$83/100</f>
        <v>5.0000000000000001E-3</v>
      </c>
      <c r="AD83" s="97">
        <f>[1]Hoja1!AC77*$D$83/100</f>
        <v>0.35</v>
      </c>
      <c r="AE83" s="97">
        <f>[1]Hoja1!AD77*$D$83/100</f>
        <v>0</v>
      </c>
      <c r="AF83" s="97">
        <f>[1]Hoja1!AE77*$D$83/100</f>
        <v>0</v>
      </c>
    </row>
    <row r="84" spans="1:32" ht="15.95">
      <c r="A84" s="192"/>
      <c r="B84" s="155" t="s">
        <v>231</v>
      </c>
      <c r="C84" s="68" t="s">
        <v>138</v>
      </c>
      <c r="D84" s="68">
        <v>5</v>
      </c>
      <c r="E84" s="97">
        <f>[1]Hoja1!D78*$D$84/100</f>
        <v>0.06</v>
      </c>
      <c r="F84" s="97">
        <f>[1]Hoja1!E78*$D$84/100</f>
        <v>0</v>
      </c>
      <c r="G84" s="97">
        <f>[1]Hoja1!F78*$D$84/100</f>
        <v>0</v>
      </c>
      <c r="H84" s="97">
        <f>[1]Hoja1!G78*$D$84/100</f>
        <v>0</v>
      </c>
      <c r="I84" s="97">
        <f>[1]Hoja1!H78*$D$84/100</f>
        <v>0</v>
      </c>
      <c r="J84" s="97">
        <f>[1]Hoja1!I78*$D$84/100</f>
        <v>0</v>
      </c>
      <c r="K84" s="97">
        <f>[1]Hoja1!J78*$D$84/100</f>
        <v>0</v>
      </c>
      <c r="L84" s="97">
        <f>[1]Hoja1!K78*$D$84/100</f>
        <v>1.4999999999999999E-2</v>
      </c>
      <c r="M84" s="97">
        <f>[1]Hoja1!L78*$D$84/100</f>
        <v>0</v>
      </c>
      <c r="N84" s="97">
        <f>[1]Hoja1!M78*$D$84/100</f>
        <v>0</v>
      </c>
      <c r="O84" s="97">
        <f>[1]Hoja1!N78*$D$84/100</f>
        <v>0.05</v>
      </c>
      <c r="P84" s="97">
        <f>[1]Hoja1!O78*$D$84/100</f>
        <v>0</v>
      </c>
      <c r="Q84" s="97">
        <f>[1]Hoja1!P78*$D$84/100</f>
        <v>0.15</v>
      </c>
      <c r="R84" s="97">
        <f>[1]Hoja1!Q78*$D$84/100</f>
        <v>1.85</v>
      </c>
      <c r="S84" s="97">
        <f>[1]Hoja1!R78*$D$84/100</f>
        <v>0.15</v>
      </c>
      <c r="T84" s="97">
        <f>[1]Hoja1!S78*$D$84/100</f>
        <v>1E-3</v>
      </c>
      <c r="U84" s="97">
        <f>[1]Hoja1!T78*$D$84/100</f>
        <v>5.0000000000000001E-4</v>
      </c>
      <c r="V84" s="97">
        <f>[1]Hoja1!U78*$D$84/100</f>
        <v>1.1000000000000001E-2</v>
      </c>
      <c r="W84" s="97">
        <f>[1]Hoja1!V78*$D$84/100</f>
        <v>0</v>
      </c>
      <c r="X84" s="97">
        <f>[1]Hoja1!W78*$D$84/100</f>
        <v>0</v>
      </c>
      <c r="Y84" s="97">
        <f>[1]Hoja1!X78*$D$84/100</f>
        <v>0</v>
      </c>
      <c r="Z84" s="97">
        <f>[1]Hoja1!Y78*$D$84/100</f>
        <v>5.0000000000000001E-4</v>
      </c>
      <c r="AA84" s="97">
        <f>[1]Hoja1!Z78*$D$84/100</f>
        <v>0</v>
      </c>
      <c r="AB84" s="97">
        <f>[1]Hoja1!AA78*$D$84/100</f>
        <v>5.0000000000000001E-4</v>
      </c>
      <c r="AC84" s="97">
        <f>[1]Hoja1!AB78*$D$84/100</f>
        <v>0</v>
      </c>
      <c r="AD84" s="97">
        <f>[1]Hoja1!AC78*$D$84/100</f>
        <v>0.25</v>
      </c>
      <c r="AE84" s="97">
        <f>[1]Hoja1!AD78*$D$84/100</f>
        <v>0</v>
      </c>
      <c r="AF84" s="97">
        <f>[1]Hoja1!AE78*$D$84/100</f>
        <v>0</v>
      </c>
    </row>
    <row r="85" spans="1:32" s="72" customFormat="1" ht="15.95">
      <c r="A85" s="192"/>
      <c r="B85" s="153"/>
      <c r="C85" s="98" t="s">
        <v>190</v>
      </c>
      <c r="D85" s="99">
        <f t="shared" ref="D85" si="17">SUM(D81:D84)</f>
        <v>15</v>
      </c>
      <c r="E85" s="99">
        <f t="shared" ref="E85:AF85" si="18">SUM(E81:E84)</f>
        <v>32.765000000000001</v>
      </c>
      <c r="F85" s="99">
        <f t="shared" si="18"/>
        <v>0.52</v>
      </c>
      <c r="G85" s="99">
        <f t="shared" si="18"/>
        <v>2.7650000000000001</v>
      </c>
      <c r="H85" s="99">
        <f t="shared" si="18"/>
        <v>1.63</v>
      </c>
      <c r="I85" s="99">
        <f t="shared" si="18"/>
        <v>0.92300000000000015</v>
      </c>
      <c r="J85" s="99">
        <f t="shared" si="18"/>
        <v>8.8000000000000009E-2</v>
      </c>
      <c r="K85" s="99">
        <f t="shared" si="18"/>
        <v>0</v>
      </c>
      <c r="L85" s="99">
        <f t="shared" si="18"/>
        <v>1.45</v>
      </c>
      <c r="M85" s="99">
        <f t="shared" si="18"/>
        <v>0.77</v>
      </c>
      <c r="N85" s="99">
        <f t="shared" si="18"/>
        <v>3.8000000000000003</v>
      </c>
      <c r="O85" s="99">
        <f t="shared" si="18"/>
        <v>20.950000000000003</v>
      </c>
      <c r="P85" s="99">
        <f t="shared" si="18"/>
        <v>0.32</v>
      </c>
      <c r="Q85" s="99">
        <f t="shared" si="18"/>
        <v>0.95</v>
      </c>
      <c r="R85" s="99">
        <f t="shared" si="18"/>
        <v>46.2</v>
      </c>
      <c r="S85" s="99">
        <f t="shared" si="18"/>
        <v>15.9</v>
      </c>
      <c r="T85" s="99">
        <f t="shared" si="18"/>
        <v>0.20249999999999999</v>
      </c>
      <c r="U85" s="99">
        <f t="shared" si="18"/>
        <v>0.1095</v>
      </c>
      <c r="V85" s="99">
        <f t="shared" si="18"/>
        <v>0.1085</v>
      </c>
      <c r="W85" s="99">
        <f t="shared" si="18"/>
        <v>4.9000000000000004</v>
      </c>
      <c r="X85" s="99">
        <f t="shared" si="18"/>
        <v>0.5</v>
      </c>
      <c r="Y85" s="99">
        <f t="shared" si="18"/>
        <v>4.0000000000000001E-3</v>
      </c>
      <c r="Z85" s="99">
        <f t="shared" si="18"/>
        <v>9.0000000000000011E-3</v>
      </c>
      <c r="AA85" s="99">
        <f t="shared" si="18"/>
        <v>6.5000000000000002E-2</v>
      </c>
      <c r="AB85" s="99">
        <f t="shared" si="18"/>
        <v>1.0500000000000001E-2</v>
      </c>
      <c r="AC85" s="99">
        <f t="shared" si="18"/>
        <v>5.0000000000000001E-3</v>
      </c>
      <c r="AD85" s="99">
        <f t="shared" si="18"/>
        <v>0.6</v>
      </c>
      <c r="AE85" s="99">
        <f t="shared" si="18"/>
        <v>0</v>
      </c>
      <c r="AF85" s="99">
        <f t="shared" si="18"/>
        <v>0</v>
      </c>
    </row>
    <row r="86" spans="1:32" ht="15.95">
      <c r="A86" s="192"/>
      <c r="B86" s="100" t="s">
        <v>83</v>
      </c>
      <c r="C86" s="101" t="s">
        <v>139</v>
      </c>
      <c r="D86" s="102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</row>
    <row r="87" spans="1:32" ht="15.95">
      <c r="A87" s="192"/>
      <c r="B87" s="155" t="s">
        <v>232</v>
      </c>
      <c r="C87" s="1" t="s">
        <v>233</v>
      </c>
      <c r="D87" s="68">
        <v>15</v>
      </c>
      <c r="E87" s="97">
        <f>[1]Hoja1!D80*$D$87/100</f>
        <v>30.48321428571429</v>
      </c>
      <c r="F87" s="97">
        <f>[1]Hoja1!E80*$D$87/100</f>
        <v>0.90267857142857155</v>
      </c>
      <c r="G87" s="97">
        <f>[1]Hoja1!F80*$D$87/100</f>
        <v>0.81321428571428567</v>
      </c>
      <c r="H87" s="97">
        <f>[1]Hoja1!G80*$D$87/100</f>
        <v>0.3095357142857143</v>
      </c>
      <c r="I87" s="97">
        <f>[1]Hoja1!H80*$D$87/100</f>
        <v>0.18021428571428572</v>
      </c>
      <c r="J87" s="97">
        <f>[1]Hoja1!I80*$D$87/100</f>
        <v>0.17314285714285721</v>
      </c>
      <c r="K87" s="97">
        <f>[1]Hoja1!J80*$D$87/100</f>
        <v>0</v>
      </c>
      <c r="L87" s="97">
        <f>[1]Hoja1!K80*$D$87/100</f>
        <v>4.8883928571428559</v>
      </c>
      <c r="M87" s="97">
        <f>[1]Hoja1!L80*$D$87/100</f>
        <v>2.4975000000000005</v>
      </c>
      <c r="N87" s="97">
        <f>[1]Hoja1!M80*$D$87/100</f>
        <v>74.598214285714278</v>
      </c>
      <c r="O87" s="97">
        <f>[1]Hoja1!N80*$D$87/100</f>
        <v>20.244642857142857</v>
      </c>
      <c r="P87" s="97">
        <f>[1]Hoja1!O80*$D$87/100</f>
        <v>2.4519642857142858</v>
      </c>
      <c r="Q87" s="97">
        <f>[1]Hoja1!P80*$D$87/100</f>
        <v>2.9089285714285711</v>
      </c>
      <c r="R87" s="97">
        <f>[1]Hoja1!Q80*$D$87/100</f>
        <v>106.82678571428572</v>
      </c>
      <c r="S87" s="97">
        <f>[1]Hoja1!R80*$D$87/100</f>
        <v>18.932142857142857</v>
      </c>
      <c r="T87" s="97">
        <f>[1]Hoja1!S80*$D$87/100</f>
        <v>0.29737500000000006</v>
      </c>
      <c r="U87" s="97">
        <f>[1]Hoja1!T80*$D$87/100</f>
        <v>6.7553571428571421E-2</v>
      </c>
      <c r="V87" s="97">
        <f>[1]Hoja1!U80*$D$87/100</f>
        <v>0.35180357142857138</v>
      </c>
      <c r="W87" s="97">
        <f>[1]Hoja1!V80*$D$87/100</f>
        <v>687.99642857142851</v>
      </c>
      <c r="X87" s="97">
        <f>[1]Hoja1!W80*$D$87/100</f>
        <v>68.791071428571428</v>
      </c>
      <c r="Y87" s="97">
        <f>[1]Hoja1!X80*$D$87/100</f>
        <v>2.769642857142857E-2</v>
      </c>
      <c r="Z87" s="97">
        <f>[1]Hoja1!Y80*$D$87/100</f>
        <v>3.5249999999999997E-2</v>
      </c>
      <c r="AA87" s="97">
        <f>[1]Hoja1!Z80*$D$87/100</f>
        <v>0.36589285714285713</v>
      </c>
      <c r="AB87" s="97">
        <f>[1]Hoja1!AA80*$D$87/100</f>
        <v>6.3803571428571446E-2</v>
      </c>
      <c r="AC87" s="97">
        <f>[1]Hoja1!AB80*$D$87/100</f>
        <v>6.8196428571428575E-2</v>
      </c>
      <c r="AD87" s="97">
        <f>[1]Hoja1!AC80*$D$87/100</f>
        <v>12.883928571428571</v>
      </c>
      <c r="AE87" s="97">
        <f>[1]Hoja1!AD80*$D$87/100</f>
        <v>0</v>
      </c>
      <c r="AF87" s="97">
        <f>[1]Hoja1!AE80*$D$87/100</f>
        <v>8.1777777777777789</v>
      </c>
    </row>
    <row r="88" spans="1:32" ht="15.95">
      <c r="A88" s="192"/>
      <c r="B88" s="155" t="s">
        <v>234</v>
      </c>
      <c r="C88" s="1" t="s">
        <v>140</v>
      </c>
      <c r="D88" s="68">
        <v>3</v>
      </c>
      <c r="E88" s="97">
        <f>[1]Hoja1!D81*$D$88/100</f>
        <v>0</v>
      </c>
      <c r="F88" s="97">
        <f>[1]Hoja1!E81*$D$88/100</f>
        <v>0</v>
      </c>
      <c r="G88" s="97">
        <f>[1]Hoja1!F81*$D$88/100</f>
        <v>0</v>
      </c>
      <c r="H88" s="97">
        <f>[1]Hoja1!G81*$D$88/100</f>
        <v>0</v>
      </c>
      <c r="I88" s="97">
        <f>[1]Hoja1!H81*$D$88/100</f>
        <v>0</v>
      </c>
      <c r="J88" s="97">
        <f>[1]Hoja1!I81*$D$88/100</f>
        <v>0</v>
      </c>
      <c r="K88" s="97">
        <f>[1]Hoja1!J81*$D$88/100</f>
        <v>0</v>
      </c>
      <c r="L88" s="97">
        <f>[1]Hoja1!K81*$D$88/100</f>
        <v>0</v>
      </c>
      <c r="M88" s="97">
        <f>[1]Hoja1!L81*$D$88/100</f>
        <v>0</v>
      </c>
      <c r="N88" s="97">
        <f>[1]Hoja1!M81*$D$88/100</f>
        <v>0.72</v>
      </c>
      <c r="O88" s="97">
        <f>[1]Hoja1!N81*$D$88/100</f>
        <v>0</v>
      </c>
      <c r="P88" s="97">
        <f>[1]Hoja1!O81*$D$88/100</f>
        <v>8.9999999999999993E-3</v>
      </c>
      <c r="Q88" s="97">
        <f>[1]Hoja1!P81*$D$88/100</f>
        <v>1162.74</v>
      </c>
      <c r="R88" s="97">
        <f>[1]Hoja1!Q81*$D$88/100</f>
        <v>0.24</v>
      </c>
      <c r="S88" s="97">
        <f>[1]Hoja1!R81*$D$88/100</f>
        <v>0.03</v>
      </c>
      <c r="T88" s="97">
        <f>[1]Hoja1!S81*$D$88/100</f>
        <v>3.0000000000000005E-3</v>
      </c>
      <c r="U88" s="97">
        <f>[1]Hoja1!T81*$D$88/100</f>
        <v>8.9999999999999998E-4</v>
      </c>
      <c r="V88" s="97">
        <f>[1]Hoja1!U81*$D$88/100</f>
        <v>3.0000000000000005E-3</v>
      </c>
      <c r="W88" s="97">
        <f>[1]Hoja1!V81*$D$88/100</f>
        <v>0</v>
      </c>
      <c r="X88" s="97">
        <f>[1]Hoja1!W81*$D$88/100</f>
        <v>0</v>
      </c>
      <c r="Y88" s="97">
        <f>[1]Hoja1!X81*$D$88/100</f>
        <v>0</v>
      </c>
      <c r="Z88" s="97">
        <f>[1]Hoja1!Y81*$D$88/100</f>
        <v>0</v>
      </c>
      <c r="AA88" s="97">
        <f>[1]Hoja1!Z81*$D$88/100</f>
        <v>0</v>
      </c>
      <c r="AB88" s="97">
        <f>[1]Hoja1!AA81*$D$88/100</f>
        <v>0</v>
      </c>
      <c r="AC88" s="97">
        <f>[1]Hoja1!AB81*$D$88/100</f>
        <v>0</v>
      </c>
      <c r="AD88" s="97">
        <f>[1]Hoja1!AC81*$D$88/100</f>
        <v>0</v>
      </c>
      <c r="AE88" s="97">
        <f>[1]Hoja1!AD81*$D$88/100</f>
        <v>0</v>
      </c>
      <c r="AF88" s="97">
        <f>[1]Hoja1!AE81*$D$88/100</f>
        <v>0</v>
      </c>
    </row>
    <row r="89" spans="1:32" s="91" customFormat="1" ht="15.95">
      <c r="A89" s="192"/>
      <c r="B89" s="154"/>
      <c r="C89" s="75" t="s">
        <v>190</v>
      </c>
      <c r="D89" s="104">
        <f>SUM(D87:D88)</f>
        <v>18</v>
      </c>
      <c r="E89" s="104">
        <f t="shared" ref="E89:AF89" si="19">SUM(E87:E88)</f>
        <v>30.48321428571429</v>
      </c>
      <c r="F89" s="104">
        <f t="shared" si="19"/>
        <v>0.90267857142857155</v>
      </c>
      <c r="G89" s="104">
        <f t="shared" si="19"/>
        <v>0.81321428571428567</v>
      </c>
      <c r="H89" s="104">
        <f t="shared" si="19"/>
        <v>0.3095357142857143</v>
      </c>
      <c r="I89" s="104">
        <f t="shared" si="19"/>
        <v>0.18021428571428572</v>
      </c>
      <c r="J89" s="104">
        <f t="shared" si="19"/>
        <v>0.17314285714285721</v>
      </c>
      <c r="K89" s="104">
        <f t="shared" si="19"/>
        <v>0</v>
      </c>
      <c r="L89" s="104">
        <f t="shared" si="19"/>
        <v>4.8883928571428559</v>
      </c>
      <c r="M89" s="104">
        <f t="shared" si="19"/>
        <v>2.4975000000000005</v>
      </c>
      <c r="N89" s="104">
        <f t="shared" si="19"/>
        <v>75.318214285714276</v>
      </c>
      <c r="O89" s="104">
        <f t="shared" si="19"/>
        <v>20.244642857142857</v>
      </c>
      <c r="P89" s="104">
        <f t="shared" si="19"/>
        <v>2.4609642857142857</v>
      </c>
      <c r="Q89" s="104">
        <f t="shared" si="19"/>
        <v>1165.6489285714285</v>
      </c>
      <c r="R89" s="104">
        <f t="shared" si="19"/>
        <v>107.06678571428571</v>
      </c>
      <c r="S89" s="104">
        <f t="shared" si="19"/>
        <v>18.962142857142858</v>
      </c>
      <c r="T89" s="104">
        <f t="shared" si="19"/>
        <v>0.30037500000000006</v>
      </c>
      <c r="U89" s="104">
        <f t="shared" si="19"/>
        <v>6.8453571428571419E-2</v>
      </c>
      <c r="V89" s="104">
        <f t="shared" si="19"/>
        <v>0.35480357142857138</v>
      </c>
      <c r="W89" s="104">
        <f t="shared" si="19"/>
        <v>687.99642857142851</v>
      </c>
      <c r="X89" s="104">
        <f t="shared" si="19"/>
        <v>68.791071428571428</v>
      </c>
      <c r="Y89" s="104">
        <f t="shared" si="19"/>
        <v>2.769642857142857E-2</v>
      </c>
      <c r="Z89" s="104">
        <f t="shared" si="19"/>
        <v>3.5249999999999997E-2</v>
      </c>
      <c r="AA89" s="104">
        <f t="shared" si="19"/>
        <v>0.36589285714285713</v>
      </c>
      <c r="AB89" s="104">
        <f t="shared" si="19"/>
        <v>6.3803571428571446E-2</v>
      </c>
      <c r="AC89" s="104">
        <f t="shared" si="19"/>
        <v>6.8196428571428575E-2</v>
      </c>
      <c r="AD89" s="104">
        <f t="shared" si="19"/>
        <v>12.883928571428571</v>
      </c>
      <c r="AE89" s="104">
        <f t="shared" si="19"/>
        <v>0</v>
      </c>
      <c r="AF89" s="104">
        <f t="shared" si="19"/>
        <v>8.1777777777777789</v>
      </c>
    </row>
    <row r="90" spans="1:32" s="91" customFormat="1">
      <c r="A90" s="198"/>
      <c r="B90" s="200" t="s">
        <v>192</v>
      </c>
      <c r="C90" s="200"/>
      <c r="D90" s="99">
        <f>D89+D85+D79+D76</f>
        <v>106</v>
      </c>
      <c r="E90" s="99">
        <f>E89+E85+E79+E76</f>
        <v>440.13071428571425</v>
      </c>
      <c r="F90" s="99">
        <f t="shared" ref="F90:AF90" si="20">F89+F85+F79+F76</f>
        <v>1.7156785714285716</v>
      </c>
      <c r="G90" s="99">
        <f t="shared" si="20"/>
        <v>25.003714285714288</v>
      </c>
      <c r="H90" s="99">
        <f t="shared" si="20"/>
        <v>5.1539357142857138</v>
      </c>
      <c r="I90" s="99">
        <f t="shared" si="20"/>
        <v>9.2247942857142853</v>
      </c>
      <c r="J90" s="99">
        <f t="shared" si="20"/>
        <v>9.4884028571428569</v>
      </c>
      <c r="K90" s="99">
        <f t="shared" si="20"/>
        <v>4.74</v>
      </c>
      <c r="L90" s="99">
        <f t="shared" si="20"/>
        <v>52.059392857142861</v>
      </c>
      <c r="M90" s="99">
        <f t="shared" si="20"/>
        <v>3.2925000000000004</v>
      </c>
      <c r="N90" s="99">
        <f t="shared" si="20"/>
        <v>105.45821428571428</v>
      </c>
      <c r="O90" s="99">
        <f t="shared" si="20"/>
        <v>60.942642857142857</v>
      </c>
      <c r="P90" s="99">
        <f t="shared" si="20"/>
        <v>3.4001642857142858</v>
      </c>
      <c r="Q90" s="99">
        <f t="shared" si="20"/>
        <v>1191.3839285714287</v>
      </c>
      <c r="R90" s="99">
        <f t="shared" si="20"/>
        <v>257.05678571428575</v>
      </c>
      <c r="S90" s="99">
        <f t="shared" si="20"/>
        <v>44.302142857142854</v>
      </c>
      <c r="T90" s="99">
        <f t="shared" si="20"/>
        <v>0.60140500000000008</v>
      </c>
      <c r="U90" s="99">
        <f t="shared" si="20"/>
        <v>0.26295357142857145</v>
      </c>
      <c r="V90" s="99">
        <f t="shared" si="20"/>
        <v>0.55455357142857142</v>
      </c>
      <c r="W90" s="99">
        <f t="shared" si="20"/>
        <v>692.89642857142849</v>
      </c>
      <c r="X90" s="99">
        <f t="shared" si="20"/>
        <v>86.991071428571431</v>
      </c>
      <c r="Y90" s="99">
        <f t="shared" si="20"/>
        <v>3.5946428571428574E-2</v>
      </c>
      <c r="Z90" s="99">
        <f t="shared" si="20"/>
        <v>6.7250000000000004E-2</v>
      </c>
      <c r="AA90" s="99">
        <f t="shared" si="20"/>
        <v>0.49539285714285713</v>
      </c>
      <c r="AB90" s="99">
        <f t="shared" si="20"/>
        <v>0.18930357142857146</v>
      </c>
      <c r="AC90" s="99">
        <f t="shared" si="20"/>
        <v>8.3196428571428574E-2</v>
      </c>
      <c r="AD90" s="99">
        <f t="shared" si="20"/>
        <v>14.163928571428571</v>
      </c>
      <c r="AE90" s="99">
        <f t="shared" si="20"/>
        <v>8.8000000000000005E-3</v>
      </c>
      <c r="AF90" s="99">
        <f t="shared" si="20"/>
        <v>8.6877777777777787</v>
      </c>
    </row>
    <row r="91" spans="1:32" s="107" customFormat="1" ht="17.100000000000001">
      <c r="A91" s="105"/>
      <c r="B91" s="194" t="s">
        <v>235</v>
      </c>
      <c r="C91" s="194"/>
      <c r="D91" s="106">
        <f>D90+D72+D63+D39+D30++D19</f>
        <v>1326</v>
      </c>
      <c r="E91" s="106">
        <f t="shared" ref="E91:AF91" si="21">E90+E72+E63+E39+E30++E19</f>
        <v>2276.2457611352638</v>
      </c>
      <c r="F91" s="106">
        <f t="shared" si="21"/>
        <v>77.052367959358065</v>
      </c>
      <c r="G91" s="106">
        <f t="shared" si="21"/>
        <v>67.581904136429074</v>
      </c>
      <c r="H91" s="106">
        <f t="shared" si="21"/>
        <v>20.535342394050801</v>
      </c>
      <c r="I91" s="106">
        <f t="shared" si="21"/>
        <v>24.509883069482491</v>
      </c>
      <c r="J91" s="106">
        <f t="shared" si="21"/>
        <v>17.627688936379943</v>
      </c>
      <c r="K91" s="106">
        <f t="shared" si="21"/>
        <v>330.61579920579919</v>
      </c>
      <c r="L91" s="106">
        <f>L90+L72+L63+L39+L30+L19</f>
        <v>336.24103496463465</v>
      </c>
      <c r="M91" s="106">
        <f t="shared" si="21"/>
        <v>41.540318063578937</v>
      </c>
      <c r="N91" s="106">
        <f t="shared" si="21"/>
        <v>851.4071672332949</v>
      </c>
      <c r="O91" s="106">
        <f t="shared" si="21"/>
        <v>1489.9222888850281</v>
      </c>
      <c r="P91" s="106">
        <f t="shared" si="21"/>
        <v>22.62184323187897</v>
      </c>
      <c r="Q91" s="106">
        <f t="shared" si="21"/>
        <v>1771.2025926883578</v>
      </c>
      <c r="R91" s="106">
        <f t="shared" si="21"/>
        <v>4599.0947202443767</v>
      </c>
      <c r="S91" s="106">
        <f t="shared" si="21"/>
        <v>500.66861859410835</v>
      </c>
      <c r="T91" s="106">
        <f t="shared" si="21"/>
        <v>11.119585032245391</v>
      </c>
      <c r="U91" s="106">
        <f t="shared" si="21"/>
        <v>2.9708970117168798</v>
      </c>
      <c r="V91" s="106">
        <f t="shared" si="21"/>
        <v>6.5127898214482194</v>
      </c>
      <c r="W91" s="106">
        <f t="shared" si="21"/>
        <v>10420.94560101036</v>
      </c>
      <c r="X91" s="106">
        <f t="shared" si="21"/>
        <v>1196.28031652601</v>
      </c>
      <c r="Y91" s="106">
        <f t="shared" si="21"/>
        <v>1.8257336460399505</v>
      </c>
      <c r="Z91" s="106">
        <f t="shared" si="21"/>
        <v>1.6959184126201965</v>
      </c>
      <c r="AA91" s="106">
        <f t="shared" si="21"/>
        <v>20.286875780740999</v>
      </c>
      <c r="AB91" s="106">
        <f t="shared" si="21"/>
        <v>7.1269372983694179</v>
      </c>
      <c r="AC91" s="106">
        <f t="shared" si="21"/>
        <v>2.5270056625727211</v>
      </c>
      <c r="AD91" s="106">
        <f t="shared" si="21"/>
        <v>777.77799578199586</v>
      </c>
      <c r="AE91" s="106">
        <f t="shared" si="21"/>
        <v>5.4185522657781444</v>
      </c>
      <c r="AF91" s="106">
        <f t="shared" si="21"/>
        <v>229.07875936916855</v>
      </c>
    </row>
    <row r="92" spans="1:32" s="91" customFormat="1">
      <c r="A92" s="108"/>
      <c r="B92" s="195" t="s">
        <v>236</v>
      </c>
      <c r="C92" s="195"/>
      <c r="D92" s="109"/>
      <c r="E92" s="110"/>
      <c r="F92" s="110"/>
      <c r="G92" s="110"/>
      <c r="H92" s="110"/>
      <c r="I92" s="110"/>
      <c r="J92" s="110"/>
      <c r="K92" s="110"/>
      <c r="L92" s="110"/>
      <c r="M92" s="111"/>
      <c r="N92" s="112">
        <f>+'[6]Tabla Resumen'!$D$14</f>
        <v>880.64756536917059</v>
      </c>
      <c r="O92" s="112"/>
      <c r="P92" s="112">
        <f>+'[6]Tabla Resumen'!$D$16</f>
        <v>9.45519624904205</v>
      </c>
      <c r="Q92" s="112">
        <f>+'[6]Tabla Resumen'!$D$15</f>
        <v>1385.8896823671842</v>
      </c>
      <c r="R92" s="112"/>
      <c r="S92" s="112"/>
      <c r="T92" s="112">
        <f>+'[6]Tabla Resumen'!$D$17</f>
        <v>7.8454725810475283</v>
      </c>
      <c r="U92" s="112"/>
      <c r="V92" s="112"/>
      <c r="W92" s="112"/>
      <c r="X92" s="112">
        <f>+'[6]Tabla Resumen'!$D$5</f>
        <v>509.27391011746909</v>
      </c>
      <c r="Y92" s="113">
        <f>+'[6]Tabla Resumen'!$D$7</f>
        <v>0.86233879877313313</v>
      </c>
      <c r="Z92" s="113">
        <f>+'[6]Tabla Resumen'!$D$8</f>
        <v>0.90811252268325582</v>
      </c>
      <c r="AA92" s="113">
        <f>+'[6]Tabla Resumen'!$D$9</f>
        <v>10.464227012955842</v>
      </c>
      <c r="AB92" s="112"/>
      <c r="AC92" s="112">
        <f>+'[6]Tabla Resumen'!$D$10</f>
        <v>1.0735317265895972</v>
      </c>
      <c r="AD92" s="112">
        <f>+'[6]Tabla Resumen'!$D$11</f>
        <v>293.21308042069916</v>
      </c>
      <c r="AE92" s="112">
        <f>+'[6]Tabla Resumen'!$D$12</f>
        <v>1.805360774413296</v>
      </c>
      <c r="AF92" s="112">
        <f>+'[6]Tabla Resumen'!$D$6</f>
        <v>57.863822985877484</v>
      </c>
    </row>
    <row r="93" spans="1:32" s="91" customFormat="1">
      <c r="A93" s="108"/>
      <c r="B93" s="196" t="s">
        <v>237</v>
      </c>
      <c r="C93" s="196"/>
      <c r="D93" s="114"/>
      <c r="E93" s="115"/>
      <c r="F93" s="115"/>
      <c r="G93" s="116"/>
      <c r="H93" s="116"/>
      <c r="I93" s="116"/>
      <c r="J93" s="116"/>
      <c r="K93" s="116"/>
      <c r="L93" s="116"/>
      <c r="M93" s="117"/>
      <c r="N93" s="118">
        <f>N91/N92*100</f>
        <v>96.679670814326499</v>
      </c>
      <c r="O93" s="119"/>
      <c r="P93" s="118">
        <f>P91/P92*100</f>
        <v>239.25302697097263</v>
      </c>
      <c r="Q93" s="137">
        <f>Q91/Q92*100</f>
        <v>127.80256720455813</v>
      </c>
      <c r="R93" s="119"/>
      <c r="S93" s="119"/>
      <c r="T93" s="118">
        <f>T91/T92*100</f>
        <v>141.73250772817948</v>
      </c>
      <c r="U93" s="119"/>
      <c r="V93" s="119"/>
      <c r="W93" s="161"/>
      <c r="X93" s="137">
        <f>X91/X92*100</f>
        <v>234.89919525822089</v>
      </c>
      <c r="Y93" s="137">
        <f>Y91/Y92*100</f>
        <v>211.71883355329237</v>
      </c>
      <c r="Z93" s="137">
        <f>Z91/Z92*100</f>
        <v>186.75201258200497</v>
      </c>
      <c r="AA93" s="137">
        <f>AA91/AA92*100</f>
        <v>193.86884244410655</v>
      </c>
      <c r="AB93" s="161"/>
      <c r="AC93" s="137">
        <f>AC91/AC92*100</f>
        <v>235.39180072493338</v>
      </c>
      <c r="AD93" s="137">
        <f>AD91/AD92*100</f>
        <v>265.26033377025607</v>
      </c>
      <c r="AE93" s="137">
        <f>AE91/AE92*100</f>
        <v>300.13681157657032</v>
      </c>
      <c r="AF93" s="137">
        <f>AF91/AF92*100</f>
        <v>395.89288703768949</v>
      </c>
    </row>
    <row r="94" spans="1:32" s="91" customFormat="1">
      <c r="A94" s="108"/>
      <c r="B94" s="195" t="s">
        <v>238</v>
      </c>
      <c r="C94" s="195"/>
      <c r="D94" s="114"/>
      <c r="E94" s="116"/>
      <c r="F94" s="120"/>
      <c r="G94" s="120"/>
      <c r="H94" s="120"/>
      <c r="I94" s="120"/>
      <c r="J94" s="120"/>
      <c r="K94" s="120"/>
      <c r="L94" s="120"/>
      <c r="M94" s="121"/>
      <c r="N94" s="112">
        <f>+'[6]Tabla Resumen'!$H$14</f>
        <v>1068.3072073849203</v>
      </c>
      <c r="O94" s="112"/>
      <c r="P94" s="112">
        <f>+'[6]Tabla Resumen'!$H$16</f>
        <v>16.722396835440829</v>
      </c>
      <c r="Q94" s="112"/>
      <c r="R94" s="112"/>
      <c r="S94" s="112"/>
      <c r="T94" s="112">
        <f>+'[6]Tabla Resumen'!$H$17</f>
        <v>9.3291271750113509</v>
      </c>
      <c r="U94" s="122"/>
      <c r="V94" s="122"/>
      <c r="W94" s="122"/>
      <c r="X94" s="122">
        <f>+'[6]Tabla Resumen'!$H$5</f>
        <v>722.12311789386979</v>
      </c>
      <c r="Y94" s="123">
        <f>+'[6]Tabla Resumen'!$H$7</f>
        <v>1.0315188430356794</v>
      </c>
      <c r="Z94" s="162">
        <f>+'[6]Tabla Resumen'!$H$8</f>
        <v>1.071309304587146</v>
      </c>
      <c r="AA94" s="162">
        <f>+'[6]Tabla Resumen'!$H$9</f>
        <v>13.585025899885043</v>
      </c>
      <c r="AB94" s="122"/>
      <c r="AC94" s="122">
        <f>+'[6]Tabla Resumen'!$H$10</f>
        <v>1.2744887810989325</v>
      </c>
      <c r="AD94" s="122">
        <f>+'[6]Tabla Resumen'!$H$11</f>
        <v>361.17212596963282</v>
      </c>
      <c r="AE94" s="122">
        <f>+'[6]Tabla Resumen'!$H$12</f>
        <v>2.1563398290697391</v>
      </c>
      <c r="AF94" s="122">
        <f>+'[6]Tabla Resumen'!$H$6</f>
        <v>69.574906701975635</v>
      </c>
    </row>
    <row r="95" spans="1:32" s="129" customFormat="1">
      <c r="A95" s="125"/>
      <c r="B95" s="187" t="s">
        <v>239</v>
      </c>
      <c r="C95" s="187"/>
      <c r="D95" s="126"/>
      <c r="E95" s="127"/>
      <c r="F95" s="127"/>
      <c r="G95" s="127"/>
      <c r="H95" s="127"/>
      <c r="I95" s="132"/>
      <c r="J95" s="127"/>
      <c r="K95" s="127"/>
      <c r="L95" s="127"/>
      <c r="M95" s="128"/>
      <c r="N95" s="118">
        <f>N91/N94*100</f>
        <v>79.696847624704418</v>
      </c>
      <c r="O95" s="118"/>
      <c r="P95" s="118">
        <f>P91/P94*100</f>
        <v>135.27871306064853</v>
      </c>
      <c r="Q95" s="118"/>
      <c r="R95" s="118"/>
      <c r="S95" s="118"/>
      <c r="T95" s="118">
        <f>T91/T94*100</f>
        <v>119.19212616191892</v>
      </c>
      <c r="U95" s="118"/>
      <c r="V95" s="118"/>
      <c r="W95" s="118"/>
      <c r="X95" s="118">
        <f>X91/X94*100</f>
        <v>165.66154536293723</v>
      </c>
      <c r="Y95" s="118">
        <f>Y91/Y94*100</f>
        <v>176.99469654543188</v>
      </c>
      <c r="Z95" s="118">
        <f>Z91/Z94*100</f>
        <v>158.30334016129527</v>
      </c>
      <c r="AA95" s="118">
        <f>AA91/AA94*100</f>
        <v>149.33262498169157</v>
      </c>
      <c r="AB95" s="118"/>
      <c r="AC95" s="118">
        <f>AC91/AC94*100</f>
        <v>198.27602251577306</v>
      </c>
      <c r="AD95" s="118">
        <f>AD91/AD94*100</f>
        <v>215.34828959845896</v>
      </c>
      <c r="AE95" s="118">
        <f>AE91/AE94*100</f>
        <v>251.28470905792932</v>
      </c>
      <c r="AF95" s="118">
        <f>AF91/AF94*100</f>
        <v>329.25485671210203</v>
      </c>
    </row>
    <row r="96" spans="1:32">
      <c r="A96" s="108"/>
      <c r="B96" s="195" t="s">
        <v>240</v>
      </c>
      <c r="C96" s="195"/>
      <c r="D96" s="130"/>
      <c r="E96" s="131">
        <f>+'[3]Cost y sabana caribe'!$G$26</f>
        <v>2295.5194335898814</v>
      </c>
      <c r="F96" s="132">
        <f>+[4]Proteina!$F$8</f>
        <v>86.08197875962054</v>
      </c>
      <c r="G96" s="132">
        <f>+[4]Grasas.!$F$7</f>
        <v>70.140871581913032</v>
      </c>
      <c r="H96" s="132">
        <f>+[4]Grasas.!$H$7</f>
        <v>22.955194335898813</v>
      </c>
      <c r="I96" s="132">
        <f>+[4]Grasas.!$L$7</f>
        <v>28.056348632765218</v>
      </c>
      <c r="J96" s="132">
        <f>+[4]Grasas.!$J$7</f>
        <v>19.129328613249008</v>
      </c>
      <c r="K96" s="132">
        <v>299.89999999999998</v>
      </c>
      <c r="L96" s="132">
        <f>+[4]Carbohidratos!$F$8</f>
        <v>329.98091857854547</v>
      </c>
      <c r="M96" s="133">
        <v>25</v>
      </c>
      <c r="N96" s="134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</row>
    <row r="97" spans="1:32" s="92" customFormat="1">
      <c r="A97" s="125"/>
      <c r="B97" s="187" t="s">
        <v>241</v>
      </c>
      <c r="C97" s="187"/>
      <c r="D97" s="136"/>
      <c r="E97" s="137">
        <f>E91/E96*100</f>
        <v>99.16037859786374</v>
      </c>
      <c r="F97" s="137">
        <f t="shared" ref="F97:M97" si="22">F91/F96*100</f>
        <v>89.510451629513312</v>
      </c>
      <c r="G97" s="137">
        <f>G91/G96*100</f>
        <v>96.351674298065277</v>
      </c>
      <c r="H97" s="137">
        <f t="shared" si="22"/>
        <v>89.458368740256361</v>
      </c>
      <c r="I97" s="137">
        <f t="shared" si="22"/>
        <v>87.359489968908363</v>
      </c>
      <c r="J97" s="137">
        <f t="shared" si="22"/>
        <v>92.150065968185487</v>
      </c>
      <c r="K97" s="137">
        <f>K91/K96*100</f>
        <v>110.24201373984634</v>
      </c>
      <c r="L97" s="137">
        <f>L91/L96*100</f>
        <v>101.89711466137371</v>
      </c>
      <c r="M97" s="137">
        <f t="shared" si="22"/>
        <v>166.16127225431575</v>
      </c>
      <c r="N97" s="138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spans="1:32">
      <c r="A98" s="140"/>
      <c r="B98" s="141"/>
      <c r="C98" s="142"/>
      <c r="D98" s="143"/>
      <c r="E98" s="143"/>
      <c r="F98" s="143"/>
      <c r="G98" s="143"/>
    </row>
    <row r="99" spans="1:32" ht="28.5" customHeight="1">
      <c r="C99" s="144" t="s">
        <v>242</v>
      </c>
      <c r="D99" s="145" t="s">
        <v>243</v>
      </c>
      <c r="E99" s="145" t="s">
        <v>244</v>
      </c>
      <c r="F99" s="204" t="s">
        <v>245</v>
      </c>
      <c r="G99" s="204"/>
    </row>
    <row r="100" spans="1:32">
      <c r="C100" s="53" t="s">
        <v>144</v>
      </c>
      <c r="D100" s="146">
        <f>F91*4</f>
        <v>308.20947183743226</v>
      </c>
      <c r="E100" s="146">
        <f>D100/E91*100</f>
        <v>13.540254620121276</v>
      </c>
      <c r="F100" s="205" t="s">
        <v>246</v>
      </c>
      <c r="G100" s="205"/>
      <c r="H100" s="147"/>
    </row>
    <row r="101" spans="1:32">
      <c r="C101" s="53" t="s">
        <v>145</v>
      </c>
      <c r="D101" s="146">
        <f>G91*9</f>
        <v>608.23713722786169</v>
      </c>
      <c r="E101" s="146">
        <f>D101/E91*100</f>
        <v>26.721066222854034</v>
      </c>
      <c r="F101" s="205" t="s">
        <v>247</v>
      </c>
      <c r="G101" s="205"/>
    </row>
    <row r="102" spans="1:32">
      <c r="C102" s="53" t="s">
        <v>147</v>
      </c>
      <c r="D102" s="146">
        <f>L91*4</f>
        <v>1344.9641398585386</v>
      </c>
      <c r="E102" s="146">
        <f>D102/E91*100</f>
        <v>59.086947588108671</v>
      </c>
      <c r="F102" s="205" t="s">
        <v>248</v>
      </c>
      <c r="G102" s="205"/>
    </row>
    <row r="103" spans="1:32" s="91" customFormat="1">
      <c r="A103" s="158"/>
      <c r="B103" s="158"/>
      <c r="C103" s="158"/>
      <c r="D103" s="159">
        <f>SUM(D100:D102)</f>
        <v>2261.4107489238327</v>
      </c>
      <c r="E103" s="159">
        <f>SUM(E100:E102)</f>
        <v>99.34826843108398</v>
      </c>
      <c r="F103" s="201"/>
      <c r="G103" s="201"/>
    </row>
    <row r="104" spans="1:32">
      <c r="C104" s="148" t="s">
        <v>249</v>
      </c>
      <c r="D104" s="149">
        <f>L79*4</f>
        <v>182.8</v>
      </c>
      <c r="E104" s="149">
        <f>D104/E91*100</f>
        <v>8.0307672888901767</v>
      </c>
      <c r="F104" s="202" t="s">
        <v>250</v>
      </c>
      <c r="G104" s="202"/>
    </row>
    <row r="105" spans="1:32">
      <c r="C105" s="150" t="s">
        <v>251</v>
      </c>
      <c r="D105" s="151">
        <f>H91*9</f>
        <v>184.81808154645722</v>
      </c>
      <c r="E105" s="151">
        <f>D105/E91*100</f>
        <v>8.1194256218748677</v>
      </c>
      <c r="F105" s="203" t="s">
        <v>250</v>
      </c>
      <c r="G105" s="203"/>
    </row>
  </sheetData>
  <mergeCells count="25">
    <mergeCell ref="A5:A19"/>
    <mergeCell ref="B19:C19"/>
    <mergeCell ref="A20:A30"/>
    <mergeCell ref="B30:C30"/>
    <mergeCell ref="B94:C94"/>
    <mergeCell ref="A31:A39"/>
    <mergeCell ref="A40:A63"/>
    <mergeCell ref="B63:C63"/>
    <mergeCell ref="A64:A72"/>
    <mergeCell ref="B72:C72"/>
    <mergeCell ref="A73:A90"/>
    <mergeCell ref="B90:C90"/>
    <mergeCell ref="B91:C91"/>
    <mergeCell ref="B92:C92"/>
    <mergeCell ref="B93:C93"/>
    <mergeCell ref="B95:C95"/>
    <mergeCell ref="B96:C96"/>
    <mergeCell ref="B97:C97"/>
    <mergeCell ref="F104:G104"/>
    <mergeCell ref="F105:G105"/>
    <mergeCell ref="F99:G99"/>
    <mergeCell ref="F100:G100"/>
    <mergeCell ref="F101:G101"/>
    <mergeCell ref="F102:G102"/>
    <mergeCell ref="F103:G103"/>
  </mergeCells>
  <conditionalFormatting sqref="E97:M97">
    <cfRule type="cellIs" dxfId="263" priority="22" operator="between">
      <formula>90</formula>
      <formula>110</formula>
    </cfRule>
    <cfRule type="cellIs" dxfId="262" priority="21" operator="lessThan">
      <formula>90</formula>
    </cfRule>
    <cfRule type="cellIs" dxfId="261" priority="20" operator="greaterThan">
      <formula>110</formula>
    </cfRule>
  </conditionalFormatting>
  <conditionalFormatting sqref="N93">
    <cfRule type="cellIs" dxfId="260" priority="16" operator="between">
      <formula>90</formula>
      <formula>110</formula>
    </cfRule>
    <cfRule type="cellIs" dxfId="259" priority="15" operator="greaterThan">
      <formula>110</formula>
    </cfRule>
    <cfRule type="cellIs" dxfId="258" priority="14" operator="lessThan">
      <formula>90</formula>
    </cfRule>
  </conditionalFormatting>
  <conditionalFormatting sqref="N95 P95 T95 X95:AA95 AC95:AF95">
    <cfRule type="cellIs" dxfId="257" priority="24" operator="between">
      <formula>90</formula>
      <formula>110</formula>
    </cfRule>
    <cfRule type="cellIs" dxfId="256" priority="23" operator="lessThan">
      <formula>90</formula>
    </cfRule>
  </conditionalFormatting>
  <conditionalFormatting sqref="P95">
    <cfRule type="cellIs" dxfId="255" priority="18" operator="greaterThan">
      <formula>110</formula>
    </cfRule>
  </conditionalFormatting>
  <conditionalFormatting sqref="P93:Q93">
    <cfRule type="cellIs" dxfId="254" priority="2" operator="greaterThan">
      <formula>110</formula>
    </cfRule>
    <cfRule type="cellIs" dxfId="253" priority="3" operator="lessThan">
      <formula>90</formula>
    </cfRule>
    <cfRule type="cellIs" dxfId="252" priority="4" operator="between">
      <formula>90</formula>
      <formula>110</formula>
    </cfRule>
  </conditionalFormatting>
  <conditionalFormatting sqref="Q91">
    <cfRule type="cellIs" dxfId="251" priority="1" operator="greaterThan">
      <formula>2000</formula>
    </cfRule>
  </conditionalFormatting>
  <conditionalFormatting sqref="T93">
    <cfRule type="cellIs" dxfId="250" priority="12" operator="greaterThan">
      <formula>110</formula>
    </cfRule>
    <cfRule type="cellIs" dxfId="249" priority="11" operator="lessThan">
      <formula>90</formula>
    </cfRule>
    <cfRule type="cellIs" dxfId="248" priority="13" operator="between">
      <formula>90</formula>
      <formula>110</formula>
    </cfRule>
  </conditionalFormatting>
  <conditionalFormatting sqref="T95">
    <cfRule type="cellIs" dxfId="247" priority="17" operator="greaterThan">
      <formula>110</formula>
    </cfRule>
  </conditionalFormatting>
  <conditionalFormatting sqref="X93:AA93">
    <cfRule type="cellIs" dxfId="246" priority="10" operator="between">
      <formula>90</formula>
      <formula>110</formula>
    </cfRule>
    <cfRule type="cellIs" dxfId="245" priority="9" operator="greaterThan">
      <formula>110</formula>
    </cfRule>
    <cfRule type="cellIs" dxfId="244" priority="8" operator="lessThan">
      <formula>90</formula>
    </cfRule>
  </conditionalFormatting>
  <conditionalFormatting sqref="X95:AA95 AC95:AF95">
    <cfRule type="cellIs" dxfId="243" priority="19" operator="greaterThan">
      <formula>110</formula>
    </cfRule>
  </conditionalFormatting>
  <conditionalFormatting sqref="AC93:AF93">
    <cfRule type="cellIs" dxfId="242" priority="7" operator="between">
      <formula>90</formula>
      <formula>110</formula>
    </cfRule>
    <cfRule type="cellIs" dxfId="241" priority="6" operator="greaterThan">
      <formula>110</formula>
    </cfRule>
    <cfRule type="cellIs" dxfId="240" priority="5" operator="lessThan">
      <formula>90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DAC20-BF8C-4F1A-9DC6-4DB9BA5AF145}">
  <dimension ref="A2:AH105"/>
  <sheetViews>
    <sheetView workbookViewId="0">
      <pane xSplit="3" ySplit="4" topLeftCell="D5" activePane="bottomRight" state="frozen"/>
      <selection pane="bottomRight" activeCell="D56" activeCellId="2" sqref="D41:D42 D47 D56"/>
      <selection pane="bottomLeft" activeCell="A5" sqref="A5"/>
      <selection pane="topRight" activeCell="D1" sqref="D1"/>
    </sheetView>
  </sheetViews>
  <sheetFormatPr defaultColWidth="11.42578125" defaultRowHeight="15"/>
  <cols>
    <col min="1" max="1" width="6.7109375" style="53" customWidth="1"/>
    <col min="2" max="2" width="6.85546875" style="53" customWidth="1"/>
    <col min="3" max="3" width="29.42578125" style="62" bestFit="1" customWidth="1"/>
    <col min="4" max="4" width="13.85546875" style="62" customWidth="1"/>
    <col min="5" max="5" width="11" style="62" customWidth="1"/>
    <col min="6" max="22" width="9.42578125" style="62" customWidth="1"/>
    <col min="23" max="23" width="10.28515625" style="62" customWidth="1"/>
    <col min="24" max="32" width="9.42578125" style="62" customWidth="1"/>
    <col min="33" max="16384" width="11.42578125" style="62"/>
  </cols>
  <sheetData>
    <row r="2" spans="1:34">
      <c r="B2" s="152" t="s">
        <v>254</v>
      </c>
    </row>
    <row r="4" spans="1:34" ht="92.1">
      <c r="B4" s="54" t="s">
        <v>0</v>
      </c>
      <c r="C4" s="55" t="s">
        <v>1</v>
      </c>
      <c r="D4" s="55" t="s">
        <v>188</v>
      </c>
      <c r="E4" s="56" t="s">
        <v>2</v>
      </c>
      <c r="F4" s="57" t="s">
        <v>3</v>
      </c>
      <c r="G4" s="57" t="s">
        <v>4</v>
      </c>
      <c r="H4" s="58" t="s">
        <v>5</v>
      </c>
      <c r="I4" s="58" t="s">
        <v>6</v>
      </c>
      <c r="J4" s="58" t="s">
        <v>7</v>
      </c>
      <c r="K4" s="56" t="s">
        <v>8</v>
      </c>
      <c r="L4" s="57" t="s">
        <v>9</v>
      </c>
      <c r="M4" s="59" t="s">
        <v>10</v>
      </c>
      <c r="N4" s="56" t="s">
        <v>11</v>
      </c>
      <c r="O4" s="60" t="s">
        <v>12</v>
      </c>
      <c r="P4" s="57" t="s">
        <v>13</v>
      </c>
      <c r="Q4" s="57" t="s">
        <v>14</v>
      </c>
      <c r="R4" s="60" t="s">
        <v>15</v>
      </c>
      <c r="S4" s="60" t="s">
        <v>16</v>
      </c>
      <c r="T4" s="58" t="s">
        <v>17</v>
      </c>
      <c r="U4" s="61" t="s">
        <v>18</v>
      </c>
      <c r="V4" s="61" t="s">
        <v>19</v>
      </c>
      <c r="W4" s="60" t="s">
        <v>20</v>
      </c>
      <c r="X4" s="56" t="s">
        <v>21</v>
      </c>
      <c r="Y4" s="58" t="s">
        <v>22</v>
      </c>
      <c r="Z4" s="58" t="s">
        <v>23</v>
      </c>
      <c r="AA4" s="57" t="s">
        <v>24</v>
      </c>
      <c r="AB4" s="61" t="s">
        <v>25</v>
      </c>
      <c r="AC4" s="58" t="s">
        <v>26</v>
      </c>
      <c r="AD4" s="56" t="s">
        <v>189</v>
      </c>
      <c r="AE4" s="58" t="s">
        <v>28</v>
      </c>
      <c r="AF4" s="56" t="s">
        <v>29</v>
      </c>
    </row>
    <row r="5" spans="1:34" ht="15" customHeight="1">
      <c r="A5" s="188" t="s">
        <v>30</v>
      </c>
      <c r="B5" s="63" t="s">
        <v>31</v>
      </c>
      <c r="C5" s="63" t="s">
        <v>32</v>
      </c>
      <c r="D5" s="63"/>
      <c r="E5" s="64"/>
      <c r="F5" s="65"/>
      <c r="G5" s="65"/>
      <c r="H5" s="66"/>
      <c r="I5" s="66"/>
      <c r="J5" s="66"/>
      <c r="K5" s="64"/>
      <c r="L5" s="65"/>
      <c r="M5" s="65"/>
      <c r="N5" s="64"/>
      <c r="O5" s="64"/>
      <c r="P5" s="65"/>
      <c r="Q5" s="64"/>
      <c r="R5" s="64"/>
      <c r="S5" s="64"/>
      <c r="T5" s="66"/>
      <c r="U5" s="66"/>
      <c r="V5" s="66"/>
      <c r="W5" s="64"/>
      <c r="X5" s="64"/>
      <c r="Y5" s="66"/>
      <c r="Z5" s="66"/>
      <c r="AA5" s="65"/>
      <c r="AB5" s="66"/>
      <c r="AC5" s="66"/>
      <c r="AD5" s="64"/>
      <c r="AE5" s="66"/>
      <c r="AF5" s="64"/>
    </row>
    <row r="6" spans="1:34" s="72" customFormat="1" ht="15.95">
      <c r="A6" s="189"/>
      <c r="B6" s="67" t="s">
        <v>31</v>
      </c>
      <c r="C6" s="68" t="s">
        <v>33</v>
      </c>
      <c r="D6" s="69">
        <v>30</v>
      </c>
      <c r="E6" s="70">
        <f>[1]Hoja1!D4*$D$6/100</f>
        <v>107.06399999999999</v>
      </c>
      <c r="F6" s="70">
        <f>[1]Hoja1!E4*$D$6/100</f>
        <v>2.1120000000000001</v>
      </c>
      <c r="G6" s="70">
        <f>[1]Hoja1!F4*$D$6/100</f>
        <v>0.28800000000000003</v>
      </c>
      <c r="H6" s="70">
        <f>[1]Hoja1!G4*$D$6/100</f>
        <v>6.5400000000000014E-2</v>
      </c>
      <c r="I6" s="70">
        <f>[1]Hoja1!H4*$D$6/100</f>
        <v>9.5399999999999985E-2</v>
      </c>
      <c r="J6" s="70">
        <f>[1]Hoja1!I4*$D$6/100</f>
        <v>9.06E-2</v>
      </c>
      <c r="K6" s="70">
        <f>[1]Hoja1!J4*$D$6/100</f>
        <v>0</v>
      </c>
      <c r="L6" s="70">
        <f>[1]Hoja1!K4*$D$6/100</f>
        <v>24.006</v>
      </c>
      <c r="M6" s="70">
        <f>[1]Hoja1!L4*$D$6/100</f>
        <v>0.56400000000000006</v>
      </c>
      <c r="N6" s="70">
        <f>[1]Hoja1!M4*$D$6/100</f>
        <v>7.74</v>
      </c>
      <c r="O6" s="70">
        <f>[1]Hoja1!N4*$D$6/100</f>
        <v>41.04</v>
      </c>
      <c r="P6" s="70">
        <f>[1]Hoja1!O4*$D$6/100</f>
        <v>0.88800000000000001</v>
      </c>
      <c r="Q6" s="70">
        <f>[1]Hoja1!P4*$D$6/100</f>
        <v>1.02</v>
      </c>
      <c r="R6" s="70">
        <f>[1]Hoja1!Q4*$D$6/100</f>
        <v>34.68</v>
      </c>
      <c r="S6" s="70">
        <f>[1]Hoja1!R4*$D$6/100</f>
        <v>15.36</v>
      </c>
      <c r="T6" s="70">
        <f>[1]Hoja1!S4*$D$6/100</f>
        <v>0.37560000000000004</v>
      </c>
      <c r="U6" s="70">
        <f>[1]Hoja1!T4*$D$6/100</f>
        <v>5.16E-2</v>
      </c>
      <c r="V6" s="70">
        <f>[1]Hoja1!U4*$D$6/100</f>
        <v>0.44640000000000002</v>
      </c>
      <c r="W6" s="70">
        <f>[1]Hoja1!V4*$D$6/100</f>
        <v>0</v>
      </c>
      <c r="X6" s="70">
        <f>[1]Hoja1!W4*$D$6/100</f>
        <v>0</v>
      </c>
      <c r="Y6" s="70">
        <f>[1]Hoja1!X4*$D$6/100</f>
        <v>0.1368</v>
      </c>
      <c r="Z6" s="70">
        <f>[1]Hoja1!Y4*$D$6/100</f>
        <v>1.6200000000000003E-2</v>
      </c>
      <c r="AA6" s="70">
        <f>[1]Hoja1!Z4*$D$6/100</f>
        <v>1.206</v>
      </c>
      <c r="AB6" s="70">
        <f>[1]Hoja1!AA4*$D$6/100</f>
        <v>0.34380000000000005</v>
      </c>
      <c r="AC6" s="70">
        <f>[1]Hoja1!AB4*$D$6/100</f>
        <v>7.1999999999999995E-2</v>
      </c>
      <c r="AD6" s="70">
        <f>[1]Hoja1!AC4*$D$6/100</f>
        <v>68.34</v>
      </c>
      <c r="AE6" s="70">
        <f>[1]Hoja1!AD4*$D$6/100</f>
        <v>0</v>
      </c>
      <c r="AF6" s="70">
        <f>[1]Hoja1!AE4*$D$6/100</f>
        <v>0</v>
      </c>
      <c r="AG6" s="71"/>
      <c r="AH6" s="71"/>
    </row>
    <row r="7" spans="1:34" s="72" customFormat="1" ht="15.95">
      <c r="A7" s="189"/>
      <c r="B7" s="67" t="s">
        <v>34</v>
      </c>
      <c r="C7" s="68" t="s">
        <v>35</v>
      </c>
      <c r="D7" s="69">
        <v>10</v>
      </c>
      <c r="E7" s="70">
        <f>[1]Hoja1!D5*$D$7/100</f>
        <v>37.011818181818178</v>
      </c>
      <c r="F7" s="70">
        <f>[1]Hoja1!E5*$D$7/100</f>
        <v>1.2572727272727271</v>
      </c>
      <c r="G7" s="70">
        <f>[1]Hoja1!F5*$D$7/100</f>
        <v>0.33</v>
      </c>
      <c r="H7" s="70">
        <f>[1]Hoja1!G5*$D$7/100</f>
        <v>6.6545454545454547E-2</v>
      </c>
      <c r="I7" s="70">
        <f>[1]Hoja1!H5*$D$7/100</f>
        <v>8.6363636363636365E-2</v>
      </c>
      <c r="J7" s="70">
        <f>[1]Hoja1!I5*$D$7/100</f>
        <v>0.13827272727272727</v>
      </c>
      <c r="K7" s="70">
        <f>[1]Hoja1!J5*$D$7/100</f>
        <v>0</v>
      </c>
      <c r="L7" s="70">
        <f>[1]Hoja1!K5*$D$7/100</f>
        <v>7.1418181818181798</v>
      </c>
      <c r="M7" s="70">
        <f>[1]Hoja1!L5*$D$7/100</f>
        <v>1.1236363636363635</v>
      </c>
      <c r="N7" s="70">
        <f>[1]Hoja1!M5*$D$7/100</f>
        <v>4.2545454545454549</v>
      </c>
      <c r="O7" s="70">
        <f>[1]Hoja1!N5*$D$7/100</f>
        <v>35.463636363636361</v>
      </c>
      <c r="P7" s="70">
        <f>[1]Hoja1!O5*$D$7/100</f>
        <v>0.44636363636363641</v>
      </c>
      <c r="Q7" s="70">
        <f>[1]Hoja1!P5*$D$7/100</f>
        <v>0.6454545454545455</v>
      </c>
      <c r="R7" s="70">
        <f>[1]Hoja1!Q5*$D$7/100</f>
        <v>40.954545454545453</v>
      </c>
      <c r="S7" s="70">
        <f>[1]Hoja1!R5*$D$7/100</f>
        <v>12.7</v>
      </c>
      <c r="T7" s="70">
        <f>[1]Hoja1!S5*$D$7/100</f>
        <v>0.32027272727272732</v>
      </c>
      <c r="U7" s="70">
        <f>[1]Hoja1!T5*$D$7/100</f>
        <v>5.155555555555557E-2</v>
      </c>
      <c r="V7" s="70">
        <f>[1]Hoja1!U5*$D$7/100</f>
        <v>1.8726363636363634</v>
      </c>
      <c r="W7" s="70">
        <f>[1]Hoja1!V5*$D$7/100</f>
        <v>1.6111111111111112</v>
      </c>
      <c r="X7" s="70">
        <f>[1]Hoja1!W5*$D$7/100</f>
        <v>0.12727272727272726</v>
      </c>
      <c r="Y7" s="70">
        <f>[1]Hoja1!X5*$D$7/100</f>
        <v>4.9090909090909081E-2</v>
      </c>
      <c r="Z7" s="70">
        <f>[1]Hoja1!Y5*$D$7/100</f>
        <v>1.781818181818182E-2</v>
      </c>
      <c r="AA7" s="70">
        <f>[1]Hoja1!Z5*$D$7/100</f>
        <v>0.32818181818181819</v>
      </c>
      <c r="AB7" s="70">
        <f>[1]Hoja1!AA5*$D$7/100</f>
        <v>9.0555555555555556E-2</v>
      </c>
      <c r="AC7" s="70">
        <f>[1]Hoja1!AB5*$D$7/100</f>
        <v>1.6111111111111111E-2</v>
      </c>
      <c r="AD7" s="70">
        <f>[1]Hoja1!AC5*$D$7/100</f>
        <v>3.9818181818181819</v>
      </c>
      <c r="AE7" s="70">
        <f>[1]Hoja1!AD5*$D$7/100</f>
        <v>0</v>
      </c>
      <c r="AF7" s="70">
        <f>[1]Hoja1!AE5*$D$7/100</f>
        <v>0</v>
      </c>
      <c r="AG7" s="71"/>
      <c r="AH7" s="71"/>
    </row>
    <row r="8" spans="1:34" s="72" customFormat="1" ht="15.95">
      <c r="A8" s="189"/>
      <c r="B8" s="67" t="s">
        <v>36</v>
      </c>
      <c r="C8" s="68" t="s">
        <v>37</v>
      </c>
      <c r="D8" s="69">
        <v>40</v>
      </c>
      <c r="E8" s="70">
        <f>[1]Hoja1!D6*$D$8/100</f>
        <v>143.58769230769229</v>
      </c>
      <c r="F8" s="70">
        <f>[1]Hoja1!E6*$D$8/100</f>
        <v>3.7738461538461534</v>
      </c>
      <c r="G8" s="70">
        <f>[1]Hoja1!F6*$D$8/100</f>
        <v>0.82615384615384624</v>
      </c>
      <c r="H8" s="70">
        <f>[1]Hoja1!G6*$D$8/100</f>
        <v>0.11328000000000003</v>
      </c>
      <c r="I8" s="70">
        <f>[1]Hoja1!H6*$D$8/100</f>
        <v>0.15199999999999997</v>
      </c>
      <c r="J8" s="70">
        <f>[1]Hoja1!I6*$D$8/100</f>
        <v>0.32240000000000002</v>
      </c>
      <c r="K8" s="70">
        <f>[1]Hoja1!J6*$D$8/100</f>
        <v>0</v>
      </c>
      <c r="L8" s="70">
        <f>[1]Hoja1!K6*$D$8/100</f>
        <v>30.223076923076924</v>
      </c>
      <c r="M8" s="70">
        <f>[1]Hoja1!L6*$D$8/100</f>
        <v>2.640000000000001</v>
      </c>
      <c r="N8" s="70">
        <f>[1]Hoja1!M6*$D$8/100</f>
        <v>12.815384615384616</v>
      </c>
      <c r="O8" s="70">
        <f>[1]Hoja1!N6*$D$8/100</f>
        <v>82.507692307692309</v>
      </c>
      <c r="P8" s="70">
        <f>[1]Hoja1!O6*$D$8/100</f>
        <v>1.276923076923077</v>
      </c>
      <c r="Q8" s="70">
        <f>[1]Hoja1!P6*$D$8/100</f>
        <v>2.3538461538461544</v>
      </c>
      <c r="R8" s="70">
        <f>[1]Hoja1!Q6*$D$8/100</f>
        <v>89.476923076923072</v>
      </c>
      <c r="S8" s="70">
        <f>[1]Hoja1!R6*$D$8/100</f>
        <v>27.292307692307691</v>
      </c>
      <c r="T8" s="70">
        <f>[1]Hoja1!S6*$D$8/100</f>
        <v>0.58015384615384624</v>
      </c>
      <c r="U8" s="70">
        <f>[1]Hoja1!T6*$D$8/100</f>
        <v>8.2500000000000032E-2</v>
      </c>
      <c r="V8" s="70">
        <f>[1]Hoja1!U6*$D$8/100</f>
        <v>0.54016666666666668</v>
      </c>
      <c r="W8" s="70">
        <f>[1]Hoja1!V6*$D$8/100</f>
        <v>23.366666666666664</v>
      </c>
      <c r="X8" s="70">
        <f>[1]Hoja1!W6*$D$8/100</f>
        <v>2.2400000000000002</v>
      </c>
      <c r="Y8" s="70">
        <f>[1]Hoja1!X6*$D$8/100</f>
        <v>0.17087999999999998</v>
      </c>
      <c r="Z8" s="70">
        <f>[1]Hoja1!Y6*$D$8/100</f>
        <v>7.6480000000000006E-2</v>
      </c>
      <c r="AA8" s="70">
        <f>[1]Hoja1!Z6*$D$8/100</f>
        <v>1.4240000000000002</v>
      </c>
      <c r="AB8" s="70">
        <f>[1]Hoja1!AA6*$D$8/100</f>
        <v>0.22066666666666668</v>
      </c>
      <c r="AC8" s="70">
        <f>[1]Hoja1!AB6*$D$8/100</f>
        <v>9.7666666666666679E-2</v>
      </c>
      <c r="AD8" s="70">
        <f>[1]Hoja1!AC6*$D$8/100</f>
        <v>42.736000000000004</v>
      </c>
      <c r="AE8" s="70">
        <f>[1]Hoja1!AD6*$D$8/100</f>
        <v>0</v>
      </c>
      <c r="AF8" s="70">
        <f>[1]Hoja1!AE6*$D$8/100</f>
        <v>0</v>
      </c>
      <c r="AG8" s="71"/>
      <c r="AH8" s="71"/>
    </row>
    <row r="9" spans="1:34" s="72" customFormat="1" ht="15.95">
      <c r="A9" s="189"/>
      <c r="B9" s="67" t="s">
        <v>38</v>
      </c>
      <c r="C9" s="68" t="s">
        <v>39</v>
      </c>
      <c r="D9" s="69">
        <v>12</v>
      </c>
      <c r="E9" s="70">
        <f>[1]Hoja1!D7*$D$9/100</f>
        <v>37.700727272727271</v>
      </c>
      <c r="F9" s="70">
        <f>[1]Hoja1!E7*$D$9/100</f>
        <v>0.94800000000000006</v>
      </c>
      <c r="G9" s="70">
        <f>[1]Hoja1!F7*$D$9/100</f>
        <v>0.37527272727272726</v>
      </c>
      <c r="H9" s="70">
        <f>[1]Hoja1!G7*$D$9/100</f>
        <v>3.8533333333333336E-2</v>
      </c>
      <c r="I9" s="70">
        <f>[1]Hoja1!H7*$D$9/100</f>
        <v>7.2133333333333341E-2</v>
      </c>
      <c r="J9" s="70">
        <f>[1]Hoja1!I7*$D$9/100</f>
        <v>0.12320000000000002</v>
      </c>
      <c r="K9" s="70">
        <f>[1]Hoja1!J7*$D$9/100</f>
        <v>0</v>
      </c>
      <c r="L9" s="70">
        <f>[1]Hoja1!K7*$D$9/100</f>
        <v>7.6319999999999997</v>
      </c>
      <c r="M9" s="70">
        <f>[1]Hoja1!L7*$D$9/100</f>
        <v>1.5279999999999998</v>
      </c>
      <c r="N9" s="70">
        <f>[1]Hoja1!M7*$D$9/100</f>
        <v>1.0439999999999998</v>
      </c>
      <c r="O9" s="70">
        <f>[1]Hoja1!N7*$D$9/100</f>
        <v>17.616</v>
      </c>
      <c r="P9" s="70">
        <f>[1]Hoja1!O7*$D$9/100</f>
        <v>0.30599999999999999</v>
      </c>
      <c r="Q9" s="70">
        <f>[1]Hoja1!P7*$D$9/100</f>
        <v>3.444</v>
      </c>
      <c r="R9" s="70">
        <f>[1]Hoja1!Q7*$D$9/100</f>
        <v>30.66</v>
      </c>
      <c r="S9" s="70">
        <f>[1]Hoja1!R7*$D$9/100</f>
        <v>12.84</v>
      </c>
      <c r="T9" s="70">
        <f>[1]Hoja1!S7*$D$9/100</f>
        <v>0.21826666666666669</v>
      </c>
      <c r="U9" s="70">
        <f>[1]Hoja1!T7*$D$9/100</f>
        <v>3.0266666666666664E-2</v>
      </c>
      <c r="V9" s="70">
        <f>[1]Hoja1!U7*$D$9/100</f>
        <v>5.000000000000001E-2</v>
      </c>
      <c r="W9" s="70">
        <f>[1]Hoja1!V7*$D$9/100</f>
        <v>15</v>
      </c>
      <c r="X9" s="70">
        <f>[1]Hoja1!W7*$D$9/100</f>
        <v>1.8960000000000001</v>
      </c>
      <c r="Y9" s="70">
        <f>[1]Hoja1!X7*$D$9/100</f>
        <v>3.7800000000000007E-2</v>
      </c>
      <c r="Z9" s="70">
        <f>[1]Hoja1!Y7*$D$9/100</f>
        <v>1.2359999999999998E-2</v>
      </c>
      <c r="AA9" s="70">
        <f>[1]Hoja1!Z7*$D$9/100</f>
        <v>0.25919999999999993</v>
      </c>
      <c r="AB9" s="70">
        <f>[1]Hoja1!AA7*$D$9/100</f>
        <v>5.9466666666666661E-2</v>
      </c>
      <c r="AC9" s="70">
        <f>[1]Hoja1!AB7*$D$9/100</f>
        <v>5.9466666666666654E-2</v>
      </c>
      <c r="AD9" s="70">
        <f>[1]Hoja1!AC7*$D$9/100</f>
        <v>3</v>
      </c>
      <c r="AE9" s="70">
        <f>[1]Hoja1!AD7*$D$9/100</f>
        <v>0</v>
      </c>
      <c r="AF9" s="70">
        <f>[1]Hoja1!AE7*$D$9/100</f>
        <v>0.22799999999999998</v>
      </c>
      <c r="AG9" s="71"/>
      <c r="AH9" s="71"/>
    </row>
    <row r="10" spans="1:34" s="72" customFormat="1" ht="15.95">
      <c r="A10" s="189"/>
      <c r="B10" s="67" t="s">
        <v>40</v>
      </c>
      <c r="C10" s="73" t="s">
        <v>41</v>
      </c>
      <c r="D10" s="74">
        <v>10</v>
      </c>
      <c r="E10" s="70">
        <f>[1]Hoja1!D8*$D$10/100</f>
        <v>35.26</v>
      </c>
      <c r="F10" s="70">
        <f>[1]Hoja1!E8*$D$10/100</f>
        <v>1.175</v>
      </c>
      <c r="G10" s="70">
        <f>[1]Hoja1!F8*$D$10/100</f>
        <v>0.1</v>
      </c>
      <c r="H10" s="70">
        <f>[1]Hoja1!G8*$D$10/100</f>
        <v>2.3000000000000003E-2</v>
      </c>
      <c r="I10" s="70">
        <f>[1]Hoja1!H8*$D$10/100</f>
        <v>1.9E-2</v>
      </c>
      <c r="J10" s="70">
        <f>[1]Hoja1!I8*$D$10/100</f>
        <v>6.5000000000000002E-2</v>
      </c>
      <c r="K10" s="70">
        <f>[1]Hoja1!J8*$D$10/100</f>
        <v>0</v>
      </c>
      <c r="L10" s="70">
        <f>[1]Hoja1!K8*$D$10/100</f>
        <v>7.415</v>
      </c>
      <c r="M10" s="70">
        <f>[1]Hoja1!L8*$D$10/100</f>
        <v>0.24</v>
      </c>
      <c r="N10" s="70">
        <f>[1]Hoja1!M8*$D$10/100</f>
        <v>2.15</v>
      </c>
      <c r="O10" s="70">
        <f>[1]Hoja1!N8*$D$10/100</f>
        <v>13.5</v>
      </c>
      <c r="P10" s="70">
        <f>[1]Hoja1!O8*$D$10/100</f>
        <v>0.38500000000000001</v>
      </c>
      <c r="Q10" s="70">
        <f>[1]Hoja1!P8*$D$10/100</f>
        <v>0.7</v>
      </c>
      <c r="R10" s="70">
        <f>[1]Hoja1!Q8*$D$10/100</f>
        <v>13.074999999999999</v>
      </c>
      <c r="S10" s="70">
        <f>[1]Hoja1!R8*$D$10/100</f>
        <v>4.2</v>
      </c>
      <c r="T10" s="70">
        <f>[1]Hoja1!S8*$D$10/100</f>
        <v>0.10649999999999998</v>
      </c>
      <c r="U10" s="70">
        <f>[1]Hoja1!T8*$D$10/100</f>
        <v>2.1000000000000001E-2</v>
      </c>
      <c r="V10" s="70">
        <f>[1]Hoja1!U8*$D$10/100</f>
        <v>5.9749999999999998E-2</v>
      </c>
      <c r="W10" s="70">
        <f>[1]Hoja1!V8*$D$10/100</f>
        <v>0</v>
      </c>
      <c r="X10" s="70">
        <f>[1]Hoja1!W8*$D$10/100</f>
        <v>0</v>
      </c>
      <c r="Y10" s="70">
        <f>[1]Hoja1!X8*$D$10/100</f>
        <v>6.3500000000000001E-2</v>
      </c>
      <c r="Z10" s="70">
        <f>[1]Hoja1!Y8*$D$10/100</f>
        <v>2.8750000000000005E-2</v>
      </c>
      <c r="AA10" s="70">
        <f>[1]Hoja1!Z8*$D$10/100</f>
        <v>0.46</v>
      </c>
      <c r="AB10" s="70">
        <f>[1]Hoja1!AA8*$D$10/100</f>
        <v>3.7999999999999999E-2</v>
      </c>
      <c r="AC10" s="70">
        <f>[1]Hoja1!AB8*$D$10/100</f>
        <v>1.1000000000000001E-2</v>
      </c>
      <c r="AD10" s="70">
        <f>[1]Hoja1!AC8*$D$10/100</f>
        <v>35.825000000000003</v>
      </c>
      <c r="AE10" s="70">
        <f>[1]Hoja1!AD8*$D$10/100</f>
        <v>2.2499999999999998E-3</v>
      </c>
      <c r="AF10" s="70">
        <f>[1]Hoja1!AE8*$D$10/100</f>
        <v>0</v>
      </c>
      <c r="AG10" s="71"/>
      <c r="AH10" s="71"/>
    </row>
    <row r="11" spans="1:34" s="72" customFormat="1" ht="15.95">
      <c r="A11" s="189"/>
      <c r="B11" s="55"/>
      <c r="C11" s="75" t="s">
        <v>190</v>
      </c>
      <c r="D11" s="76">
        <f>SUM(D6:D10)</f>
        <v>102</v>
      </c>
      <c r="E11" s="77">
        <f>SUM(E6:E10)</f>
        <v>360.62423776223773</v>
      </c>
      <c r="F11" s="77">
        <f t="shared" ref="F11:AF11" si="0">SUM(F6:F10)</f>
        <v>9.2661188811188815</v>
      </c>
      <c r="G11" s="77">
        <f t="shared" si="0"/>
        <v>1.9194265734265736</v>
      </c>
      <c r="H11" s="77">
        <f t="shared" si="0"/>
        <v>0.30675878787878796</v>
      </c>
      <c r="I11" s="77">
        <f t="shared" si="0"/>
        <v>0.42489696969696966</v>
      </c>
      <c r="J11" s="77">
        <f t="shared" si="0"/>
        <v>0.73947272727272728</v>
      </c>
      <c r="K11" s="77">
        <f t="shared" si="0"/>
        <v>0</v>
      </c>
      <c r="L11" s="77">
        <f>SUM(L6:L10)</f>
        <v>76.417895104895109</v>
      </c>
      <c r="M11" s="77">
        <f t="shared" si="0"/>
        <v>6.0956363636363644</v>
      </c>
      <c r="N11" s="77">
        <f t="shared" si="0"/>
        <v>28.003930069930071</v>
      </c>
      <c r="O11" s="77">
        <f t="shared" si="0"/>
        <v>190.12732867132866</v>
      </c>
      <c r="P11" s="77">
        <f t="shared" si="0"/>
        <v>3.3022867132867137</v>
      </c>
      <c r="Q11" s="77">
        <f t="shared" si="0"/>
        <v>8.1633006993007005</v>
      </c>
      <c r="R11" s="77">
        <f t="shared" si="0"/>
        <v>208.8464685314685</v>
      </c>
      <c r="S11" s="77">
        <f t="shared" si="0"/>
        <v>72.392307692307696</v>
      </c>
      <c r="T11" s="77">
        <f t="shared" si="0"/>
        <v>1.6007932400932403</v>
      </c>
      <c r="U11" s="77">
        <f t="shared" si="0"/>
        <v>0.23692222222222226</v>
      </c>
      <c r="V11" s="77">
        <f t="shared" si="0"/>
        <v>2.9689530303030303</v>
      </c>
      <c r="W11" s="77">
        <f t="shared" si="0"/>
        <v>39.977777777777774</v>
      </c>
      <c r="X11" s="77">
        <f t="shared" si="0"/>
        <v>4.263272727272728</v>
      </c>
      <c r="Y11" s="77">
        <f t="shared" si="0"/>
        <v>0.45807090909090903</v>
      </c>
      <c r="Z11" s="77">
        <f t="shared" si="0"/>
        <v>0.15160818181818184</v>
      </c>
      <c r="AA11" s="77">
        <f t="shared" si="0"/>
        <v>3.6773818181818179</v>
      </c>
      <c r="AB11" s="77">
        <f t="shared" si="0"/>
        <v>0.75248888888888898</v>
      </c>
      <c r="AC11" s="77">
        <f t="shared" si="0"/>
        <v>0.25624444444444444</v>
      </c>
      <c r="AD11" s="77">
        <f t="shared" si="0"/>
        <v>153.88281818181821</v>
      </c>
      <c r="AE11" s="77">
        <f t="shared" si="0"/>
        <v>2.2499999999999998E-3</v>
      </c>
      <c r="AF11" s="77">
        <f t="shared" si="0"/>
        <v>0.22799999999999998</v>
      </c>
    </row>
    <row r="12" spans="1:34" ht="15.95">
      <c r="A12" s="189"/>
      <c r="B12" s="78" t="s">
        <v>34</v>
      </c>
      <c r="C12" s="79" t="s">
        <v>191</v>
      </c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4" s="71" customFormat="1" ht="15.95">
      <c r="A13" s="189"/>
      <c r="B13" s="67" t="s">
        <v>44</v>
      </c>
      <c r="C13" s="71" t="s">
        <v>45</v>
      </c>
      <c r="D13" s="82">
        <v>90</v>
      </c>
      <c r="E13" s="83">
        <f>[1]Hoja1!D11*$D$13/100</f>
        <v>77.088461538461559</v>
      </c>
      <c r="F13" s="83">
        <f>[1]Hoja1!E11*$D$13/100</f>
        <v>1.1146153846153846</v>
      </c>
      <c r="G13" s="83">
        <f>[1]Hoja1!F11*$D$13/100</f>
        <v>0.10384615384615387</v>
      </c>
      <c r="H13" s="83">
        <f>[1]Hoja1!G11*$D$13/100</f>
        <v>3.5307692307692304E-2</v>
      </c>
      <c r="I13" s="83">
        <f>[1]Hoja1!H11*$D$13/100</f>
        <v>9.0000000000000011E-3</v>
      </c>
      <c r="J13" s="83">
        <f>[1]Hoja1!I11*$D$13/100</f>
        <v>7.8923076923076929E-2</v>
      </c>
      <c r="K13" s="83">
        <f>[1]Hoja1!J11*$D$13/100</f>
        <v>0</v>
      </c>
      <c r="L13" s="83">
        <f>[1]Hoja1!K11*$D$13/100</f>
        <v>17.923846153846153</v>
      </c>
      <c r="M13" s="83">
        <f>[1]Hoja1!L11*$D$13/100</f>
        <v>2.6238461538461539</v>
      </c>
      <c r="N13" s="83">
        <f>[1]Hoja1!M11*$D$13/100</f>
        <v>15.923076923076923</v>
      </c>
      <c r="O13" s="83">
        <f>[1]Hoja1!N11*$D$13/100</f>
        <v>52.061538461538468</v>
      </c>
      <c r="P13" s="83">
        <f>[1]Hoja1!O11*$D$13/100</f>
        <v>0.73384615384615381</v>
      </c>
      <c r="Q13" s="83">
        <f>[1]Hoja1!P11*$D$13/100</f>
        <v>11.7</v>
      </c>
      <c r="R13" s="83">
        <f>[1]Hoja1!Q11*$D$13/100</f>
        <v>322.82307692307694</v>
      </c>
      <c r="S13" s="83">
        <f>[1]Hoja1!R11*$D$13/100</f>
        <v>13.638461538461538</v>
      </c>
      <c r="T13" s="83">
        <f>[1]Hoja1!S11*$D$13/100</f>
        <v>0.24300000000000008</v>
      </c>
      <c r="U13" s="83">
        <f>[1]Hoja1!T11*$D$13/100</f>
        <v>0.13846153846153844</v>
      </c>
      <c r="V13" s="83">
        <f>[1]Hoja1!U11*$D$13/100</f>
        <v>0.26653846153846156</v>
      </c>
      <c r="W13" s="83">
        <f>[1]Hoja1!V11*$D$13/100</f>
        <v>37.384615384615387</v>
      </c>
      <c r="X13" s="83">
        <f>[1]Hoja1!W11*$D$13/100</f>
        <v>3.7384615384615385</v>
      </c>
      <c r="Y13" s="83">
        <f>[1]Hoja1!X11*$D$13/100</f>
        <v>5.4000000000000013E-2</v>
      </c>
      <c r="Z13" s="83">
        <f>[1]Hoja1!Y11*$D$13/100</f>
        <v>3.5307692307692304E-2</v>
      </c>
      <c r="AA13" s="83">
        <f>[1]Hoja1!Z11*$D$13/100</f>
        <v>1.4469230769230768</v>
      </c>
      <c r="AB13" s="83">
        <f>[1]Hoja1!AA11*$D$13/100</f>
        <v>0.34823076923076912</v>
      </c>
      <c r="AC13" s="83">
        <f>[1]Hoja1!AB11*$D$13/100</f>
        <v>0.20215384615384616</v>
      </c>
      <c r="AD13" s="83">
        <f>[1]Hoja1!AC11*$D$13/100</f>
        <v>13.015384615384617</v>
      </c>
      <c r="AE13" s="83">
        <f>[1]Hoja1!AD11*$D$13/100</f>
        <v>0</v>
      </c>
      <c r="AF13" s="83">
        <f>[1]Hoja1!AE11*$D$13/100</f>
        <v>21.738461538461539</v>
      </c>
    </row>
    <row r="14" spans="1:34" s="71" customFormat="1" ht="15.95">
      <c r="A14" s="189"/>
      <c r="B14" s="67" t="s">
        <v>46</v>
      </c>
      <c r="C14" s="71" t="s">
        <v>47</v>
      </c>
      <c r="D14" s="82">
        <v>180</v>
      </c>
      <c r="E14" s="83">
        <f>[1]Hoja1!D12*$D$14/100</f>
        <v>177.345</v>
      </c>
      <c r="F14" s="83">
        <f>[1]Hoja1!E12*$D$14/100</f>
        <v>4.0274999999999999</v>
      </c>
      <c r="G14" s="83">
        <f>[1]Hoja1!F12*$D$14/100</f>
        <v>0.51749999999999996</v>
      </c>
      <c r="H14" s="83">
        <f>[1]Hoja1!G12*$D$14/100</f>
        <v>6.1714285714285715E-2</v>
      </c>
      <c r="I14" s="83">
        <f>[1]Hoja1!H12*$D$14/100</f>
        <v>2.5714285714285713E-3</v>
      </c>
      <c r="J14" s="83">
        <f>[1]Hoja1!I12*$D$14/100</f>
        <v>9.5142857142857126E-2</v>
      </c>
      <c r="K14" s="83">
        <f>[1]Hoja1!J12*$D$14/100</f>
        <v>0</v>
      </c>
      <c r="L14" s="83">
        <f>[1]Hoja1!K12*$D$14/100</f>
        <v>38.767500000000005</v>
      </c>
      <c r="M14" s="83">
        <f>[1]Hoja1!L12*$D$14/100</f>
        <v>3.8250000000000002</v>
      </c>
      <c r="N14" s="83">
        <f>[1]Hoja1!M12*$D$14/100</f>
        <v>40.725000000000001</v>
      </c>
      <c r="O14" s="83">
        <f>[1]Hoja1!N12*$D$14/100</f>
        <v>69.974999999999994</v>
      </c>
      <c r="P14" s="83">
        <f>[1]Hoja1!O12*$D$14/100</f>
        <v>1.8449999999999998</v>
      </c>
      <c r="Q14" s="83">
        <f>[1]Hoja1!P12*$D$14/100</f>
        <v>15.975</v>
      </c>
      <c r="R14" s="83">
        <f>[1]Hoja1!Q12*$D$14/100</f>
        <v>798.3</v>
      </c>
      <c r="S14" s="83">
        <f>[1]Hoja1!R12*$D$14/100</f>
        <v>36.450000000000003</v>
      </c>
      <c r="T14" s="83">
        <f>[1]Hoja1!S12*$D$14/100</f>
        <v>0.65025000000000011</v>
      </c>
      <c r="U14" s="83">
        <f>[1]Hoja1!T12*$D$14/100</f>
        <v>0.46800000000000003</v>
      </c>
      <c r="V14" s="83">
        <f>[1]Hoja1!U12*$D$14/100</f>
        <v>0.55028571428571427</v>
      </c>
      <c r="W14" s="83">
        <f>[1]Hoja1!V12*$D$14/100</f>
        <v>5168.5714285714294</v>
      </c>
      <c r="X14" s="83">
        <f>[1]Hoja1!W12*$D$14/100</f>
        <v>452.25</v>
      </c>
      <c r="Y14" s="83">
        <f>[1]Hoja1!X12*$D$14/100</f>
        <v>0.16200000000000001</v>
      </c>
      <c r="Z14" s="83">
        <f>[1]Hoja1!Y12*$D$14/100</f>
        <v>0.11474999999999999</v>
      </c>
      <c r="AA14" s="83">
        <f>[1]Hoja1!Z12*$D$14/100</f>
        <v>1.89</v>
      </c>
      <c r="AB14" s="83">
        <f>[1]Hoja1!AA12*$D$14/100</f>
        <v>0.75342857142857123</v>
      </c>
      <c r="AC14" s="83">
        <f>[1]Hoja1!AB12*$D$14/100</f>
        <v>0.47314285714285709</v>
      </c>
      <c r="AD14" s="83">
        <f>[1]Hoja1!AC12*$D$14/100</f>
        <v>26.774999999999999</v>
      </c>
      <c r="AE14" s="83">
        <f>[1]Hoja1!AD12*$D$14/100</f>
        <v>0</v>
      </c>
      <c r="AF14" s="83">
        <f>[1]Hoja1!AE12*$D$14/100</f>
        <v>23.85</v>
      </c>
    </row>
    <row r="15" spans="1:34" s="71" customFormat="1" ht="15.95">
      <c r="A15" s="189"/>
      <c r="B15" s="67" t="s">
        <v>36</v>
      </c>
      <c r="C15" s="68" t="s">
        <v>48</v>
      </c>
      <c r="D15" s="69">
        <v>50</v>
      </c>
      <c r="E15" s="83">
        <f>[1]Hoja1!D15*$D$15/100</f>
        <v>68.455555555555549</v>
      </c>
      <c r="F15" s="83">
        <f>[1]Hoja1!E15*$D$15/100</f>
        <v>0.66111111111111109</v>
      </c>
      <c r="G15" s="83">
        <f>[1]Hoja1!F15*$D$15/100</f>
        <v>9.444444444444447E-2</v>
      </c>
      <c r="H15" s="83">
        <f>[1]Hoja1!G15*$D$15/100</f>
        <v>7.0000000000000007E-2</v>
      </c>
      <c r="I15" s="83">
        <f>[1]Hoja1!H15*$D$15/100</f>
        <v>1.4999999999999999E-2</v>
      </c>
      <c r="J15" s="83">
        <f>[1]Hoja1!I15*$D$15/100</f>
        <v>3.5000000000000003E-2</v>
      </c>
      <c r="K15" s="83">
        <f>[1]Hoja1!J15*$D$15/100</f>
        <v>0</v>
      </c>
      <c r="L15" s="83">
        <f>[1]Hoja1!K15*$D$15/100</f>
        <v>16.116666666666667</v>
      </c>
      <c r="M15" s="83">
        <f>[1]Hoja1!L15*$D$15/100</f>
        <v>1.1500000000000001</v>
      </c>
      <c r="N15" s="83">
        <f>[1]Hoja1!M15*$D$15/100</f>
        <v>3.1111111111111116</v>
      </c>
      <c r="O15" s="83">
        <f>[1]Hoja1!N15*$D$15/100</f>
        <v>17.111111111111111</v>
      </c>
      <c r="P15" s="83">
        <f>[1]Hoja1!O15*$D$15/100</f>
        <v>0.23888888888888885</v>
      </c>
      <c r="Q15" s="83">
        <f>[1]Hoja1!P15*$D$15/100</f>
        <v>3.4444444444444446</v>
      </c>
      <c r="R15" s="83">
        <f>[1]Hoja1!Q15*$D$15/100</f>
        <v>249.5</v>
      </c>
      <c r="S15" s="83">
        <f>[1]Hoja1!R15*$D$15/100</f>
        <v>18.5</v>
      </c>
      <c r="T15" s="83">
        <f>[1]Hoja1!S15*$D$15/100</f>
        <v>6.5555555555555561E-2</v>
      </c>
      <c r="U15" s="83">
        <f>[1]Hoja1!T15*$D$15/100</f>
        <v>0.04</v>
      </c>
      <c r="V15" s="83">
        <f>[1]Hoja1!U15*$D$15/100</f>
        <v>0.17999999999999997</v>
      </c>
      <c r="W15" s="83">
        <f>[1]Hoja1!V15*$D$15/100</f>
        <v>217.14285714285714</v>
      </c>
      <c r="X15" s="83">
        <f>[1]Hoja1!W15*$D$15/100</f>
        <v>23.166666666666671</v>
      </c>
      <c r="Y15" s="83">
        <f>[1]Hoja1!X15*$D$15/100</f>
        <v>2.8888888888888895E-2</v>
      </c>
      <c r="Z15" s="83">
        <f>[1]Hoja1!Y15*$D$15/100</f>
        <v>2.6111111111111113E-2</v>
      </c>
      <c r="AA15" s="83">
        <f>[1]Hoja1!Z15*$D$15/100</f>
        <v>0.26111111111111107</v>
      </c>
      <c r="AB15" s="83">
        <f>[1]Hoja1!AA15*$D$15/100</f>
        <v>0.13</v>
      </c>
      <c r="AC15" s="83">
        <f>[1]Hoja1!AB15*$D$15/100</f>
        <v>0.15</v>
      </c>
      <c r="AD15" s="83">
        <f>[1]Hoja1!AC15*$D$15/100</f>
        <v>11</v>
      </c>
      <c r="AE15" s="83">
        <f>[1]Hoja1!AD15*$D$15/100</f>
        <v>0</v>
      </c>
      <c r="AF15" s="83">
        <f>[1]Hoja1!AE15*$D$15/100</f>
        <v>8.4444444444444446</v>
      </c>
    </row>
    <row r="16" spans="1:34" s="72" customFormat="1" ht="15.95">
      <c r="A16" s="189"/>
      <c r="B16" s="67" t="s">
        <v>51</v>
      </c>
      <c r="C16" s="68" t="s">
        <v>52</v>
      </c>
      <c r="D16" s="69">
        <v>0</v>
      </c>
      <c r="E16" s="70">
        <f>[1]Hoja1!D17*$D$16/100</f>
        <v>0</v>
      </c>
      <c r="F16" s="70">
        <f>[1]Hoja1!E17*$D$16/100</f>
        <v>0</v>
      </c>
      <c r="G16" s="70">
        <f>[1]Hoja1!F17*$D$16/100</f>
        <v>0</v>
      </c>
      <c r="H16" s="70">
        <f>[1]Hoja1!G17*$D$16/100</f>
        <v>0</v>
      </c>
      <c r="I16" s="70">
        <f>[1]Hoja1!H17*$D$16/100</f>
        <v>0</v>
      </c>
      <c r="J16" s="70">
        <f>[1]Hoja1!I17*$D$16/100</f>
        <v>0</v>
      </c>
      <c r="K16" s="70">
        <f>[1]Hoja1!J17*$D$16/100</f>
        <v>0</v>
      </c>
      <c r="L16" s="70">
        <f>[1]Hoja1!K17*$D$16/100</f>
        <v>0</v>
      </c>
      <c r="M16" s="70">
        <f>[1]Hoja1!L17*$D$16/100</f>
        <v>0</v>
      </c>
      <c r="N16" s="70">
        <f>[1]Hoja1!M17*$D$16/100</f>
        <v>0</v>
      </c>
      <c r="O16" s="70">
        <f>[1]Hoja1!N17*$D$16/100</f>
        <v>0</v>
      </c>
      <c r="P16" s="70">
        <f>[1]Hoja1!O17*$D$16/100</f>
        <v>0</v>
      </c>
      <c r="Q16" s="70">
        <f>[1]Hoja1!P17*$D$16/100</f>
        <v>0</v>
      </c>
      <c r="R16" s="70">
        <f>[1]Hoja1!Q17*$D$16/100</f>
        <v>0</v>
      </c>
      <c r="S16" s="70">
        <f>[1]Hoja1!R17*$D$16/100</f>
        <v>0</v>
      </c>
      <c r="T16" s="70">
        <f>[1]Hoja1!S17*$D$16/100</f>
        <v>0</v>
      </c>
      <c r="U16" s="70">
        <f>[1]Hoja1!T17*$D$16/100</f>
        <v>0</v>
      </c>
      <c r="V16" s="70">
        <f>[1]Hoja1!U17*$D$16/100</f>
        <v>0</v>
      </c>
      <c r="W16" s="70">
        <f>[1]Hoja1!V17*$D$16/100</f>
        <v>0</v>
      </c>
      <c r="X16" s="70">
        <f>[1]Hoja1!W17*$D$16/100</f>
        <v>0</v>
      </c>
      <c r="Y16" s="70">
        <f>[1]Hoja1!X17*$D$16/100</f>
        <v>0</v>
      </c>
      <c r="Z16" s="70">
        <f>[1]Hoja1!Y17*$D$16/100</f>
        <v>0</v>
      </c>
      <c r="AA16" s="70">
        <f>[1]Hoja1!Z17*$D$16/100</f>
        <v>0</v>
      </c>
      <c r="AB16" s="70">
        <f>[1]Hoja1!AA17*$D$16/100</f>
        <v>0</v>
      </c>
      <c r="AC16" s="70">
        <f>[1]Hoja1!AB17*$D$16/100</f>
        <v>0</v>
      </c>
      <c r="AD16" s="70">
        <f>[1]Hoja1!AC17*$D$16/100</f>
        <v>0</v>
      </c>
      <c r="AE16" s="70">
        <f>[1]Hoja1!AD17*$D$16/100</f>
        <v>0</v>
      </c>
      <c r="AF16" s="70">
        <f>[1]Hoja1!AE17*$D$16/100</f>
        <v>0</v>
      </c>
    </row>
    <row r="17" spans="1:33" s="72" customFormat="1" ht="15.95">
      <c r="A17" s="189"/>
      <c r="B17" s="67" t="s">
        <v>53</v>
      </c>
      <c r="C17" s="73" t="s">
        <v>54</v>
      </c>
      <c r="D17" s="74">
        <v>10</v>
      </c>
      <c r="E17" s="70">
        <f>[1]Hoja1!D18*$D$17/100</f>
        <v>36.28</v>
      </c>
      <c r="F17" s="70">
        <f>[1]Hoja1!E18*$D$17/100</f>
        <v>0.30499999999999999</v>
      </c>
      <c r="G17" s="70">
        <f>[1]Hoja1!F18*$D$17/100</f>
        <v>6.699999999999999E-2</v>
      </c>
      <c r="H17" s="70">
        <f>[1]Hoja1!G18*$D$17/100</f>
        <v>0</v>
      </c>
      <c r="I17" s="70">
        <f>[1]Hoja1!H18*$D$17/100</f>
        <v>0</v>
      </c>
      <c r="J17" s="70">
        <f>[1]Hoja1!I18*$D$17/100</f>
        <v>0</v>
      </c>
      <c r="K17" s="70">
        <f>[1]Hoja1!J18*$D$17/100</f>
        <v>0</v>
      </c>
      <c r="L17" s="70">
        <f>[1]Hoja1!K18*$D$17/100</f>
        <v>8.3679999999999968</v>
      </c>
      <c r="M17" s="70">
        <f>[1]Hoja1!L18*$D$17/100</f>
        <v>0.7</v>
      </c>
      <c r="N17" s="70">
        <f>[1]Hoja1!M18*$D$17/100</f>
        <v>5.3125</v>
      </c>
      <c r="O17" s="70">
        <f>[1]Hoja1!N18*$D$17/100</f>
        <v>11.414285714285713</v>
      </c>
      <c r="P17" s="70">
        <f>[1]Hoja1!O18*$D$17/100</f>
        <v>0.19875000000000001</v>
      </c>
      <c r="Q17" s="70">
        <f>[1]Hoja1!P18*$D$17/100</f>
        <v>2.416666666666667</v>
      </c>
      <c r="R17" s="70">
        <f>[1]Hoja1!Q18*$D$17/100</f>
        <v>53.16</v>
      </c>
      <c r="S17" s="70">
        <f>[1]Hoja1!R18*$D$17/100</f>
        <v>6.5857142857142863</v>
      </c>
      <c r="T17" s="70">
        <f>[1]Hoja1!S18*$D$17/100</f>
        <v>5.833333333333332E-2</v>
      </c>
      <c r="U17" s="70">
        <f>[1]Hoja1!T18*$D$17/100</f>
        <v>0</v>
      </c>
      <c r="V17" s="70">
        <f>[1]Hoja1!U18*$D$17/100</f>
        <v>0</v>
      </c>
      <c r="W17" s="70">
        <f>[1]Hoja1!V18*$D$17/100</f>
        <v>0</v>
      </c>
      <c r="X17" s="70">
        <f>[1]Hoja1!W18*$D$17/100</f>
        <v>19</v>
      </c>
      <c r="Y17" s="70">
        <f>[1]Hoja1!X18*$D$17/100</f>
        <v>1.0571428571428574E-2</v>
      </c>
      <c r="Z17" s="70">
        <f>[1]Hoja1!Y18*$D$17/100</f>
        <v>2.1428571428571429E-2</v>
      </c>
      <c r="AA17" s="70">
        <f>[1]Hoja1!Z18*$D$17/100</f>
        <v>0.25</v>
      </c>
      <c r="AB17" s="70">
        <f>[1]Hoja1!AA18*$D$17/100</f>
        <v>0</v>
      </c>
      <c r="AC17" s="70">
        <f>[1]Hoja1!AB18*$D$17/100</f>
        <v>0</v>
      </c>
      <c r="AD17" s="70">
        <f>[1]Hoja1!AC18*$D$17/100</f>
        <v>4.3</v>
      </c>
      <c r="AE17" s="70">
        <f>[1]Hoja1!AD18*$D$17/100</f>
        <v>0</v>
      </c>
      <c r="AF17" s="70">
        <f>[1]Hoja1!AE18*$D$17/100</f>
        <v>0.22857142857142854</v>
      </c>
    </row>
    <row r="18" spans="1:33" s="72" customFormat="1" ht="15.95">
      <c r="A18" s="189"/>
      <c r="B18" s="55"/>
      <c r="C18" s="75" t="s">
        <v>190</v>
      </c>
      <c r="D18" s="76">
        <f>SUM(D13:D17)</f>
        <v>330</v>
      </c>
      <c r="E18" s="76">
        <f t="shared" ref="E18:AF18" si="1">SUM(E13:E17)</f>
        <v>359.16901709401714</v>
      </c>
      <c r="F18" s="76">
        <f t="shared" si="1"/>
        <v>6.1082264957264956</v>
      </c>
      <c r="G18" s="76">
        <f t="shared" si="1"/>
        <v>0.78279059829059816</v>
      </c>
      <c r="H18" s="76">
        <f t="shared" si="1"/>
        <v>0.16702197802197802</v>
      </c>
      <c r="I18" s="76">
        <f t="shared" si="1"/>
        <v>2.6571428571428572E-2</v>
      </c>
      <c r="J18" s="76">
        <f t="shared" si="1"/>
        <v>0.20906593406593407</v>
      </c>
      <c r="K18" s="76">
        <f t="shared" si="1"/>
        <v>0</v>
      </c>
      <c r="L18" s="160">
        <f>SUM(L13:L17)</f>
        <v>81.176012820512824</v>
      </c>
      <c r="M18" s="76">
        <f t="shared" si="1"/>
        <v>8.2988461538461546</v>
      </c>
      <c r="N18" s="76">
        <f t="shared" si="1"/>
        <v>65.071688034188043</v>
      </c>
      <c r="O18" s="76">
        <f t="shared" si="1"/>
        <v>150.5619352869353</v>
      </c>
      <c r="P18" s="76">
        <f t="shared" si="1"/>
        <v>3.0164850427350425</v>
      </c>
      <c r="Q18" s="76">
        <f t="shared" si="1"/>
        <v>33.536111111111104</v>
      </c>
      <c r="R18" s="76">
        <f t="shared" si="1"/>
        <v>1423.783076923077</v>
      </c>
      <c r="S18" s="76">
        <f t="shared" si="1"/>
        <v>75.174175824175833</v>
      </c>
      <c r="T18" s="76">
        <f t="shared" si="1"/>
        <v>1.017138888888889</v>
      </c>
      <c r="U18" s="76">
        <f t="shared" si="1"/>
        <v>0.64646153846153853</v>
      </c>
      <c r="V18" s="76">
        <f t="shared" si="1"/>
        <v>0.99682417582417582</v>
      </c>
      <c r="W18" s="76">
        <f t="shared" si="1"/>
        <v>5423.0989010989015</v>
      </c>
      <c r="X18" s="76">
        <f t="shared" si="1"/>
        <v>498.15512820512822</v>
      </c>
      <c r="Y18" s="76">
        <f t="shared" si="1"/>
        <v>0.2554603174603175</v>
      </c>
      <c r="Z18" s="76">
        <f t="shared" si="1"/>
        <v>0.19759737484737483</v>
      </c>
      <c r="AA18" s="76">
        <f t="shared" si="1"/>
        <v>3.8480341880341875</v>
      </c>
      <c r="AB18" s="76">
        <f t="shared" si="1"/>
        <v>1.2316593406593404</v>
      </c>
      <c r="AC18" s="76">
        <f t="shared" si="1"/>
        <v>0.82529670329670324</v>
      </c>
      <c r="AD18" s="76">
        <f t="shared" si="1"/>
        <v>55.090384615384615</v>
      </c>
      <c r="AE18" s="76">
        <f t="shared" si="1"/>
        <v>0</v>
      </c>
      <c r="AF18" s="76">
        <f t="shared" si="1"/>
        <v>54.261477411477415</v>
      </c>
    </row>
    <row r="19" spans="1:33" s="72" customFormat="1">
      <c r="A19" s="190"/>
      <c r="B19" s="191" t="s">
        <v>192</v>
      </c>
      <c r="C19" s="191"/>
      <c r="D19" s="77">
        <f t="shared" ref="D19:AE19" si="2">D11+D18</f>
        <v>432</v>
      </c>
      <c r="E19" s="77">
        <f t="shared" si="2"/>
        <v>719.79325485625486</v>
      </c>
      <c r="F19" s="77">
        <f t="shared" si="2"/>
        <v>15.374345376845376</v>
      </c>
      <c r="G19" s="77">
        <f t="shared" si="2"/>
        <v>2.7022171717171717</v>
      </c>
      <c r="H19" s="77">
        <f t="shared" si="2"/>
        <v>0.47378076590076601</v>
      </c>
      <c r="I19" s="77">
        <f t="shared" si="2"/>
        <v>0.45146839826839824</v>
      </c>
      <c r="J19" s="77">
        <f t="shared" si="2"/>
        <v>0.94853866133866138</v>
      </c>
      <c r="K19" s="77">
        <f t="shared" si="2"/>
        <v>0</v>
      </c>
      <c r="L19" s="77">
        <f>L11+L18</f>
        <v>157.59390792540793</v>
      </c>
      <c r="M19" s="77">
        <f t="shared" si="2"/>
        <v>14.394482517482519</v>
      </c>
      <c r="N19" s="77">
        <f t="shared" si="2"/>
        <v>93.075618104118121</v>
      </c>
      <c r="O19" s="77">
        <f t="shared" si="2"/>
        <v>340.68926395826395</v>
      </c>
      <c r="P19" s="77">
        <f t="shared" si="2"/>
        <v>6.3187717560217562</v>
      </c>
      <c r="Q19" s="77">
        <f t="shared" si="2"/>
        <v>41.699411810411803</v>
      </c>
      <c r="R19" s="77">
        <f t="shared" si="2"/>
        <v>1632.6295454545455</v>
      </c>
      <c r="S19" s="77">
        <f t="shared" si="2"/>
        <v>147.56648351648352</v>
      </c>
      <c r="T19" s="77">
        <f t="shared" si="2"/>
        <v>2.6179321289821296</v>
      </c>
      <c r="U19" s="77">
        <f t="shared" si="2"/>
        <v>0.88338376068376079</v>
      </c>
      <c r="V19" s="77">
        <f t="shared" si="2"/>
        <v>3.9657772061272061</v>
      </c>
      <c r="W19" s="77">
        <f t="shared" si="2"/>
        <v>5463.0766788766796</v>
      </c>
      <c r="X19" s="77">
        <f t="shared" si="2"/>
        <v>502.41840093240097</v>
      </c>
      <c r="Y19" s="77">
        <f t="shared" si="2"/>
        <v>0.71353122655122658</v>
      </c>
      <c r="Z19" s="77">
        <f t="shared" si="2"/>
        <v>0.34920555666555664</v>
      </c>
      <c r="AA19" s="77">
        <f t="shared" si="2"/>
        <v>7.5254160062160054</v>
      </c>
      <c r="AB19" s="77">
        <f t="shared" si="2"/>
        <v>1.9841482295482293</v>
      </c>
      <c r="AC19" s="77">
        <f t="shared" si="2"/>
        <v>1.0815411477411476</v>
      </c>
      <c r="AD19" s="77">
        <f t="shared" si="2"/>
        <v>208.97320279720282</v>
      </c>
      <c r="AE19" s="77">
        <f t="shared" si="2"/>
        <v>2.2499999999999998E-3</v>
      </c>
      <c r="AF19" s="77">
        <f>AF11+AF18</f>
        <v>54.489477411477417</v>
      </c>
    </row>
    <row r="20" spans="1:33" ht="15" customHeight="1">
      <c r="A20" s="188" t="s">
        <v>55</v>
      </c>
      <c r="B20" s="78" t="s">
        <v>56</v>
      </c>
      <c r="C20" s="84" t="s">
        <v>57</v>
      </c>
      <c r="D20" s="85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3" s="71" customFormat="1" ht="17.100000000000001">
      <c r="A21" s="189"/>
      <c r="B21" s="67" t="s">
        <v>56</v>
      </c>
      <c r="C21" s="29" t="s">
        <v>58</v>
      </c>
      <c r="D21" s="69">
        <v>80</v>
      </c>
      <c r="E21" s="70">
        <f>[1]Hoja1!D21*$D$21/100</f>
        <v>48.437333333333335</v>
      </c>
      <c r="F21" s="70">
        <f>[1]Hoja1!E21*$D$21/100</f>
        <v>0.7360000000000001</v>
      </c>
      <c r="G21" s="70">
        <f>[1]Hoja1!F21*$D$21/100</f>
        <v>0.21866666666666668</v>
      </c>
      <c r="H21" s="70">
        <f>[1]Hoja1!G21*$D$21/100</f>
        <v>6.4615384615384616E-2</v>
      </c>
      <c r="I21" s="70">
        <f>[1]Hoja1!H21*$D$21/100</f>
        <v>5.9692307692307704E-2</v>
      </c>
      <c r="J21" s="70">
        <f>[1]Hoja1!I21*$D$21/100</f>
        <v>8.8000000000000009E-2</v>
      </c>
      <c r="K21" s="70">
        <f>[1]Hoja1!J21*$D$21/100</f>
        <v>0</v>
      </c>
      <c r="L21" s="70">
        <f>[1]Hoja1!K21*$D$21/100</f>
        <v>10.762666666666668</v>
      </c>
      <c r="M21" s="70">
        <f>[1]Hoja1!L21*$D$21/100</f>
        <v>2.1653333333333329</v>
      </c>
      <c r="N21" s="70">
        <f>[1]Hoja1!M21*$D$21/100</f>
        <v>10.826666666666668</v>
      </c>
      <c r="O21" s="70">
        <f>[1]Hoja1!N21*$D$21/100</f>
        <v>21.333333333333336</v>
      </c>
      <c r="P21" s="70">
        <f>[1]Hoja1!O21*$D$21/100</f>
        <v>0.54933333333333334</v>
      </c>
      <c r="Q21" s="70">
        <f>[1]Hoja1!P21*$D$21/100</f>
        <v>9.1733333333333338</v>
      </c>
      <c r="R21" s="70">
        <f>[1]Hoja1!Q21*$D$21/100</f>
        <v>184.21333333333337</v>
      </c>
      <c r="S21" s="70">
        <f>[1]Hoja1!R21*$D$21/100</f>
        <v>11.84</v>
      </c>
      <c r="T21" s="70">
        <f>[1]Hoja1!S21*$D$21/100</f>
        <v>9.5428571428571446E-2</v>
      </c>
      <c r="U21" s="70">
        <f>[1]Hoja1!T21*$D$21/100</f>
        <v>5.5999999999999994E-2</v>
      </c>
      <c r="V21" s="70">
        <f>[1]Hoja1!U21*$D$21/100</f>
        <v>5.1076923076923089E-2</v>
      </c>
      <c r="W21" s="70">
        <f>[1]Hoja1!V21*$D$21/100</f>
        <v>1195.0153846153846</v>
      </c>
      <c r="X21" s="70">
        <f>[1]Hoja1!W21*$D$21/100</f>
        <v>120.05333333333333</v>
      </c>
      <c r="Y21" s="70">
        <f>[1]Hoja1!X21*$D$21/100</f>
        <v>3.8400000000000011E-2</v>
      </c>
      <c r="Z21" s="70">
        <f>[1]Hoja1!Y21*$D$21/100</f>
        <v>4.8000000000000008E-2</v>
      </c>
      <c r="AA21" s="70">
        <f>[1]Hoja1!Z21*$D$21/100</f>
        <v>0.69226666666666659</v>
      </c>
      <c r="AB21" s="70">
        <f>[1]Hoja1!AA21*$D$21/100</f>
        <v>0.15753846153846154</v>
      </c>
      <c r="AC21" s="70">
        <f>[1]Hoja1!AB21*$D$21/100</f>
        <v>9.2307692307692299E-2</v>
      </c>
      <c r="AD21" s="70">
        <f>[1]Hoja1!AC21*$D$21/100</f>
        <v>12.342857142857142</v>
      </c>
      <c r="AE21" s="70">
        <f>[1]Hoja1!AD21*$D$21/100</f>
        <v>0</v>
      </c>
      <c r="AF21" s="70">
        <f>[1]Hoja1!AE21*$D$21/100</f>
        <v>30.506666666666664</v>
      </c>
    </row>
    <row r="22" spans="1:33" s="71" customFormat="1" ht="17.100000000000001">
      <c r="A22" s="189"/>
      <c r="B22" s="67" t="s">
        <v>61</v>
      </c>
      <c r="C22" s="29" t="s">
        <v>59</v>
      </c>
      <c r="D22" s="69">
        <v>80</v>
      </c>
      <c r="E22" s="70">
        <f>[1]Hoja1!D22*$D$22/100</f>
        <v>59.262719999999987</v>
      </c>
      <c r="F22" s="70">
        <f>[1]Hoja1!E22*$D$22/100</f>
        <v>0.86325333333333343</v>
      </c>
      <c r="G22" s="70">
        <f>[1]Hoja1!F22*$D$22/100</f>
        <v>0.65173333333333372</v>
      </c>
      <c r="H22" s="70">
        <f>[1]Hoja1!G22*$D$22/100</f>
        <v>4.5793103448275835E-2</v>
      </c>
      <c r="I22" s="70">
        <f>[1]Hoja1!H22*$D$22/100</f>
        <v>0.16151724137931014</v>
      </c>
      <c r="J22" s="70">
        <f>[1]Hoja1!I22*$D$22/100</f>
        <v>9.4206896551724095E-2</v>
      </c>
      <c r="K22" s="70">
        <f>[1]Hoja1!J22*$D$22/100</f>
        <v>0</v>
      </c>
      <c r="L22" s="70">
        <f>[1]Hoja1!K22*$D$22/100</f>
        <v>12.346026666666667</v>
      </c>
      <c r="M22" s="70">
        <f>[1]Hoja1!L22*$D$22/100</f>
        <v>2.0707246376811583</v>
      </c>
      <c r="N22" s="70">
        <f>[1]Hoja1!M22*$D$22/100</f>
        <v>19.296219178082193</v>
      </c>
      <c r="O22" s="70">
        <f>[1]Hoja1!N22*$D$22/100</f>
        <v>21.54677777777778</v>
      </c>
      <c r="P22" s="70">
        <f>[1]Hoja1!O22*$D$22/100</f>
        <v>0.58498630136986296</v>
      </c>
      <c r="Q22" s="70">
        <f>[1]Hoja1!P22*$D$22/100</f>
        <v>3.4067058823529406</v>
      </c>
      <c r="R22" s="70">
        <f>[1]Hoja1!Q22*$D$22/100</f>
        <v>169.2527536231884</v>
      </c>
      <c r="S22" s="70">
        <f>[1]Hoja1!R22*$D$22/100</f>
        <v>13.411882352941177</v>
      </c>
      <c r="T22" s="70">
        <f>[1]Hoja1!S22*$D$22/100</f>
        <v>0.13247058823529409</v>
      </c>
      <c r="U22" s="70">
        <f>[1]Hoja1!T22*$D$22/100</f>
        <v>6.0275862068965499E-2</v>
      </c>
      <c r="V22" s="70">
        <f>[1]Hoja1!U22*$D$22/100</f>
        <v>0.16427586206896552</v>
      </c>
      <c r="W22" s="70">
        <f>[1]Hoja1!V22*$D$22/100</f>
        <v>75.489655172413791</v>
      </c>
      <c r="X22" s="70">
        <f>[1]Hoja1!W22*$D$22/100</f>
        <v>7.9682285714285719</v>
      </c>
      <c r="Y22" s="70">
        <f>[1]Hoja1!X22*$D$22/100</f>
        <v>3.7999999999999992E-2</v>
      </c>
      <c r="Z22" s="70">
        <f>[1]Hoja1!Y22*$D$22/100</f>
        <v>4.0555555555555539E-2</v>
      </c>
      <c r="AA22" s="70">
        <f>[1]Hoja1!Z22*$D$22/100</f>
        <v>0.47777777777777786</v>
      </c>
      <c r="AB22" s="70">
        <f>[1]Hoja1!AA22*$D$22/100</f>
        <v>0.25710344827586201</v>
      </c>
      <c r="AC22" s="70">
        <f>[1]Hoja1!AB22*$D$22/100</f>
        <v>7.9999999999999946E-2</v>
      </c>
      <c r="AD22" s="70">
        <f>[1]Hoja1!AC22*$D$22/100</f>
        <v>9.7409523809523826</v>
      </c>
      <c r="AE22" s="70">
        <f>[1]Hoja1!AD22*$D$22/100</f>
        <v>0</v>
      </c>
      <c r="AF22" s="70">
        <f>[1]Hoja1!AE22*$D$22/100</f>
        <v>22.116493150684931</v>
      </c>
    </row>
    <row r="23" spans="1:33" s="71" customFormat="1" ht="15.95">
      <c r="A23" s="189"/>
      <c r="B23" s="86" t="s">
        <v>194</v>
      </c>
      <c r="C23" s="87" t="s">
        <v>60</v>
      </c>
      <c r="D23" s="74">
        <v>30</v>
      </c>
      <c r="E23" s="70">
        <f>[1]Hoja1!D23*$D$23/100</f>
        <v>73.297499999999999</v>
      </c>
      <c r="F23" s="70">
        <f>[1]Hoja1!E23*$D$23/100</f>
        <v>0.63749999999999996</v>
      </c>
      <c r="G23" s="70">
        <f>[1]Hoja1!F23*$D$23/100</f>
        <v>6.0374999999999996</v>
      </c>
      <c r="H23" s="70">
        <f>[1]Hoja1!G23*$D$23/100</f>
        <v>0.73199999999999998</v>
      </c>
      <c r="I23" s="70">
        <f>[1]Hoja1!H23*$D$23/100</f>
        <v>2.8829999999999996</v>
      </c>
      <c r="J23" s="70">
        <f>[1]Hoja1!I23*$D$23/100</f>
        <v>0.58799999999999997</v>
      </c>
      <c r="K23" s="70">
        <f>[1]Hoja1!J23*$D$23/100</f>
        <v>0</v>
      </c>
      <c r="L23" s="70">
        <f>[1]Hoja1!K23*$D$23/100</f>
        <v>3.2625000000000002</v>
      </c>
      <c r="M23" s="70">
        <f>[1]Hoja1!L23*$D$23/100</f>
        <v>2.0550000000000002</v>
      </c>
      <c r="N23" s="70">
        <f>[1]Hoja1!M23*$D$23/100</f>
        <v>2.7</v>
      </c>
      <c r="O23" s="70">
        <f>[1]Hoja1!N23*$D$23/100</f>
        <v>12.975</v>
      </c>
      <c r="P23" s="70">
        <f>[1]Hoja1!O23*$D$23/100</f>
        <v>0.24</v>
      </c>
      <c r="Q23" s="70">
        <f>[1]Hoja1!P23*$D$23/100</f>
        <v>2.5499999999999998</v>
      </c>
      <c r="R23" s="70">
        <f>[1]Hoja1!Q23*$D$23/100</f>
        <v>116.77500000000001</v>
      </c>
      <c r="S23" s="70">
        <f>[1]Hoja1!R23*$D$23/100</f>
        <v>8.625</v>
      </c>
      <c r="T23" s="70">
        <f>[1]Hoja1!S23*$D$23/100</f>
        <v>0.18149999999999999</v>
      </c>
      <c r="U23" s="70">
        <f>[1]Hoja1!T23*$D$23/100</f>
        <v>7.8000000000000014E-2</v>
      </c>
      <c r="V23" s="70">
        <f>[1]Hoja1!U23*$D$23/100</f>
        <v>6.9000000000000006E-2</v>
      </c>
      <c r="W23" s="70">
        <f>[1]Hoja1!V23*$D$23/100</f>
        <v>183.6</v>
      </c>
      <c r="X23" s="70">
        <f>[1]Hoja1!W23*$D$23/100</f>
        <v>5.3250000000000002</v>
      </c>
      <c r="Y23" s="70">
        <f>[1]Hoja1!X23*$D$23/100</f>
        <v>2.1749999999999999E-2</v>
      </c>
      <c r="Z23" s="70">
        <f>[1]Hoja1!Y23*$D$23/100</f>
        <v>0.03</v>
      </c>
      <c r="AA23" s="70">
        <f>[1]Hoja1!Z23*$D$23/100</f>
        <v>0.40500000000000003</v>
      </c>
      <c r="AB23" s="70">
        <f>[1]Hoja1!AA23*$D$23/100</f>
        <v>0.29099999999999998</v>
      </c>
      <c r="AC23" s="70">
        <f>[1]Hoja1!AB23*$D$23/100</f>
        <v>8.4000000000000005E-2</v>
      </c>
      <c r="AD23" s="70">
        <f>[1]Hoja1!AC23*$D$23/100</f>
        <v>19.350000000000001</v>
      </c>
      <c r="AE23" s="70">
        <f>[1]Hoja1!AD23*$D$23/100</f>
        <v>0</v>
      </c>
      <c r="AF23" s="70">
        <f>[1]Hoja1!AE23*$D$23/100</f>
        <v>1.95</v>
      </c>
      <c r="AG23" s="88"/>
    </row>
    <row r="24" spans="1:33" s="72" customFormat="1" ht="15.95">
      <c r="A24" s="189"/>
      <c r="B24" s="55"/>
      <c r="C24" s="75" t="s">
        <v>190</v>
      </c>
      <c r="D24" s="77">
        <f>SUM(D21:D23)</f>
        <v>190</v>
      </c>
      <c r="E24" s="77">
        <f t="shared" ref="E24:AF24" si="3">SUM(E21:E23)</f>
        <v>180.99755333333331</v>
      </c>
      <c r="F24" s="77">
        <f t="shared" si="3"/>
        <v>2.2367533333333336</v>
      </c>
      <c r="G24" s="77">
        <f t="shared" si="3"/>
        <v>6.9078999999999997</v>
      </c>
      <c r="H24" s="77">
        <f t="shared" si="3"/>
        <v>0.84240848806366042</v>
      </c>
      <c r="I24" s="77">
        <f t="shared" si="3"/>
        <v>3.1042095490716175</v>
      </c>
      <c r="J24" s="77">
        <f t="shared" si="3"/>
        <v>0.77020689655172414</v>
      </c>
      <c r="K24" s="77">
        <f t="shared" si="3"/>
        <v>0</v>
      </c>
      <c r="L24" s="77">
        <f t="shared" si="3"/>
        <v>26.371193333333334</v>
      </c>
      <c r="M24" s="77">
        <f t="shared" si="3"/>
        <v>6.2910579710144905</v>
      </c>
      <c r="N24" s="77">
        <f t="shared" si="3"/>
        <v>32.822885844748861</v>
      </c>
      <c r="O24" s="77">
        <f t="shared" si="3"/>
        <v>55.855111111111121</v>
      </c>
      <c r="P24" s="77">
        <f t="shared" si="3"/>
        <v>1.3743196347031963</v>
      </c>
      <c r="Q24" s="77">
        <f t="shared" si="3"/>
        <v>15.130039215686274</v>
      </c>
      <c r="R24" s="77">
        <f t="shared" si="3"/>
        <v>470.24108695652171</v>
      </c>
      <c r="S24" s="77">
        <f t="shared" si="3"/>
        <v>33.87688235294118</v>
      </c>
      <c r="T24" s="77">
        <f t="shared" si="3"/>
        <v>0.40939915966386553</v>
      </c>
      <c r="U24" s="77">
        <f t="shared" si="3"/>
        <v>0.19427586206896552</v>
      </c>
      <c r="V24" s="77">
        <f t="shared" si="3"/>
        <v>0.28435278514588863</v>
      </c>
      <c r="W24" s="77">
        <f t="shared" si="3"/>
        <v>1454.1050397877984</v>
      </c>
      <c r="X24" s="77">
        <f t="shared" si="3"/>
        <v>133.3465619047619</v>
      </c>
      <c r="Y24" s="77">
        <f t="shared" si="3"/>
        <v>9.8149999999999987E-2</v>
      </c>
      <c r="Z24" s="77">
        <f t="shared" si="3"/>
        <v>0.11855555555555555</v>
      </c>
      <c r="AA24" s="77">
        <f t="shared" si="3"/>
        <v>1.5750444444444445</v>
      </c>
      <c r="AB24" s="77">
        <f t="shared" si="3"/>
        <v>0.70564190981432362</v>
      </c>
      <c r="AC24" s="77">
        <f t="shared" si="3"/>
        <v>0.25630769230769224</v>
      </c>
      <c r="AD24" s="77">
        <f t="shared" si="3"/>
        <v>41.433809523809529</v>
      </c>
      <c r="AE24" s="77">
        <f t="shared" si="3"/>
        <v>0</v>
      </c>
      <c r="AF24" s="77">
        <f t="shared" si="3"/>
        <v>54.573159817351595</v>
      </c>
    </row>
    <row r="25" spans="1:33">
      <c r="A25" s="189"/>
      <c r="B25" s="78" t="s">
        <v>61</v>
      </c>
      <c r="C25" s="84" t="s">
        <v>62</v>
      </c>
      <c r="D25" s="85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</row>
    <row r="26" spans="1:33" s="71" customFormat="1" ht="33.950000000000003">
      <c r="A26" s="189"/>
      <c r="B26" s="67" t="s">
        <v>63</v>
      </c>
      <c r="C26" s="29" t="s">
        <v>64</v>
      </c>
      <c r="D26" s="69">
        <v>80</v>
      </c>
      <c r="E26" s="70">
        <f>[1]Hoja1!D25*$D$26/100</f>
        <v>42.666666666666679</v>
      </c>
      <c r="F26" s="70">
        <f>[1]Hoja1!E25*$D$26/100</f>
        <v>1.7546666666666666</v>
      </c>
      <c r="G26" s="70">
        <f>[1]Hoja1!F25*$D$26/100</f>
        <v>0.42133333333333339</v>
      </c>
      <c r="H26" s="70">
        <f>[1]Hoja1!G25*$D$26/100</f>
        <v>5.8909090909090904E-2</v>
      </c>
      <c r="I26" s="70">
        <f>[1]Hoja1!H25*$D$26/100</f>
        <v>4.9454545454545452E-2</v>
      </c>
      <c r="J26" s="70">
        <f>[1]Hoja1!I25*$D$26/100</f>
        <v>0.16145454545454549</v>
      </c>
      <c r="K26" s="70">
        <f>[1]Hoja1!J25*$D$26/100</f>
        <v>0</v>
      </c>
      <c r="L26" s="70">
        <f>[1]Hoja1!K25*$D$26/100</f>
        <v>7.7866666666666662</v>
      </c>
      <c r="M26" s="70">
        <f>[1]Hoja1!L25*$D$26/100</f>
        <v>2.0853333333333328</v>
      </c>
      <c r="N26" s="70">
        <f>[1]Hoja1!M25*$D$26/100</f>
        <v>36.586666666666673</v>
      </c>
      <c r="O26" s="70">
        <f>[1]Hoja1!N25*$D$26/100</f>
        <v>44.8</v>
      </c>
      <c r="P26" s="70">
        <f>[1]Hoja1!O25*$D$26/100</f>
        <v>1.0826666666666667</v>
      </c>
      <c r="Q26" s="70">
        <f>[1]Hoja1!P25*$D$26/100</f>
        <v>121.33333333333331</v>
      </c>
      <c r="R26" s="70">
        <f>[1]Hoja1!Q25*$D$26/100</f>
        <v>384.26666666666665</v>
      </c>
      <c r="S26" s="70">
        <f>[1]Hoja1!R25*$D$26/100</f>
        <v>20.746666666666666</v>
      </c>
      <c r="T26" s="70">
        <f>[1]Hoja1!S25*$D$26/100</f>
        <v>0.26079999999999998</v>
      </c>
      <c r="U26" s="70">
        <f>[1]Hoja1!T25*$D$26/100</f>
        <v>0.14618181818181816</v>
      </c>
      <c r="V26" s="70">
        <f>[1]Hoja1!U25*$D$26/100</f>
        <v>0.32145454545454544</v>
      </c>
      <c r="W26" s="70">
        <f>[1]Hoja1!V25*$D$26/100</f>
        <v>3483.7818181818184</v>
      </c>
      <c r="X26" s="70">
        <f>[1]Hoja1!W25*$D$26/100</f>
        <v>339.89333333333337</v>
      </c>
      <c r="Y26" s="70">
        <f>[1]Hoja1!X25*$D$26/100</f>
        <v>8.106666666666669E-2</v>
      </c>
      <c r="Z26" s="70">
        <f>[1]Hoja1!Y25*$D$26/100</f>
        <v>0.08</v>
      </c>
      <c r="AA26" s="70">
        <f>[1]Hoja1!Z25*$D$26/100</f>
        <v>1.0133333333333332</v>
      </c>
      <c r="AB26" s="70">
        <f>[1]Hoja1!AA25*$D$26/100</f>
        <v>0.33600000000000002</v>
      </c>
      <c r="AC26" s="70">
        <f>[1]Hoja1!AB25*$D$26/100</f>
        <v>0.12509090909090909</v>
      </c>
      <c r="AD26" s="70">
        <f>[1]Hoja1!AC25*$D$26/100</f>
        <v>34.4</v>
      </c>
      <c r="AE26" s="70">
        <f>[1]Hoja1!AD25*$D$26/100</f>
        <v>0</v>
      </c>
      <c r="AF26" s="70">
        <f>[1]Hoja1!AE25*$D$26/100</f>
        <v>50.72</v>
      </c>
    </row>
    <row r="27" spans="1:33" s="71" customFormat="1" ht="17.100000000000001">
      <c r="A27" s="189"/>
      <c r="B27" s="67" t="s">
        <v>65</v>
      </c>
      <c r="C27" s="29" t="s">
        <v>66</v>
      </c>
      <c r="D27" s="69">
        <v>30</v>
      </c>
      <c r="E27" s="70">
        <f>[1]Hoja1!D26*$D$27/100</f>
        <v>10.956666666666665</v>
      </c>
      <c r="F27" s="70">
        <f>[1]Hoja1!E26*$D$27/100</f>
        <v>0.76</v>
      </c>
      <c r="G27" s="70">
        <f>[1]Hoja1!F26*$D$27/100</f>
        <v>0.12</v>
      </c>
      <c r="H27" s="70">
        <f>[1]Hoja1!G26*$D$27/100</f>
        <v>1.4571428571428569E-2</v>
      </c>
      <c r="I27" s="70">
        <f>[1]Hoja1!H26*$D$27/100</f>
        <v>6.4285714285714293E-3</v>
      </c>
      <c r="J27" s="70">
        <f>[1]Hoja1!I26*$D$27/100</f>
        <v>3.9857142857142862E-2</v>
      </c>
      <c r="K27" s="70">
        <f>[1]Hoja1!J26*$D$27/100</f>
        <v>0</v>
      </c>
      <c r="L27" s="70">
        <f>[1]Hoja1!K26*$D$27/100</f>
        <v>1.6366666666666665</v>
      </c>
      <c r="M27" s="70">
        <f>[1]Hoja1!L26*$D$27/100</f>
        <v>0.73666666666666669</v>
      </c>
      <c r="N27" s="70">
        <f>[1]Hoja1!M26*$D$27/100</f>
        <v>23.633333333333329</v>
      </c>
      <c r="O27" s="70">
        <f>[1]Hoja1!N26*$D$27/100</f>
        <v>14.5</v>
      </c>
      <c r="P27" s="70">
        <f>[1]Hoja1!O26*$D$27/100</f>
        <v>0.55000000000000004</v>
      </c>
      <c r="Q27" s="70">
        <f>[1]Hoja1!P26*$D$27/100</f>
        <v>18.262499999999999</v>
      </c>
      <c r="R27" s="70">
        <f>[1]Hoja1!Q26*$D$27/100</f>
        <v>108.71250000000001</v>
      </c>
      <c r="S27" s="70">
        <f>[1]Hoja1!R26*$D$27/100</f>
        <v>11.4</v>
      </c>
      <c r="T27" s="70">
        <f>[1]Hoja1!S26*$D$27/100</f>
        <v>0.13462499999999999</v>
      </c>
      <c r="U27" s="70">
        <f>[1]Hoja1!T26*$D$27/100</f>
        <v>2.8714285714285713E-2</v>
      </c>
      <c r="V27" s="70">
        <f>[1]Hoja1!U26*$D$27/100</f>
        <v>0.11185714285714285</v>
      </c>
      <c r="W27" s="70">
        <f>[1]Hoja1!V26*$D$27/100</f>
        <v>913.07142857142856</v>
      </c>
      <c r="X27" s="70">
        <f>[1]Hoja1!W26*$D$27/100</f>
        <v>87.2</v>
      </c>
      <c r="Y27" s="70">
        <f>[1]Hoja1!X26*$D$27/100</f>
        <v>2.6666666666666668E-2</v>
      </c>
      <c r="Z27" s="70">
        <f>[1]Hoja1!Y26*$D$27/100</f>
        <v>3.2333333333333332E-2</v>
      </c>
      <c r="AA27" s="70">
        <f>[1]Hoja1!Z26*$D$27/100</f>
        <v>0.24</v>
      </c>
      <c r="AB27" s="70">
        <f>[1]Hoja1!AA26*$D$27/100</f>
        <v>6.9428571428571437E-2</v>
      </c>
      <c r="AC27" s="70">
        <f>[1]Hoja1!AB26*$D$27/100</f>
        <v>5.0142857142857135E-2</v>
      </c>
      <c r="AD27" s="70">
        <f>[1]Hoja1!AC26*$D$27/100</f>
        <v>31.95</v>
      </c>
      <c r="AE27" s="70">
        <f>[1]Hoja1!AD26*$D$27/100</f>
        <v>0</v>
      </c>
      <c r="AF27" s="70">
        <f>[1]Hoja1!AE26*$D$27/100</f>
        <v>20.5</v>
      </c>
    </row>
    <row r="28" spans="1:33" s="71" customFormat="1" ht="15.95">
      <c r="A28" s="189"/>
      <c r="B28" s="86" t="s">
        <v>67</v>
      </c>
      <c r="C28" s="87" t="s">
        <v>68</v>
      </c>
      <c r="D28" s="74">
        <v>80</v>
      </c>
      <c r="E28" s="70">
        <f>[1]Hoja1!D27*$D$28/100</f>
        <v>39.701666666666668</v>
      </c>
      <c r="F28" s="70">
        <f>[1]Hoja1!E27*$D$28/100</f>
        <v>1.9633333333333338</v>
      </c>
      <c r="G28" s="70">
        <f>[1]Hoja1!F27*$D$28/100</f>
        <v>0.24833333333333324</v>
      </c>
      <c r="H28" s="70">
        <f>[1]Hoja1!G27*$D$28/100</f>
        <v>4.0864864864864875E-2</v>
      </c>
      <c r="I28" s="70">
        <f>[1]Hoja1!H27*$D$28/100</f>
        <v>2.4648648648648654E-2</v>
      </c>
      <c r="J28" s="70">
        <f>[1]Hoja1!I27*$D$28/100</f>
        <v>0.11308108108108109</v>
      </c>
      <c r="K28" s="70">
        <f>[1]Hoja1!J27*$D$28/100</f>
        <v>0</v>
      </c>
      <c r="L28" s="70">
        <f>[1]Hoja1!K27*$D$28/100</f>
        <v>7.2533333333333312</v>
      </c>
      <c r="M28" s="70">
        <f>[1]Hoja1!L27*$D$28/100</f>
        <v>2.0177777777777774</v>
      </c>
      <c r="N28" s="70">
        <f>[1]Hoja1!M27*$D$28/100</f>
        <v>30.1</v>
      </c>
      <c r="O28" s="70">
        <f>[1]Hoja1!N27*$D$28/100</f>
        <v>50</v>
      </c>
      <c r="P28" s="70">
        <f>[1]Hoja1!O27*$D$28/100</f>
        <v>0.84</v>
      </c>
      <c r="Q28" s="70">
        <f>[1]Hoja1!P27*$D$28/100</f>
        <v>15.928888888888888</v>
      </c>
      <c r="R28" s="70">
        <f>[1]Hoja1!Q27*$D$28/100</f>
        <v>240.58666666666667</v>
      </c>
      <c r="S28" s="70">
        <f>[1]Hoja1!R27*$D$28/100</f>
        <v>19.52</v>
      </c>
      <c r="T28" s="70">
        <f>[1]Hoja1!S27*$D$28/100</f>
        <v>0.4695111111111111</v>
      </c>
      <c r="U28" s="70">
        <f>[1]Hoja1!T27*$D$28/100</f>
        <v>0.19870270270270268</v>
      </c>
      <c r="V28" s="70">
        <f>[1]Hoja1!U27*$D$28/100</f>
        <v>0.17708108108108114</v>
      </c>
      <c r="W28" s="70">
        <f>[1]Hoja1!V27*$D$28/100</f>
        <v>135.09189189189189</v>
      </c>
      <c r="X28" s="70">
        <f>[1]Hoja1!W27*$D$28/100</f>
        <v>30.468085106382979</v>
      </c>
      <c r="Y28" s="70">
        <f>[1]Hoja1!X27*$D$28/100</f>
        <v>7.4999999999999997E-2</v>
      </c>
      <c r="Z28" s="70">
        <f>[1]Hoja1!Y27*$D$28/100</f>
        <v>9.6166666666666636E-2</v>
      </c>
      <c r="AA28" s="70">
        <f>[1]Hoja1!Z27*$D$28/100</f>
        <v>1.0183333333333331</v>
      </c>
      <c r="AB28" s="70">
        <f>[1]Hoja1!AA27*$D$28/100</f>
        <v>0.781837837837838</v>
      </c>
      <c r="AC28" s="70">
        <f>[1]Hoja1!AB27*$D$28/100</f>
        <v>0.11199999999999999</v>
      </c>
      <c r="AD28" s="70">
        <f>[1]Hoja1!AC27*$D$28/100</f>
        <v>34.915555555555557</v>
      </c>
      <c r="AE28" s="70">
        <f>[1]Hoja1!AD27*$D$28/100</f>
        <v>8.3333333333333328E-4</v>
      </c>
      <c r="AF28" s="70">
        <f>[1]Hoja1!AE27*$D$28/100</f>
        <v>21.816666666666666</v>
      </c>
      <c r="AG28" s="88"/>
    </row>
    <row r="29" spans="1:33" s="72" customFormat="1" ht="15.95">
      <c r="A29" s="189"/>
      <c r="B29" s="55"/>
      <c r="C29" s="75" t="s">
        <v>190</v>
      </c>
      <c r="D29" s="77">
        <f>SUM(D26:D28)</f>
        <v>190</v>
      </c>
      <c r="E29" s="77">
        <f t="shared" ref="E29:AF29" si="4">SUM(E26:E28)</f>
        <v>93.325000000000017</v>
      </c>
      <c r="F29" s="77">
        <f t="shared" si="4"/>
        <v>4.4780000000000006</v>
      </c>
      <c r="G29" s="77">
        <f t="shared" si="4"/>
        <v>0.78966666666666674</v>
      </c>
      <c r="H29" s="77">
        <f t="shared" si="4"/>
        <v>0.11434538434538435</v>
      </c>
      <c r="I29" s="77">
        <f t="shared" si="4"/>
        <v>8.053176553176554E-2</v>
      </c>
      <c r="J29" s="77">
        <f t="shared" si="4"/>
        <v>0.31439276939276944</v>
      </c>
      <c r="K29" s="77">
        <f t="shared" si="4"/>
        <v>0</v>
      </c>
      <c r="L29" s="77">
        <f t="shared" si="4"/>
        <v>16.676666666666662</v>
      </c>
      <c r="M29" s="77">
        <f t="shared" si="4"/>
        <v>4.8397777777777771</v>
      </c>
      <c r="N29" s="77">
        <f t="shared" si="4"/>
        <v>90.32</v>
      </c>
      <c r="O29" s="77">
        <f t="shared" si="4"/>
        <v>109.3</v>
      </c>
      <c r="P29" s="77">
        <f t="shared" si="4"/>
        <v>2.4726666666666666</v>
      </c>
      <c r="Q29" s="77">
        <f t="shared" si="4"/>
        <v>155.52472222222218</v>
      </c>
      <c r="R29" s="77">
        <f t="shared" si="4"/>
        <v>733.56583333333333</v>
      </c>
      <c r="S29" s="77">
        <f t="shared" si="4"/>
        <v>51.666666666666671</v>
      </c>
      <c r="T29" s="77">
        <f t="shared" si="4"/>
        <v>0.86493611111111113</v>
      </c>
      <c r="U29" s="77">
        <f t="shared" si="4"/>
        <v>0.37359880659880657</v>
      </c>
      <c r="V29" s="77">
        <f t="shared" si="4"/>
        <v>0.61039276939276943</v>
      </c>
      <c r="W29" s="77">
        <f t="shared" si="4"/>
        <v>4531.9451386451383</v>
      </c>
      <c r="X29" s="77">
        <f t="shared" si="4"/>
        <v>457.56141843971636</v>
      </c>
      <c r="Y29" s="77">
        <f t="shared" si="4"/>
        <v>0.18273333333333336</v>
      </c>
      <c r="Z29" s="77">
        <f t="shared" si="4"/>
        <v>0.20849999999999996</v>
      </c>
      <c r="AA29" s="77">
        <f t="shared" si="4"/>
        <v>2.2716666666666665</v>
      </c>
      <c r="AB29" s="77">
        <f t="shared" si="4"/>
        <v>1.1872664092664094</v>
      </c>
      <c r="AC29" s="77">
        <f t="shared" si="4"/>
        <v>0.28723376623376617</v>
      </c>
      <c r="AD29" s="77">
        <f t="shared" si="4"/>
        <v>101.26555555555555</v>
      </c>
      <c r="AE29" s="77">
        <f t="shared" si="4"/>
        <v>8.3333333333333328E-4</v>
      </c>
      <c r="AF29" s="77">
        <f t="shared" si="4"/>
        <v>93.036666666666662</v>
      </c>
    </row>
    <row r="30" spans="1:33" s="72" customFormat="1">
      <c r="A30" s="189"/>
      <c r="B30" s="197" t="s">
        <v>192</v>
      </c>
      <c r="C30" s="197"/>
      <c r="D30" s="157">
        <f t="shared" ref="D30:AE30" si="5">D24+D29</f>
        <v>380</v>
      </c>
      <c r="E30" s="157">
        <f t="shared" si="5"/>
        <v>274.3225533333333</v>
      </c>
      <c r="F30" s="157">
        <f t="shared" si="5"/>
        <v>6.7147533333333342</v>
      </c>
      <c r="G30" s="157">
        <f t="shared" si="5"/>
        <v>7.6975666666666669</v>
      </c>
      <c r="H30" s="157">
        <f t="shared" si="5"/>
        <v>0.95675387240904475</v>
      </c>
      <c r="I30" s="157">
        <f t="shared" si="5"/>
        <v>3.1847413146033832</v>
      </c>
      <c r="J30" s="157">
        <f t="shared" si="5"/>
        <v>1.0845996659444936</v>
      </c>
      <c r="K30" s="157">
        <f t="shared" si="5"/>
        <v>0</v>
      </c>
      <c r="L30" s="157">
        <f t="shared" si="5"/>
        <v>43.04786</v>
      </c>
      <c r="M30" s="157">
        <f t="shared" si="5"/>
        <v>11.130835748792268</v>
      </c>
      <c r="N30" s="157">
        <f t="shared" si="5"/>
        <v>123.14288584474886</v>
      </c>
      <c r="O30" s="157">
        <f t="shared" si="5"/>
        <v>165.15511111111113</v>
      </c>
      <c r="P30" s="157">
        <f t="shared" si="5"/>
        <v>3.8469863013698626</v>
      </c>
      <c r="Q30" s="157">
        <f t="shared" si="5"/>
        <v>170.65476143790846</v>
      </c>
      <c r="R30" s="157">
        <f t="shared" si="5"/>
        <v>1203.806920289855</v>
      </c>
      <c r="S30" s="157">
        <f t="shared" si="5"/>
        <v>85.543549019607852</v>
      </c>
      <c r="T30" s="157">
        <f t="shared" si="5"/>
        <v>1.2743352707749767</v>
      </c>
      <c r="U30" s="157">
        <f t="shared" si="5"/>
        <v>0.56787466866777203</v>
      </c>
      <c r="V30" s="157">
        <f t="shared" si="5"/>
        <v>0.89474555453865801</v>
      </c>
      <c r="W30" s="157">
        <f t="shared" si="5"/>
        <v>5986.0501784329372</v>
      </c>
      <c r="X30" s="157">
        <f t="shared" si="5"/>
        <v>590.90798034447823</v>
      </c>
      <c r="Y30" s="157">
        <f t="shared" si="5"/>
        <v>0.28088333333333337</v>
      </c>
      <c r="Z30" s="157">
        <f t="shared" si="5"/>
        <v>0.32705555555555554</v>
      </c>
      <c r="AA30" s="157">
        <f t="shared" si="5"/>
        <v>3.846711111111111</v>
      </c>
      <c r="AB30" s="157">
        <f t="shared" si="5"/>
        <v>1.892908319080733</v>
      </c>
      <c r="AC30" s="157">
        <f t="shared" si="5"/>
        <v>0.54354145854145841</v>
      </c>
      <c r="AD30" s="157">
        <f t="shared" si="5"/>
        <v>142.69936507936507</v>
      </c>
      <c r="AE30" s="157">
        <f t="shared" si="5"/>
        <v>8.3333333333333328E-4</v>
      </c>
      <c r="AF30" s="157">
        <f>AF24+AF29</f>
        <v>147.60982648401824</v>
      </c>
    </row>
    <row r="31" spans="1:33">
      <c r="A31" s="192" t="s">
        <v>69</v>
      </c>
      <c r="B31" s="78">
        <v>3</v>
      </c>
      <c r="C31" s="84" t="s">
        <v>196</v>
      </c>
      <c r="D31" s="85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</row>
    <row r="32" spans="1:33" s="72" customFormat="1" ht="15.95">
      <c r="A32" s="192"/>
      <c r="B32" s="67" t="s">
        <v>197</v>
      </c>
      <c r="C32" s="68" t="s">
        <v>72</v>
      </c>
      <c r="D32" s="69">
        <v>90</v>
      </c>
      <c r="E32" s="70">
        <f>[1]Hoja1!D29*$D$32/100</f>
        <v>80.34899999999999</v>
      </c>
      <c r="F32" s="70">
        <f>[1]Hoja1!E29*$D$32/100</f>
        <v>3.9</v>
      </c>
      <c r="G32" s="70">
        <f>[1]Hoja1!F29*$D$32/100</f>
        <v>5.157</v>
      </c>
      <c r="H32" s="70">
        <f>[1]Hoja1!G29*$D$32/100</f>
        <v>3.3839999999999999</v>
      </c>
      <c r="I32" s="70">
        <f>[1]Hoja1!H29*$D$32/100</f>
        <v>1.3439999999999999</v>
      </c>
      <c r="J32" s="70">
        <f>[1]Hoja1!I29*$D$32/100</f>
        <v>0.17399999999999999</v>
      </c>
      <c r="K32" s="70">
        <f>[1]Hoja1!J29*$D$32/100</f>
        <v>18</v>
      </c>
      <c r="L32" s="70">
        <f>[1]Hoja1!K29*$D$32/100</f>
        <v>4.5840000000000005</v>
      </c>
      <c r="M32" s="70">
        <f>[1]Hoja1!L29*$D$32/100</f>
        <v>0</v>
      </c>
      <c r="N32" s="70">
        <f>[1]Hoja1!M29*$D$32/100</f>
        <v>144.30000000000001</v>
      </c>
      <c r="O32" s="70">
        <f>[1]Hoja1!N29*$D$32/100</f>
        <v>110.4</v>
      </c>
      <c r="P32" s="70">
        <f>[1]Hoja1!O29*$D$32/100</f>
        <v>9.6000000000000016E-2</v>
      </c>
      <c r="Q32" s="70">
        <f>[1]Hoja1!P29*$D$32/100</f>
        <v>43.5</v>
      </c>
      <c r="R32" s="70">
        <f>[1]Hoja1!Q29*$D$32/100</f>
        <v>140.1</v>
      </c>
      <c r="S32" s="70">
        <f>[1]Hoja1!R29*$D$32/100</f>
        <v>18.600000000000001</v>
      </c>
      <c r="T32" s="70">
        <f>[1]Hoja1!S29*$D$32/100</f>
        <v>0.34200000000000003</v>
      </c>
      <c r="U32" s="70">
        <f>[1]Hoja1!T29*$D$32/100</f>
        <v>3.3000000000000002E-2</v>
      </c>
      <c r="V32" s="70">
        <f>[1]Hoja1!U29*$D$32/100</f>
        <v>1.2000000000000002E-2</v>
      </c>
      <c r="W32" s="70">
        <f>[1]Hoja1!V29*$D$32/100</f>
        <v>135.30000000000001</v>
      </c>
      <c r="X32" s="70">
        <f>[1]Hoja1!W29*$D$32/100</f>
        <v>21.9</v>
      </c>
      <c r="Y32" s="70">
        <f>[1]Hoja1!X29*$D$32/100</f>
        <v>4.8000000000000008E-2</v>
      </c>
      <c r="Z32" s="70">
        <f>[1]Hoja1!Y29*$D$32/100</f>
        <v>0.19800000000000001</v>
      </c>
      <c r="AA32" s="70">
        <f>[1]Hoja1!Z29*$D$32/100</f>
        <v>0.17699999999999999</v>
      </c>
      <c r="AB32" s="70">
        <f>[1]Hoja1!AA29*$D$32/100</f>
        <v>0.27299999999999996</v>
      </c>
      <c r="AC32" s="70">
        <f>[1]Hoja1!AB29*$D$32/100</f>
        <v>3.6000000000000004E-2</v>
      </c>
      <c r="AD32" s="70">
        <f>[1]Hoja1!AC29*$D$32/100</f>
        <v>5.4</v>
      </c>
      <c r="AE32" s="70">
        <f>[1]Hoja1!AD29*$D$32/100</f>
        <v>0.42899999999999994</v>
      </c>
      <c r="AF32" s="70">
        <f>[1]Hoja1!AE29*$D$32/100</f>
        <v>2.1899999999999995</v>
      </c>
    </row>
    <row r="33" spans="1:33" s="72" customFormat="1" ht="15.95">
      <c r="A33" s="192"/>
      <c r="B33" s="67" t="s">
        <v>198</v>
      </c>
      <c r="C33" s="68" t="s">
        <v>74</v>
      </c>
      <c r="D33" s="69">
        <v>0</v>
      </c>
      <c r="E33" s="70">
        <f>[1]Hoja1!D30*$D$33/100</f>
        <v>0</v>
      </c>
      <c r="F33" s="70">
        <f>[1]Hoja1!E30*$D$33/100</f>
        <v>0</v>
      </c>
      <c r="G33" s="70">
        <f>[1]Hoja1!F30*$D$33/100</f>
        <v>0</v>
      </c>
      <c r="H33" s="70">
        <f>[1]Hoja1!G30*$D$33/100</f>
        <v>0</v>
      </c>
      <c r="I33" s="70">
        <f>[1]Hoja1!H30*$D$33/100</f>
        <v>0</v>
      </c>
      <c r="J33" s="70">
        <f>[1]Hoja1!I30*$D$33/100</f>
        <v>0</v>
      </c>
      <c r="K33" s="70">
        <f>[1]Hoja1!J30*$D$33/100</f>
        <v>0</v>
      </c>
      <c r="L33" s="70">
        <f>[1]Hoja1!K30*$D$33/100</f>
        <v>0</v>
      </c>
      <c r="M33" s="70">
        <f>[1]Hoja1!L30*$D$33/100</f>
        <v>0</v>
      </c>
      <c r="N33" s="70">
        <f>[1]Hoja1!M30*$D$33/100</f>
        <v>0</v>
      </c>
      <c r="O33" s="70">
        <f>[1]Hoja1!N30*$D$33/100</f>
        <v>0</v>
      </c>
      <c r="P33" s="70">
        <f>[1]Hoja1!O30*$D$33/100</f>
        <v>0</v>
      </c>
      <c r="Q33" s="70">
        <f>[1]Hoja1!P30*$D$33/100</f>
        <v>0</v>
      </c>
      <c r="R33" s="70">
        <f>[1]Hoja1!Q30*$D$33/100</f>
        <v>0</v>
      </c>
      <c r="S33" s="70">
        <f>[1]Hoja1!R30*$D$33/100</f>
        <v>0</v>
      </c>
      <c r="T33" s="70">
        <f>[1]Hoja1!S30*$D$33/100</f>
        <v>0</v>
      </c>
      <c r="U33" s="70">
        <f>[1]Hoja1!T30*$D$33/100</f>
        <v>0</v>
      </c>
      <c r="V33" s="70">
        <f>[1]Hoja1!U30*$D$33/100</f>
        <v>0</v>
      </c>
      <c r="W33" s="70">
        <f>[1]Hoja1!V30*$D$33/100</f>
        <v>0</v>
      </c>
      <c r="X33" s="70">
        <f>[1]Hoja1!W30*$D$33/100</f>
        <v>0</v>
      </c>
      <c r="Y33" s="70">
        <f>[1]Hoja1!X30*$D$33/100</f>
        <v>0</v>
      </c>
      <c r="Z33" s="70">
        <f>[1]Hoja1!Y30*$D$33/100</f>
        <v>0</v>
      </c>
      <c r="AA33" s="70">
        <f>[1]Hoja1!Z30*$D$33/100</f>
        <v>0</v>
      </c>
      <c r="AB33" s="70">
        <f>[1]Hoja1!AA30*$D$33/100</f>
        <v>0</v>
      </c>
      <c r="AC33" s="70">
        <f>[1]Hoja1!AB30*$D$33/100</f>
        <v>0</v>
      </c>
      <c r="AD33" s="70">
        <f>[1]Hoja1!AC30*$D$33/100</f>
        <v>0</v>
      </c>
      <c r="AE33" s="70">
        <f>[1]Hoja1!AD30*$D$33/100</f>
        <v>0</v>
      </c>
      <c r="AF33" s="70">
        <f>[1]Hoja1!AE30*$D$33/100</f>
        <v>0</v>
      </c>
      <c r="AG33" s="70"/>
    </row>
    <row r="34" spans="1:33" s="72" customFormat="1" ht="32.1">
      <c r="A34" s="192"/>
      <c r="B34" s="67" t="s">
        <v>199</v>
      </c>
      <c r="C34" s="68" t="s">
        <v>76</v>
      </c>
      <c r="D34" s="69">
        <v>0</v>
      </c>
      <c r="E34" s="70">
        <f>[1]Hoja1!D31*$D$34/100</f>
        <v>0</v>
      </c>
      <c r="F34" s="70">
        <f>[1]Hoja1!E31*$D$34/100</f>
        <v>0</v>
      </c>
      <c r="G34" s="70">
        <f>[1]Hoja1!F31*$D$34/100</f>
        <v>0</v>
      </c>
      <c r="H34" s="70">
        <f>[1]Hoja1!G31*$D$34/100</f>
        <v>0</v>
      </c>
      <c r="I34" s="70">
        <f>[1]Hoja1!H31*$D$34/100</f>
        <v>0</v>
      </c>
      <c r="J34" s="70">
        <f>[1]Hoja1!I31*$D$34/100</f>
        <v>0</v>
      </c>
      <c r="K34" s="70">
        <f>[1]Hoja1!J31*$D$34/100</f>
        <v>0</v>
      </c>
      <c r="L34" s="70">
        <f>[1]Hoja1!K31*$D$34/100</f>
        <v>0</v>
      </c>
      <c r="M34" s="70">
        <f>[1]Hoja1!L31*$D$34/100</f>
        <v>0</v>
      </c>
      <c r="N34" s="70">
        <f>[1]Hoja1!M31*$D$34/100</f>
        <v>0</v>
      </c>
      <c r="O34" s="70">
        <f>[1]Hoja1!N31*$D$34/100</f>
        <v>0</v>
      </c>
      <c r="P34" s="70">
        <f>[1]Hoja1!O31*$D$34/100</f>
        <v>0</v>
      </c>
      <c r="Q34" s="70">
        <f>[1]Hoja1!P31*$D$34/100</f>
        <v>0</v>
      </c>
      <c r="R34" s="70">
        <f>[1]Hoja1!Q31*$D$34/100</f>
        <v>0</v>
      </c>
      <c r="S34" s="70">
        <f>[1]Hoja1!R31*$D$34/100</f>
        <v>0</v>
      </c>
      <c r="T34" s="70">
        <f>[1]Hoja1!S31*$D$34/100</f>
        <v>0</v>
      </c>
      <c r="U34" s="70">
        <f>[1]Hoja1!T31*$D$34/100</f>
        <v>0</v>
      </c>
      <c r="V34" s="70">
        <f>[1]Hoja1!U31*$D$34/100</f>
        <v>0</v>
      </c>
      <c r="W34" s="70">
        <f>[1]Hoja1!V31*$D$34/100</f>
        <v>0</v>
      </c>
      <c r="X34" s="70">
        <f>[1]Hoja1!W31*$D$34/100</f>
        <v>0</v>
      </c>
      <c r="Y34" s="70">
        <f>[1]Hoja1!X31*$D$34/100</f>
        <v>0</v>
      </c>
      <c r="Z34" s="70">
        <f>[1]Hoja1!Y31*$D$34/100</f>
        <v>0</v>
      </c>
      <c r="AA34" s="70">
        <f>[1]Hoja1!Z31*$D$34/100</f>
        <v>0</v>
      </c>
      <c r="AB34" s="70">
        <f>[1]Hoja1!AA31*$D$34/100</f>
        <v>0</v>
      </c>
      <c r="AC34" s="70">
        <f>[1]Hoja1!AB31*$D$34/100</f>
        <v>0</v>
      </c>
      <c r="AD34" s="70">
        <f>[1]Hoja1!AC31*$D$34/100</f>
        <v>0</v>
      </c>
      <c r="AE34" s="70">
        <f>[1]Hoja1!AD31*$D$34/100</f>
        <v>0</v>
      </c>
      <c r="AF34" s="70">
        <f>[1]Hoja1!AE31*$D$34/100</f>
        <v>0</v>
      </c>
    </row>
    <row r="35" spans="1:33" s="72" customFormat="1" ht="32.1">
      <c r="A35" s="192"/>
      <c r="B35" s="67" t="s">
        <v>200</v>
      </c>
      <c r="C35" s="68" t="s">
        <v>78</v>
      </c>
      <c r="D35" s="69">
        <v>0</v>
      </c>
      <c r="E35" s="70">
        <f>[1]Hoja1!D32*$D$35/100</f>
        <v>0</v>
      </c>
      <c r="F35" s="70">
        <f>[1]Hoja1!E32*$D$35/100</f>
        <v>0</v>
      </c>
      <c r="G35" s="70">
        <f>[1]Hoja1!F32*$D$35/100</f>
        <v>0</v>
      </c>
      <c r="H35" s="70">
        <f>[1]Hoja1!G32*$D$35/100</f>
        <v>0</v>
      </c>
      <c r="I35" s="70">
        <f>[1]Hoja1!H32*$D$35/100</f>
        <v>0</v>
      </c>
      <c r="J35" s="70">
        <f>[1]Hoja1!I32*$D$35/100</f>
        <v>0</v>
      </c>
      <c r="K35" s="70">
        <f>[1]Hoja1!J32*$D$35/100</f>
        <v>0</v>
      </c>
      <c r="L35" s="70">
        <f>[1]Hoja1!K32*$D$35/100</f>
        <v>0</v>
      </c>
      <c r="M35" s="70">
        <f>[1]Hoja1!L32*$D$35/100</f>
        <v>0</v>
      </c>
      <c r="N35" s="70">
        <f>[1]Hoja1!M32*$D$35/100</f>
        <v>0</v>
      </c>
      <c r="O35" s="70">
        <f>[1]Hoja1!N32*$D$35/100</f>
        <v>0</v>
      </c>
      <c r="P35" s="70">
        <f>[1]Hoja1!O32*$D$35/100</f>
        <v>0</v>
      </c>
      <c r="Q35" s="70">
        <f>[1]Hoja1!P32*$D$35/100</f>
        <v>0</v>
      </c>
      <c r="R35" s="70">
        <f>[1]Hoja1!Q32*$D$35/100</f>
        <v>0</v>
      </c>
      <c r="S35" s="70">
        <f>[1]Hoja1!R32*$D$35/100</f>
        <v>0</v>
      </c>
      <c r="T35" s="70">
        <f>[1]Hoja1!S32*$D$35/100</f>
        <v>0</v>
      </c>
      <c r="U35" s="70">
        <f>[1]Hoja1!T32*$D$35/100</f>
        <v>0</v>
      </c>
      <c r="V35" s="70">
        <f>[1]Hoja1!U32*$D$35/100</f>
        <v>0</v>
      </c>
      <c r="W35" s="70">
        <f>[1]Hoja1!V32*$D$35/100</f>
        <v>0</v>
      </c>
      <c r="X35" s="70">
        <f>[1]Hoja1!W32*$D$35/100</f>
        <v>0</v>
      </c>
      <c r="Y35" s="70">
        <f>[1]Hoja1!X32*$D$35/100</f>
        <v>0</v>
      </c>
      <c r="Z35" s="70">
        <f>[1]Hoja1!Y32*$D$35/100</f>
        <v>0</v>
      </c>
      <c r="AA35" s="70">
        <f>[1]Hoja1!Z32*$D$35/100</f>
        <v>0</v>
      </c>
      <c r="AB35" s="70">
        <f>[1]Hoja1!AA32*$D$35/100</f>
        <v>0</v>
      </c>
      <c r="AC35" s="70">
        <f>[1]Hoja1!AB32*$D$35/100</f>
        <v>0</v>
      </c>
      <c r="AD35" s="70">
        <f>[1]Hoja1!AC32*$D$35/100</f>
        <v>0</v>
      </c>
      <c r="AE35" s="70">
        <f>[1]Hoja1!AD32*$D$35/100</f>
        <v>0</v>
      </c>
      <c r="AF35" s="70">
        <f>[1]Hoja1!AE32*$D$35/100</f>
        <v>0</v>
      </c>
    </row>
    <row r="36" spans="1:33" s="72" customFormat="1" ht="32.1">
      <c r="A36" s="192"/>
      <c r="B36" s="67" t="s">
        <v>201</v>
      </c>
      <c r="C36" s="68" t="s">
        <v>80</v>
      </c>
      <c r="D36" s="69">
        <v>0</v>
      </c>
      <c r="E36" s="70">
        <f>[1]Hoja1!D33*$D$36/100</f>
        <v>0</v>
      </c>
      <c r="F36" s="70">
        <f>[1]Hoja1!E33*$D$36/100</f>
        <v>0</v>
      </c>
      <c r="G36" s="70">
        <f>[1]Hoja1!F33*$D$36/100</f>
        <v>0</v>
      </c>
      <c r="H36" s="70">
        <f>[1]Hoja1!G33*$D$36/100</f>
        <v>0</v>
      </c>
      <c r="I36" s="70">
        <f>[1]Hoja1!H33*$D$36/100</f>
        <v>0</v>
      </c>
      <c r="J36" s="70">
        <f>[1]Hoja1!I33*$D$36/100</f>
        <v>0</v>
      </c>
      <c r="K36" s="70">
        <f>[1]Hoja1!J33*$D$36/100</f>
        <v>0</v>
      </c>
      <c r="L36" s="70">
        <f>[1]Hoja1!K33*$D$36/100</f>
        <v>0</v>
      </c>
      <c r="M36" s="70">
        <f>[1]Hoja1!L33*$D$36/100</f>
        <v>0</v>
      </c>
      <c r="N36" s="70">
        <f>[1]Hoja1!M33*$D$36/100</f>
        <v>0</v>
      </c>
      <c r="O36" s="70">
        <f>[1]Hoja1!N33*$D$36/100</f>
        <v>0</v>
      </c>
      <c r="P36" s="70">
        <f>[1]Hoja1!O33*$D$36/100</f>
        <v>0</v>
      </c>
      <c r="Q36" s="70">
        <f>[1]Hoja1!P33*$D$36/100</f>
        <v>0</v>
      </c>
      <c r="R36" s="70">
        <f>[1]Hoja1!Q33*$D$36/100</f>
        <v>0</v>
      </c>
      <c r="S36" s="70">
        <f>[1]Hoja1!R33*$D$36/100</f>
        <v>0</v>
      </c>
      <c r="T36" s="70">
        <f>[1]Hoja1!S33*$D$36/100</f>
        <v>0</v>
      </c>
      <c r="U36" s="70">
        <f>[1]Hoja1!T33*$D$36/100</f>
        <v>0</v>
      </c>
      <c r="V36" s="70">
        <f>[1]Hoja1!U33*$D$36/100</f>
        <v>0</v>
      </c>
      <c r="W36" s="70">
        <f>[1]Hoja1!V33*$D$36/100</f>
        <v>0</v>
      </c>
      <c r="X36" s="70">
        <f>[1]Hoja1!W33*$D$36/100</f>
        <v>0</v>
      </c>
      <c r="Y36" s="70">
        <f>[1]Hoja1!X33*$D$36/100</f>
        <v>0</v>
      </c>
      <c r="Z36" s="70">
        <f>[1]Hoja1!Y33*$D$36/100</f>
        <v>0</v>
      </c>
      <c r="AA36" s="70">
        <f>[1]Hoja1!Z33*$D$36/100</f>
        <v>0</v>
      </c>
      <c r="AB36" s="70">
        <f>[1]Hoja1!AA33*$D$36/100</f>
        <v>0</v>
      </c>
      <c r="AC36" s="70">
        <f>[1]Hoja1!AB33*$D$36/100</f>
        <v>0</v>
      </c>
      <c r="AD36" s="70">
        <f>[1]Hoja1!AC33*$D$36/100</f>
        <v>0</v>
      </c>
      <c r="AE36" s="70">
        <f>[1]Hoja1!AD33*$D$36/100</f>
        <v>0</v>
      </c>
      <c r="AF36" s="70">
        <f>[1]Hoja1!AE33*$D$36/100</f>
        <v>0</v>
      </c>
    </row>
    <row r="37" spans="1:33" s="72" customFormat="1" ht="15.95">
      <c r="A37" s="192"/>
      <c r="B37" s="67" t="s">
        <v>202</v>
      </c>
      <c r="C37" s="68" t="s">
        <v>203</v>
      </c>
      <c r="D37" s="69">
        <v>35</v>
      </c>
      <c r="E37" s="70">
        <f>[1]Hoja1!D34*$D$37/100</f>
        <v>26.197500000000002</v>
      </c>
      <c r="F37" s="70">
        <f>[1]Hoja1!E34*$D$37/100</f>
        <v>1.33</v>
      </c>
      <c r="G37" s="70">
        <f>[1]Hoja1!F34*$D$37/100</f>
        <v>0.71750000000000003</v>
      </c>
      <c r="H37" s="70">
        <f>[1]Hoja1!G34*$D$37/100</f>
        <v>0.63875000000000004</v>
      </c>
      <c r="I37" s="70">
        <f>[1]Hoja1!H34*$D$37/100</f>
        <v>0.27124999999999999</v>
      </c>
      <c r="J37" s="70">
        <f>[1]Hoja1!I34*$D$37/100</f>
        <v>9.8000000000000004E-2</v>
      </c>
      <c r="K37" s="70">
        <f>[1]Hoja1!J34*$D$37/100</f>
        <v>3.9375</v>
      </c>
      <c r="L37" s="70">
        <f>[1]Hoja1!K34*$D$37/100</f>
        <v>3.605</v>
      </c>
      <c r="M37" s="70">
        <f>[1]Hoja1!L34*$D$37/100</f>
        <v>0</v>
      </c>
      <c r="N37" s="70">
        <f>[1]Hoja1!M34*$D$37/100</f>
        <v>45.587499999999999</v>
      </c>
      <c r="O37" s="70">
        <f>[1]Hoja1!N34*$D$37/100</f>
        <v>31.412500000000001</v>
      </c>
      <c r="P37" s="70">
        <f>[1]Hoja1!O34*$D$37/100</f>
        <v>5.2499999999999998E-2</v>
      </c>
      <c r="Q37" s="70">
        <f>[1]Hoja1!P34*$D$37/100</f>
        <v>18.2</v>
      </c>
      <c r="R37" s="70">
        <f>[1]Hoja1!Q34*$D$37/100</f>
        <v>61.162500000000001</v>
      </c>
      <c r="S37" s="70">
        <f>[1]Hoja1!R34*$D$37/100</f>
        <v>4.6375000000000002</v>
      </c>
      <c r="T37" s="70">
        <f>[1]Hoja1!S34*$D$37/100</f>
        <v>0.23274999999999998</v>
      </c>
      <c r="U37" s="70">
        <f>[1]Hoja1!T34*$D$37/100</f>
        <v>3.5000000000000005E-3</v>
      </c>
      <c r="V37" s="70">
        <f>[1]Hoja1!U34*$D$37/100</f>
        <v>0</v>
      </c>
      <c r="W37" s="70">
        <f>[1]Hoja1!V34*$D$37/100</f>
        <v>16.537500000000001</v>
      </c>
      <c r="X37" s="70">
        <f>[1]Hoja1!W34*$D$37/100</f>
        <v>4.0250000000000004</v>
      </c>
      <c r="Y37" s="70">
        <f>[1]Hoja1!X34*$D$37/100</f>
        <v>1.225E-2</v>
      </c>
      <c r="Z37" s="70">
        <f>[1]Hoja1!Y34*$D$37/100</f>
        <v>6.3E-2</v>
      </c>
      <c r="AA37" s="70">
        <f>[1]Hoja1!Z34*$D$37/100</f>
        <v>3.5000000000000003E-2</v>
      </c>
      <c r="AB37" s="70">
        <f>[1]Hoja1!AA34*$D$37/100</f>
        <v>0.15400000000000003</v>
      </c>
      <c r="AC37" s="70">
        <f>[1]Hoja1!AB34*$D$37/100</f>
        <v>1.225E-2</v>
      </c>
      <c r="AD37" s="70">
        <f>[1]Hoja1!AC34*$D$37/100</f>
        <v>2.8</v>
      </c>
      <c r="AE37" s="70">
        <f>[1]Hoja1!AD34*$D$37/100</f>
        <v>0.14612499999999998</v>
      </c>
      <c r="AF37" s="70">
        <f>[1]Hoja1!AE34*$D$37/100</f>
        <v>0.52500000000000002</v>
      </c>
    </row>
    <row r="38" spans="1:33" s="72" customFormat="1" ht="15.95">
      <c r="A38" s="192"/>
      <c r="B38" s="67" t="s">
        <v>204</v>
      </c>
      <c r="C38" s="68" t="s">
        <v>84</v>
      </c>
      <c r="D38" s="69">
        <v>35</v>
      </c>
      <c r="E38" s="70">
        <f>[1]Hoja1!D35*$D$38/100</f>
        <v>90.449545454545458</v>
      </c>
      <c r="F38" s="70">
        <f>[1]Hoja1!E35*$D$38/100</f>
        <v>7.2609090909090916</v>
      </c>
      <c r="G38" s="70">
        <f>[1]Hoja1!F35*$D$38/100</f>
        <v>6.2777272727272724</v>
      </c>
      <c r="H38" s="70">
        <f>[1]Hoja1!G35*$D$38/100</f>
        <v>4.8663999999999996</v>
      </c>
      <c r="I38" s="70">
        <f>[1]Hoja1!H35*$D$38/100</f>
        <v>1.9663000000000002</v>
      </c>
      <c r="J38" s="70">
        <f>[1]Hoja1!I35*$D$38/100</f>
        <v>0.21280000000000002</v>
      </c>
      <c r="K38" s="70">
        <f>[1]Hoja1!J35*$D$38/100</f>
        <v>21.84</v>
      </c>
      <c r="L38" s="70">
        <f>[1]Hoja1!K35*$D$38/100</f>
        <v>1.2281818181818183</v>
      </c>
      <c r="M38" s="70">
        <f>[1]Hoja1!L35*$D$38/100</f>
        <v>0</v>
      </c>
      <c r="N38" s="70">
        <f>[1]Hoja1!M35*$D$38/100</f>
        <v>178.64</v>
      </c>
      <c r="O38" s="70">
        <f>[1]Hoja1!N35*$D$38/100</f>
        <v>133.21</v>
      </c>
      <c r="P38" s="70">
        <f>[1]Hoja1!O35*$D$38/100</f>
        <v>0.47599999999999992</v>
      </c>
      <c r="Q38" s="70">
        <f>[1]Hoja1!P35*$D$38/100</f>
        <v>159.98500000000001</v>
      </c>
      <c r="R38" s="70">
        <f>[1]Hoja1!Q35*$D$38/100</f>
        <v>29.785</v>
      </c>
      <c r="S38" s="70">
        <f>[1]Hoja1!R35*$D$38/100</f>
        <v>8.26</v>
      </c>
      <c r="T38" s="70">
        <f>[1]Hoja1!S35*$D$38/100</f>
        <v>0.42875000000000002</v>
      </c>
      <c r="U38" s="70">
        <f>[1]Hoja1!T35*$D$38/100</f>
        <v>0.12833333333333333</v>
      </c>
      <c r="V38" s="70">
        <f>[1]Hoja1!U35*$D$38/100</f>
        <v>2.5666666666666667E-2</v>
      </c>
      <c r="W38" s="70">
        <f>[1]Hoja1!V35*$D$38/100</f>
        <v>291.70555555555552</v>
      </c>
      <c r="X38" s="70">
        <f>[1]Hoja1!W35*$D$38/100</f>
        <v>90.334999999999994</v>
      </c>
      <c r="Y38" s="70">
        <f>[1]Hoja1!X35*$D$38/100</f>
        <v>1.8200000000000001E-2</v>
      </c>
      <c r="Z38" s="70">
        <f>[1]Hoja1!Y35*$D$38/100</f>
        <v>0.20579999999999998</v>
      </c>
      <c r="AA38" s="70">
        <f>[1]Hoja1!Z35*$D$38/100</f>
        <v>0.23099999999999998</v>
      </c>
      <c r="AB38" s="70">
        <f>[1]Hoja1!AA35*$D$38/100</f>
        <v>9.877777777777777E-2</v>
      </c>
      <c r="AC38" s="70">
        <f>[1]Hoja1!AB35*$D$38/100</f>
        <v>3.461111111111112E-2</v>
      </c>
      <c r="AD38" s="70">
        <f>[1]Hoja1!AC35*$D$38/100</f>
        <v>2.4500000000000002</v>
      </c>
      <c r="AE38" s="70">
        <f>[1]Hoja1!AD35*$D$38/100</f>
        <v>0.13335</v>
      </c>
      <c r="AF38" s="70">
        <f>[1]Hoja1!AE35*$D$38/100</f>
        <v>0</v>
      </c>
    </row>
    <row r="39" spans="1:33" s="72" customFormat="1" ht="15.95">
      <c r="A39" s="192"/>
      <c r="B39" s="55"/>
      <c r="C39" s="75" t="s">
        <v>190</v>
      </c>
      <c r="D39" s="77">
        <f>SUM(D32:D38)</f>
        <v>160</v>
      </c>
      <c r="E39" s="77">
        <f t="shared" ref="E39:AE39" si="6">SUM(E32:E38)</f>
        <v>196.99604545454545</v>
      </c>
      <c r="F39" s="77">
        <f t="shared" si="6"/>
        <v>12.490909090909092</v>
      </c>
      <c r="G39" s="77">
        <f t="shared" si="6"/>
        <v>12.152227272727274</v>
      </c>
      <c r="H39" s="77">
        <f>SUM(H32:H38)</f>
        <v>8.8891500000000008</v>
      </c>
      <c r="I39" s="77">
        <f t="shared" si="6"/>
        <v>3.58155</v>
      </c>
      <c r="J39" s="77">
        <f t="shared" si="6"/>
        <v>0.48480000000000001</v>
      </c>
      <c r="K39" s="77">
        <f t="shared" si="6"/>
        <v>43.777500000000003</v>
      </c>
      <c r="L39" s="77">
        <f t="shared" si="6"/>
        <v>9.4171818181818185</v>
      </c>
      <c r="M39" s="77">
        <f t="shared" si="6"/>
        <v>0</v>
      </c>
      <c r="N39" s="77">
        <f t="shared" si="6"/>
        <v>368.52750000000003</v>
      </c>
      <c r="O39" s="77">
        <f t="shared" si="6"/>
        <v>275.02250000000004</v>
      </c>
      <c r="P39" s="77">
        <f t="shared" si="6"/>
        <v>0.62449999999999994</v>
      </c>
      <c r="Q39" s="77">
        <f t="shared" si="6"/>
        <v>221.685</v>
      </c>
      <c r="R39" s="77">
        <f t="shared" si="6"/>
        <v>231.04749999999999</v>
      </c>
      <c r="S39" s="77">
        <f t="shared" si="6"/>
        <v>31.497500000000002</v>
      </c>
      <c r="T39" s="77">
        <f t="shared" si="6"/>
        <v>1.0035000000000001</v>
      </c>
      <c r="U39" s="77">
        <f t="shared" si="6"/>
        <v>0.16483333333333333</v>
      </c>
      <c r="V39" s="77">
        <f t="shared" si="6"/>
        <v>3.7666666666666668E-2</v>
      </c>
      <c r="W39" s="77">
        <f t="shared" si="6"/>
        <v>443.5430555555555</v>
      </c>
      <c r="X39" s="77">
        <f t="shared" si="6"/>
        <v>116.25999999999999</v>
      </c>
      <c r="Y39" s="77">
        <f t="shared" si="6"/>
        <v>7.845000000000002E-2</v>
      </c>
      <c r="Z39" s="77">
        <f t="shared" si="6"/>
        <v>0.46679999999999999</v>
      </c>
      <c r="AA39" s="77">
        <f t="shared" si="6"/>
        <v>0.44299999999999995</v>
      </c>
      <c r="AB39" s="77">
        <f t="shared" si="6"/>
        <v>0.52577777777777779</v>
      </c>
      <c r="AC39" s="77">
        <f t="shared" si="6"/>
        <v>8.2861111111111121E-2</v>
      </c>
      <c r="AD39" s="77">
        <f t="shared" si="6"/>
        <v>10.649999999999999</v>
      </c>
      <c r="AE39" s="77">
        <f t="shared" si="6"/>
        <v>0.70847499999999985</v>
      </c>
      <c r="AF39" s="77">
        <f>SUM(AF32:AF38)</f>
        <v>2.7149999999999994</v>
      </c>
    </row>
    <row r="40" spans="1:33" ht="15" customHeight="1">
      <c r="A40" s="199" t="s">
        <v>85</v>
      </c>
      <c r="B40" s="78" t="s">
        <v>205</v>
      </c>
      <c r="C40" s="84" t="s">
        <v>86</v>
      </c>
      <c r="D40" s="85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</row>
    <row r="41" spans="1:33" s="72" customFormat="1" ht="15.95">
      <c r="A41" s="192"/>
      <c r="B41" s="67" t="s">
        <v>206</v>
      </c>
      <c r="C41" s="68" t="s">
        <v>88</v>
      </c>
      <c r="D41" s="69">
        <v>15</v>
      </c>
      <c r="E41" s="70">
        <f>[1]Hoja1!D38*$D$41/100</f>
        <v>36.825000000000003</v>
      </c>
      <c r="F41" s="70">
        <f>[1]Hoja1!E38*$D$41/100</f>
        <v>2.7214285714285715</v>
      </c>
      <c r="G41" s="70">
        <f>[1]Hoja1!F38*$D$41/100</f>
        <v>2.8821428571428571</v>
      </c>
      <c r="H41" s="70">
        <f>[1]Hoja1!G38*$D$41/100</f>
        <v>1.1824285714285714</v>
      </c>
      <c r="I41" s="70">
        <f>[1]Hoja1!H38*$D$41/100</f>
        <v>1.2666428571428574</v>
      </c>
      <c r="J41" s="70">
        <f>[1]Hoja1!I38*$D$41/100</f>
        <v>0.10585714285714283</v>
      </c>
      <c r="K41" s="70">
        <f>[1]Hoja1!J38*$D$41/100</f>
        <v>9.6857142857142851</v>
      </c>
      <c r="L41" s="70">
        <f>[1]Hoja1!K38*$D$41/100</f>
        <v>0</v>
      </c>
      <c r="M41" s="70">
        <f>[1]Hoja1!L38*$D$41/100</f>
        <v>0</v>
      </c>
      <c r="N41" s="70">
        <f>[1]Hoja1!M38*$D$41/100</f>
        <v>1.05</v>
      </c>
      <c r="O41" s="70">
        <f>[1]Hoja1!N38*$D$41/100</f>
        <v>27.707142857142859</v>
      </c>
      <c r="P41" s="70">
        <f>[1]Hoja1!O38*$D$41/100</f>
        <v>0.34500000000000008</v>
      </c>
      <c r="Q41" s="70">
        <f>[1]Hoja1!P38*$D$41/100</f>
        <v>8.3357142857142854</v>
      </c>
      <c r="R41" s="70">
        <f>[1]Hoja1!Q38*$D$41/100</f>
        <v>42.385714285714286</v>
      </c>
      <c r="S41" s="70">
        <f>[1]Hoja1!R38*$D$41/100</f>
        <v>2.8071428571428574</v>
      </c>
      <c r="T41" s="70">
        <f>[1]Hoja1!S38*$D$41/100</f>
        <v>0.53250000000000008</v>
      </c>
      <c r="U41" s="70">
        <f>[1]Hoja1!T38*$D$41/100</f>
        <v>1.0714285714285716E-2</v>
      </c>
      <c r="V41" s="70">
        <f>[1]Hoja1!U38*$D$41/100</f>
        <v>1.5E-3</v>
      </c>
      <c r="W41" s="70">
        <f>[1]Hoja1!V38*$D$41/100</f>
        <v>0</v>
      </c>
      <c r="X41" s="70">
        <f>[1]Hoja1!W38*$D$41/100</f>
        <v>0</v>
      </c>
      <c r="Y41" s="70">
        <f>[1]Hoja1!X38*$D$41/100</f>
        <v>1.2E-2</v>
      </c>
      <c r="Z41" s="70">
        <f>[1]Hoja1!Y38*$D$41/100</f>
        <v>2.5071428571428567E-2</v>
      </c>
      <c r="AA41" s="70">
        <f>[1]Hoja1!Z38*$D$41/100</f>
        <v>0.54857142857142871</v>
      </c>
      <c r="AB41" s="70">
        <f>[1]Hoja1!AA38*$D$41/100</f>
        <v>4.6928571428571431E-2</v>
      </c>
      <c r="AC41" s="70">
        <f>[1]Hoja1!AB38*$D$41/100</f>
        <v>5.6142857142857133E-2</v>
      </c>
      <c r="AD41" s="70">
        <f>[1]Hoja1!AC38*$D$41/100</f>
        <v>0.9</v>
      </c>
      <c r="AE41" s="70">
        <f>[1]Hoja1!AD38*$D$41/100</f>
        <v>0.4285714285714286</v>
      </c>
      <c r="AF41" s="70">
        <f>[1]Hoja1!AE38*$D$41/100</f>
        <v>0</v>
      </c>
    </row>
    <row r="42" spans="1:33" s="72" customFormat="1" ht="15.95">
      <c r="A42" s="192"/>
      <c r="B42" s="67" t="s">
        <v>207</v>
      </c>
      <c r="C42" s="68" t="s">
        <v>90</v>
      </c>
      <c r="D42" s="69">
        <v>15</v>
      </c>
      <c r="E42" s="70">
        <f>[1]Hoja1!D39*$D$42/100</f>
        <v>29.283461538461538</v>
      </c>
      <c r="F42" s="70">
        <f>[1]Hoja1!E39*$D$42/100</f>
        <v>2.8788461538461529</v>
      </c>
      <c r="G42" s="70">
        <f>[1]Hoja1!F39*$D$42/100</f>
        <v>1.9742307692307688</v>
      </c>
      <c r="H42" s="70">
        <f>[1]Hoja1!G39*$D$42/100</f>
        <v>0.69853846153846166</v>
      </c>
      <c r="I42" s="70">
        <f>[1]Hoja1!H39*$D$42/100</f>
        <v>0.87796153846153868</v>
      </c>
      <c r="J42" s="70">
        <f>[1]Hoja1!I39*$D$42/100</f>
        <v>0.20284615384615381</v>
      </c>
      <c r="K42" s="70">
        <f>[1]Hoja1!J39*$D$42/100</f>
        <v>9.8192307692307708</v>
      </c>
      <c r="L42" s="70">
        <f>[1]Hoja1!K39*$D$42/100</f>
        <v>0</v>
      </c>
      <c r="M42" s="70">
        <f>[1]Hoja1!L39*$D$42/100</f>
        <v>0</v>
      </c>
      <c r="N42" s="70">
        <f>[1]Hoja1!M39*$D$42/100</f>
        <v>2.3423076923076924</v>
      </c>
      <c r="O42" s="70">
        <f>[1]Hoja1!N39*$D$42/100</f>
        <v>30.588461538461537</v>
      </c>
      <c r="P42" s="70">
        <f>[1]Hoja1!O39*$D$42/100</f>
        <v>0.13615384615384618</v>
      </c>
      <c r="Q42" s="70">
        <f>[1]Hoja1!P39*$D$42/100</f>
        <v>8.9653846153846146</v>
      </c>
      <c r="R42" s="70">
        <f>[1]Hoja1!Q39*$D$42/100</f>
        <v>50.607692307692304</v>
      </c>
      <c r="S42" s="70">
        <f>[1]Hoja1!R39*$D$42/100</f>
        <v>3.1730769230769234</v>
      </c>
      <c r="T42" s="70">
        <f>[1]Hoja1!S39*$D$42/100</f>
        <v>0.32815384615384607</v>
      </c>
      <c r="U42" s="70">
        <f>[1]Hoja1!T39*$D$42/100</f>
        <v>1.0846153846153844E-2</v>
      </c>
      <c r="V42" s="70">
        <f>[1]Hoja1!U39*$D$42/100</f>
        <v>1.4999999999999996E-3</v>
      </c>
      <c r="W42" s="70">
        <f>[1]Hoja1!V39*$D$42/100</f>
        <v>1.0384615384615385</v>
      </c>
      <c r="X42" s="70">
        <f>[1]Hoja1!W39*$D$42/100</f>
        <v>0.31153846153846154</v>
      </c>
      <c r="Y42" s="70">
        <f>[1]Hoja1!X39*$D$42/100</f>
        <v>0.1288846153846154</v>
      </c>
      <c r="Z42" s="70">
        <f>[1]Hoja1!Y39*$D$42/100</f>
        <v>3.9807692307692308E-2</v>
      </c>
      <c r="AA42" s="70">
        <f>[1]Hoja1!Z39*$D$42/100</f>
        <v>0.6842307692307692</v>
      </c>
      <c r="AB42" s="70">
        <f>[1]Hoja1!AA39*$D$42/100</f>
        <v>0.10696153846153847</v>
      </c>
      <c r="AC42" s="70">
        <f>[1]Hoja1!AB39*$D$42/100</f>
        <v>6.0692307692307691E-2</v>
      </c>
      <c r="AD42" s="70">
        <f>[1]Hoja1!AC39*$D$42/100</f>
        <v>0.64615384615384608</v>
      </c>
      <c r="AE42" s="70">
        <f>[1]Hoja1!AD39*$D$42/100</f>
        <v>0.10488461538461538</v>
      </c>
      <c r="AF42" s="70">
        <f>[1]Hoja1!AE39*$D$42/100</f>
        <v>0.11538461538461538</v>
      </c>
    </row>
    <row r="43" spans="1:33" s="72" customFormat="1" ht="15.95">
      <c r="A43" s="192"/>
      <c r="B43" s="67" t="s">
        <v>208</v>
      </c>
      <c r="C43" s="68" t="s">
        <v>92</v>
      </c>
      <c r="D43" s="69">
        <v>8</v>
      </c>
      <c r="E43" s="70">
        <f>[1]Hoja1!D40*$D$43/100</f>
        <v>10.347999999999999</v>
      </c>
      <c r="F43" s="70">
        <f>[1]Hoja1!E40*$D$43/100</f>
        <v>1.57</v>
      </c>
      <c r="G43" s="70">
        <f>[1]Hoja1!F40*$D$43/100</f>
        <v>0.45199999999999996</v>
      </c>
      <c r="H43" s="70">
        <f>[1]Hoja1!G40*$D$43/100</f>
        <v>0.17059999999999997</v>
      </c>
      <c r="I43" s="70">
        <f>[1]Hoja1!H40*$D$43/100</f>
        <v>0.16339999999999999</v>
      </c>
      <c r="J43" s="70">
        <f>[1]Hoja1!I40*$D$43/100</f>
        <v>3.6200000000000003E-2</v>
      </c>
      <c r="K43" s="70">
        <f>[1]Hoja1!J40*$D$43/100</f>
        <v>6.6</v>
      </c>
      <c r="L43" s="70">
        <f>[1]Hoja1!K40*$D$43/100</f>
        <v>0</v>
      </c>
      <c r="M43" s="70">
        <f>[1]Hoja1!L40*$D$43/100</f>
        <v>0</v>
      </c>
      <c r="N43" s="70">
        <f>[1]Hoja1!M40*$D$43/100</f>
        <v>1.1399999999999999</v>
      </c>
      <c r="O43" s="70">
        <f>[1]Hoja1!N40*$D$43/100</f>
        <v>15.84</v>
      </c>
      <c r="P43" s="70">
        <f>[1]Hoja1!O40*$D$43/100</f>
        <v>7.0000000000000007E-2</v>
      </c>
      <c r="Q43" s="70">
        <f>[1]Hoja1!P40*$D$43/100</f>
        <v>7.04</v>
      </c>
      <c r="R43" s="70">
        <f>[1]Hoja1!Q40*$D$43/100</f>
        <v>24.78</v>
      </c>
      <c r="S43" s="70">
        <f>[1]Hoja1!R40*$D$43/100</f>
        <v>1.88</v>
      </c>
      <c r="T43" s="70">
        <f>[1]Hoja1!S40*$D$43/100</f>
        <v>0.26</v>
      </c>
      <c r="U43" s="70">
        <f>[1]Hoja1!T40*$D$43/100</f>
        <v>8.6E-3</v>
      </c>
      <c r="V43" s="70">
        <f>[1]Hoja1!U40*$D$43/100</f>
        <v>2.3999999999999998E-3</v>
      </c>
      <c r="W43" s="70">
        <f>[1]Hoja1!V40*$D$43/100</f>
        <v>0</v>
      </c>
      <c r="X43" s="70">
        <f>[1]Hoja1!W40*$D$43/100</f>
        <v>0</v>
      </c>
      <c r="Y43" s="70">
        <f>[1]Hoja1!X40*$D$43/100</f>
        <v>6.000000000000001E-3</v>
      </c>
      <c r="Z43" s="70">
        <f>[1]Hoja1!Y40*$D$43/100</f>
        <v>2.0400000000000001E-2</v>
      </c>
      <c r="AA43" s="70">
        <f>[1]Hoja1!Z40*$D$43/100</f>
        <v>0.58200000000000007</v>
      </c>
      <c r="AB43" s="70">
        <f>[1]Hoja1!AA40*$D$43/100</f>
        <v>0.1</v>
      </c>
      <c r="AC43" s="70">
        <f>[1]Hoja1!AB40*$D$43/100</f>
        <v>3.4000000000000002E-2</v>
      </c>
      <c r="AD43" s="70">
        <f>[1]Hoja1!AC40*$D$43/100</f>
        <v>1.02</v>
      </c>
      <c r="AE43" s="70">
        <f>[1]Hoja1!AD40*$D$43/100</f>
        <v>0.10780000000000001</v>
      </c>
      <c r="AF43" s="70">
        <f>[1]Hoja1!AE40*$D$43/100</f>
        <v>0</v>
      </c>
    </row>
    <row r="44" spans="1:33" s="72" customFormat="1" ht="15.95">
      <c r="A44" s="192"/>
      <c r="B44" s="67" t="s">
        <v>209</v>
      </c>
      <c r="C44" s="68" t="s">
        <v>94</v>
      </c>
      <c r="D44" s="69">
        <v>0</v>
      </c>
      <c r="E44" s="70">
        <f>[1]Hoja1!D41*$D$44/100</f>
        <v>0</v>
      </c>
      <c r="F44" s="70">
        <f>[1]Hoja1!E41*$D$44/100</f>
        <v>0</v>
      </c>
      <c r="G44" s="70">
        <f>[1]Hoja1!F41*$D$44/100</f>
        <v>0</v>
      </c>
      <c r="H44" s="70">
        <f>[1]Hoja1!G41*$D$44/100</f>
        <v>0</v>
      </c>
      <c r="I44" s="70">
        <f>[1]Hoja1!H41*$D$44/100</f>
        <v>0</v>
      </c>
      <c r="J44" s="70">
        <f>[1]Hoja1!I41*$D$44/100</f>
        <v>0</v>
      </c>
      <c r="K44" s="70">
        <f>[1]Hoja1!J41*$D$44/100</f>
        <v>0</v>
      </c>
      <c r="L44" s="70">
        <f>[1]Hoja1!K41*$D$44/100</f>
        <v>0</v>
      </c>
      <c r="M44" s="70">
        <f>[1]Hoja1!L41*$D$44/100</f>
        <v>0</v>
      </c>
      <c r="N44" s="70">
        <f>[1]Hoja1!M41*$D$44/100</f>
        <v>0</v>
      </c>
      <c r="O44" s="70">
        <f>[1]Hoja1!N41*$D$44/100</f>
        <v>0</v>
      </c>
      <c r="P44" s="70">
        <f>[1]Hoja1!O41*$D$44/100</f>
        <v>0</v>
      </c>
      <c r="Q44" s="70">
        <f>[1]Hoja1!P41*$D$44/100</f>
        <v>0</v>
      </c>
      <c r="R44" s="70">
        <f>[1]Hoja1!Q41*$D$44/100</f>
        <v>0</v>
      </c>
      <c r="S44" s="70">
        <f>[1]Hoja1!R41*$D$44/100</f>
        <v>0</v>
      </c>
      <c r="T44" s="70">
        <f>[1]Hoja1!S41*$D$44/100</f>
        <v>0</v>
      </c>
      <c r="U44" s="70">
        <f>[1]Hoja1!T41*$D$44/100</f>
        <v>0</v>
      </c>
      <c r="V44" s="70">
        <f>[1]Hoja1!U41*$D$44/100</f>
        <v>0</v>
      </c>
      <c r="W44" s="70">
        <f>[1]Hoja1!V41*$D$44/100</f>
        <v>0</v>
      </c>
      <c r="X44" s="70">
        <f>[1]Hoja1!W41*$D$44/100</f>
        <v>0</v>
      </c>
      <c r="Y44" s="70">
        <f>[1]Hoja1!X41*$D$44/100</f>
        <v>0</v>
      </c>
      <c r="Z44" s="70">
        <f>[1]Hoja1!Y41*$D$44/100</f>
        <v>0</v>
      </c>
      <c r="AA44" s="70">
        <f>[1]Hoja1!Z41*$D$44/100</f>
        <v>0</v>
      </c>
      <c r="AB44" s="70">
        <f>[1]Hoja1!AA41*$D$44/100</f>
        <v>0</v>
      </c>
      <c r="AC44" s="70">
        <f>[1]Hoja1!AB41*$D$44/100</f>
        <v>0</v>
      </c>
      <c r="AD44" s="70">
        <f>[1]Hoja1!AC41*$D$44/100</f>
        <v>0</v>
      </c>
      <c r="AE44" s="70">
        <f>[1]Hoja1!AD41*$D$44/100</f>
        <v>0</v>
      </c>
      <c r="AF44" s="70">
        <f>[1]Hoja1!AE41*$D$44/100</f>
        <v>0</v>
      </c>
    </row>
    <row r="45" spans="1:33" s="72" customFormat="1" ht="15.95">
      <c r="A45" s="192"/>
      <c r="B45" s="55"/>
      <c r="C45" s="75" t="s">
        <v>190</v>
      </c>
      <c r="D45" s="77">
        <f>SUM(D41:D44)</f>
        <v>38</v>
      </c>
      <c r="E45" s="77">
        <f t="shared" ref="E45:AF45" si="7">SUM(E41:E44)</f>
        <v>76.456461538461539</v>
      </c>
      <c r="F45" s="77">
        <f t="shared" si="7"/>
        <v>7.1702747252747248</v>
      </c>
      <c r="G45" s="77">
        <f t="shared" si="7"/>
        <v>5.3083736263736263</v>
      </c>
      <c r="H45" s="77">
        <f t="shared" si="7"/>
        <v>2.051567032967033</v>
      </c>
      <c r="I45" s="77">
        <f t="shared" si="7"/>
        <v>2.3080043956043959</v>
      </c>
      <c r="J45" s="77">
        <f t="shared" si="7"/>
        <v>0.34490329670329667</v>
      </c>
      <c r="K45" s="77">
        <f t="shared" si="7"/>
        <v>26.104945054945055</v>
      </c>
      <c r="L45" s="77">
        <f t="shared" si="7"/>
        <v>0</v>
      </c>
      <c r="M45" s="77">
        <f t="shared" si="7"/>
        <v>0</v>
      </c>
      <c r="N45" s="77">
        <f t="shared" si="7"/>
        <v>4.5323076923076924</v>
      </c>
      <c r="O45" s="77">
        <f t="shared" si="7"/>
        <v>74.135604395604403</v>
      </c>
      <c r="P45" s="77">
        <f t="shared" si="7"/>
        <v>0.55115384615384633</v>
      </c>
      <c r="Q45" s="77">
        <f t="shared" si="7"/>
        <v>24.341098901098899</v>
      </c>
      <c r="R45" s="77">
        <f t="shared" si="7"/>
        <v>117.77340659340659</v>
      </c>
      <c r="S45" s="77">
        <f t="shared" si="7"/>
        <v>7.8602197802197802</v>
      </c>
      <c r="T45" s="77">
        <f t="shared" si="7"/>
        <v>1.1206538461538462</v>
      </c>
      <c r="U45" s="77">
        <f t="shared" si="7"/>
        <v>3.016043956043956E-2</v>
      </c>
      <c r="V45" s="77">
        <f t="shared" si="7"/>
        <v>5.3999999999999994E-3</v>
      </c>
      <c r="W45" s="77">
        <f t="shared" si="7"/>
        <v>1.0384615384615385</v>
      </c>
      <c r="X45" s="77">
        <f t="shared" si="7"/>
        <v>0.31153846153846154</v>
      </c>
      <c r="Y45" s="77">
        <f t="shared" si="7"/>
        <v>0.14688461538461542</v>
      </c>
      <c r="Z45" s="77">
        <f t="shared" si="7"/>
        <v>8.5279120879120873E-2</v>
      </c>
      <c r="AA45" s="77">
        <f t="shared" si="7"/>
        <v>1.814802197802198</v>
      </c>
      <c r="AB45" s="77">
        <f t="shared" si="7"/>
        <v>0.25389010989010991</v>
      </c>
      <c r="AC45" s="77">
        <f t="shared" si="7"/>
        <v>0.15083516483516482</v>
      </c>
      <c r="AD45" s="77">
        <f t="shared" si="7"/>
        <v>2.566153846153846</v>
      </c>
      <c r="AE45" s="77">
        <f t="shared" si="7"/>
        <v>0.64125604395604396</v>
      </c>
      <c r="AF45" s="77">
        <f t="shared" si="7"/>
        <v>0.11538461538461538</v>
      </c>
    </row>
    <row r="46" spans="1:33">
      <c r="A46" s="192"/>
      <c r="B46" s="78" t="s">
        <v>210</v>
      </c>
      <c r="C46" s="84" t="s">
        <v>95</v>
      </c>
      <c r="D46" s="85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</row>
    <row r="47" spans="1:33" s="72" customFormat="1" ht="15.95">
      <c r="A47" s="192"/>
      <c r="B47" s="67" t="s">
        <v>211</v>
      </c>
      <c r="C47" s="68" t="s">
        <v>97</v>
      </c>
      <c r="D47" s="62">
        <v>18</v>
      </c>
      <c r="E47" s="89">
        <f>[1]Hoja1!D44*$D$47/100</f>
        <v>35.2836</v>
      </c>
      <c r="F47" s="89">
        <f>[1]Hoja1!E44*$D$47/100</f>
        <v>3.3156000000000008</v>
      </c>
      <c r="G47" s="89">
        <f>[1]Hoja1!F44*$D$47/100</f>
        <v>2.4467999999999996</v>
      </c>
      <c r="H47" s="89">
        <f>[1]Hoja1!G44*$D$47/100</f>
        <v>0.65207999999999999</v>
      </c>
      <c r="I47" s="89">
        <f>[1]Hoja1!H44*$D$47/100</f>
        <v>0.92915999999999999</v>
      </c>
      <c r="J47" s="89">
        <f>[1]Hoja1!I44*$D$47/100</f>
        <v>0.50747999999999993</v>
      </c>
      <c r="K47" s="89">
        <f>[1]Hoja1!J44*$D$47/100</f>
        <v>14.375999999999999</v>
      </c>
      <c r="L47" s="89">
        <f>[1]Hoja1!K44*$D$47/100</f>
        <v>0</v>
      </c>
      <c r="M47" s="89">
        <f>[1]Hoja1!L44*$D$47/100</f>
        <v>0</v>
      </c>
      <c r="N47" s="89">
        <f>[1]Hoja1!M44*$D$47/100</f>
        <v>2.2559999999999998</v>
      </c>
      <c r="O47" s="89">
        <f>[1]Hoja1!N44*$D$47/100</f>
        <v>27.336000000000002</v>
      </c>
      <c r="P47" s="89">
        <f>[1]Hoja1!O44*$D$47/100</f>
        <v>0.18719999999999998</v>
      </c>
      <c r="Q47" s="89">
        <f>[1]Hoja1!P44*$D$47/100</f>
        <v>13.2</v>
      </c>
      <c r="R47" s="89">
        <f>[1]Hoja1!Q44*$D$47/100</f>
        <v>34.56</v>
      </c>
      <c r="S47" s="89">
        <f>[1]Hoja1!R44*$D$47/100</f>
        <v>3.7080000000000002</v>
      </c>
      <c r="T47" s="89">
        <f>[1]Hoja1!S44*$D$47/100</f>
        <v>0.26616000000000001</v>
      </c>
      <c r="U47" s="89">
        <f>[1]Hoja1!T44*$D$47/100</f>
        <v>9.7200000000000012E-3</v>
      </c>
      <c r="V47" s="89">
        <f>[1]Hoja1!U44*$D$47/100</f>
        <v>3.7199999999999998E-3</v>
      </c>
      <c r="W47" s="89">
        <f>[1]Hoja1!V44*$D$47/100</f>
        <v>21.167999999999996</v>
      </c>
      <c r="X47" s="89">
        <f>[1]Hoja1!W44*$D$47/100</f>
        <v>6.2520000000000007</v>
      </c>
      <c r="Y47" s="89">
        <f>[1]Hoja1!X44*$D$47/100</f>
        <v>1.1400000000000006E-2</v>
      </c>
      <c r="Z47" s="89">
        <f>[1]Hoja1!Y44*$D$47/100</f>
        <v>2.4960000000000003E-2</v>
      </c>
      <c r="AA47" s="89">
        <f>[1]Hoja1!Z44*$D$47/100</f>
        <v>1.1879999999999999</v>
      </c>
      <c r="AB47" s="89">
        <f>[1]Hoja1!AA44*$D$47/100</f>
        <v>0.17544000000000001</v>
      </c>
      <c r="AC47" s="89">
        <f>[1]Hoja1!AB44*$D$47/100</f>
        <v>5.4600000000000003E-2</v>
      </c>
      <c r="AD47" s="89">
        <f>[1]Hoja1!AC44*$D$47/100</f>
        <v>1.212</v>
      </c>
      <c r="AE47" s="89">
        <f>[1]Hoja1!AD44*$D$47/100</f>
        <v>5.7839999999999996E-2</v>
      </c>
      <c r="AF47" s="89">
        <f>[1]Hoja1!AE44*$D$47/100</f>
        <v>0.32400000000000001</v>
      </c>
    </row>
    <row r="48" spans="1:33" s="72" customFormat="1" ht="15.95">
      <c r="A48" s="192"/>
      <c r="B48" s="67" t="s">
        <v>212</v>
      </c>
      <c r="C48" s="68" t="s">
        <v>99</v>
      </c>
      <c r="D48" s="62">
        <v>3</v>
      </c>
      <c r="E48" s="89">
        <f>[1]Hoja1!D45*$D$48/100</f>
        <v>6.8150000000000004</v>
      </c>
      <c r="F48" s="89">
        <f>[1]Hoja1!E45*$D$48/100</f>
        <v>0.54949999999999999</v>
      </c>
      <c r="G48" s="89">
        <f>[1]Hoja1!F45*$D$48/100</f>
        <v>0.51300000000000001</v>
      </c>
      <c r="H48" s="89">
        <f>[1]Hoja1!G45*$D$48/100</f>
        <v>0.16405</v>
      </c>
      <c r="I48" s="89">
        <f>[1]Hoja1!H45*$D$48/100</f>
        <v>0.22655</v>
      </c>
      <c r="J48" s="89">
        <f>[1]Hoja1!I45*$D$48/100</f>
        <v>7.3200000000000001E-2</v>
      </c>
      <c r="K48" s="89">
        <f>[1]Hoja1!J45*$D$48/100</f>
        <v>2.3149999999999999</v>
      </c>
      <c r="L48" s="89">
        <f>[1]Hoja1!K45*$D$48/100</f>
        <v>0</v>
      </c>
      <c r="M48" s="89">
        <f>[1]Hoja1!L45*$D$48/100</f>
        <v>0</v>
      </c>
      <c r="N48" s="89">
        <f>[1]Hoja1!M45*$D$48/100</f>
        <v>0.36499999999999999</v>
      </c>
      <c r="O48" s="89">
        <f>[1]Hoja1!N45*$D$48/100</f>
        <v>7.35</v>
      </c>
      <c r="P48" s="89">
        <f>[1]Hoja1!O45*$D$48/100</f>
        <v>9.1999999999999998E-2</v>
      </c>
      <c r="Q48" s="89">
        <f>[1]Hoja1!P45*$D$48/100</f>
        <v>2.0049999999999999</v>
      </c>
      <c r="R48" s="89">
        <f>[1]Hoja1!Q45*$D$48/100</f>
        <v>8.3049999999999997</v>
      </c>
      <c r="S48" s="89">
        <f>[1]Hoja1!R45*$D$48/100</f>
        <v>0.62</v>
      </c>
      <c r="T48" s="89">
        <f>[1]Hoja1!S45*$D$48/100</f>
        <v>6.2199999999999998E-2</v>
      </c>
      <c r="U48" s="89">
        <f>[1]Hoja1!T45*$D$48/100</f>
        <v>1.085E-2</v>
      </c>
      <c r="V48" s="89">
        <f>[1]Hoja1!U45*$D$48/100</f>
        <v>5.9999999999999995E-4</v>
      </c>
      <c r="W48" s="89">
        <f>[1]Hoja1!V45*$D$48/100</f>
        <v>3.21</v>
      </c>
      <c r="X48" s="89">
        <f>[1]Hoja1!W45*$D$48/100</f>
        <v>0.97</v>
      </c>
      <c r="Y48" s="89">
        <f>[1]Hoja1!X45*$D$48/100</f>
        <v>6.5000000000000006E-3</v>
      </c>
      <c r="Z48" s="89">
        <f>[1]Hoja1!Y45*$D$48/100</f>
        <v>9.2000000000000016E-3</v>
      </c>
      <c r="AA48" s="89">
        <f>[1]Hoja1!Z45*$D$48/100</f>
        <v>0.16400000000000003</v>
      </c>
      <c r="AB48" s="89">
        <f>[1]Hoja1!AA45*$D$48/100</f>
        <v>3.6849999999999994E-2</v>
      </c>
      <c r="AC48" s="89">
        <f>[1]Hoja1!AB45*$D$48/100</f>
        <v>1.345E-2</v>
      </c>
      <c r="AD48" s="89">
        <f>[1]Hoja1!AC45*$D$48/100</f>
        <v>0.44</v>
      </c>
      <c r="AE48" s="89">
        <f>[1]Hoja1!AD45*$D$48/100</f>
        <v>1.1899999999999999E-2</v>
      </c>
      <c r="AF48" s="89">
        <f>[1]Hoja1!AE45*$D$48/100</f>
        <v>0.16500000000000001</v>
      </c>
    </row>
    <row r="49" spans="1:32" s="72" customFormat="1" ht="15.95">
      <c r="A49" s="192"/>
      <c r="B49" s="67" t="s">
        <v>213</v>
      </c>
      <c r="C49" s="68" t="s">
        <v>101</v>
      </c>
      <c r="D49" s="62">
        <v>3</v>
      </c>
      <c r="E49" s="89">
        <f>[1]Hoja1!D46*$D$49/100</f>
        <v>3.9307499999999993</v>
      </c>
      <c r="F49" s="89">
        <f>[1]Hoja1!E46*$D$49/100</f>
        <v>0.64574999999999994</v>
      </c>
      <c r="G49" s="89">
        <f>[1]Hoja1!F46*$D$49/100</f>
        <v>0.14975000000000002</v>
      </c>
      <c r="H49" s="89">
        <f>[1]Hoja1!G46*$D$49/100</f>
        <v>4.2724999999999999E-2</v>
      </c>
      <c r="I49" s="89">
        <f>[1]Hoja1!H46*$D$49/100</f>
        <v>5.3149999999999996E-2</v>
      </c>
      <c r="J49" s="89">
        <f>[1]Hoja1!I46*$D$49/100</f>
        <v>3.8375000000000006E-2</v>
      </c>
      <c r="K49" s="89">
        <f>[1]Hoja1!J46*$D$49/100</f>
        <v>2.3275000000000001</v>
      </c>
      <c r="L49" s="89">
        <f>[1]Hoja1!K46*$D$49/100</f>
        <v>0</v>
      </c>
      <c r="M49" s="89">
        <f>[1]Hoja1!L46*$D$49/100</f>
        <v>0</v>
      </c>
      <c r="N49" s="89">
        <f>[1]Hoja1!M46*$D$49/100</f>
        <v>0.38500000000000001</v>
      </c>
      <c r="O49" s="89">
        <f>[1]Hoja1!N46*$D$49/100</f>
        <v>5.3425000000000002</v>
      </c>
      <c r="P49" s="89">
        <f>[1]Hoja1!O46*$D$49/100</f>
        <v>4.2999999999999997E-2</v>
      </c>
      <c r="Q49" s="89">
        <f>[1]Hoja1!P46*$D$49/100</f>
        <v>1.8374999999999999</v>
      </c>
      <c r="R49" s="89">
        <f>[1]Hoja1!Q46*$D$49/100</f>
        <v>7.75</v>
      </c>
      <c r="S49" s="89">
        <f>[1]Hoja1!R46*$D$49/100</f>
        <v>0.6825</v>
      </c>
      <c r="T49" s="89">
        <f>[1]Hoja1!S46*$D$49/100</f>
        <v>6.2699999999999992E-2</v>
      </c>
      <c r="U49" s="89">
        <f>[1]Hoja1!T46*$D$49/100</f>
        <v>3.65E-3</v>
      </c>
      <c r="V49" s="89">
        <f>[1]Hoja1!U46*$D$49/100</f>
        <v>6.4999999999999997E-4</v>
      </c>
      <c r="W49" s="89">
        <f>[1]Hoja1!V46*$D$49/100</f>
        <v>0.1125</v>
      </c>
      <c r="X49" s="89">
        <f>[1]Hoja1!W46*$D$49/100</f>
        <v>3.5000000000000003E-2</v>
      </c>
      <c r="Y49" s="89">
        <f>[1]Hoja1!X46*$D$49/100</f>
        <v>1.5250000000000003E-3</v>
      </c>
      <c r="Z49" s="89">
        <f>[1]Hoja1!Y46*$D$49/100</f>
        <v>4.6000000000000008E-3</v>
      </c>
      <c r="AA49" s="89">
        <f>[1]Hoja1!Z46*$D$49/100</f>
        <v>0.12475</v>
      </c>
      <c r="AB49" s="89">
        <f>[1]Hoja1!AA46*$D$49/100</f>
        <v>2.5100000000000001E-2</v>
      </c>
      <c r="AC49" s="89">
        <f>[1]Hoja1!AB46*$D$49/100</f>
        <v>1.3100000000000001E-2</v>
      </c>
      <c r="AD49" s="89">
        <f>[1]Hoja1!AC46*$D$49/100</f>
        <v>0.25750000000000001</v>
      </c>
      <c r="AE49" s="89">
        <f>[1]Hoja1!AD46*$D$49/100</f>
        <v>1.2575000000000001E-2</v>
      </c>
      <c r="AF49" s="89">
        <f>[1]Hoja1!AE46*$D$49/100</f>
        <v>0</v>
      </c>
    </row>
    <row r="50" spans="1:32" s="72" customFormat="1" ht="15.95">
      <c r="A50" s="192"/>
      <c r="B50" s="55"/>
      <c r="C50" s="75" t="s">
        <v>190</v>
      </c>
      <c r="D50" s="77">
        <f>SUM(D47:D49)</f>
        <v>24</v>
      </c>
      <c r="E50" s="77">
        <f t="shared" ref="E50:AF50" si="8">SUM(E47:E49)</f>
        <v>46.029349999999994</v>
      </c>
      <c r="F50" s="77">
        <f t="shared" si="8"/>
        <v>4.5108500000000005</v>
      </c>
      <c r="G50" s="77">
        <f t="shared" si="8"/>
        <v>3.1095499999999996</v>
      </c>
      <c r="H50" s="77">
        <f t="shared" si="8"/>
        <v>0.85885500000000004</v>
      </c>
      <c r="I50" s="77">
        <f t="shared" si="8"/>
        <v>1.20886</v>
      </c>
      <c r="J50" s="77">
        <f t="shared" si="8"/>
        <v>0.61905500000000002</v>
      </c>
      <c r="K50" s="77">
        <f t="shared" si="8"/>
        <v>19.0185</v>
      </c>
      <c r="L50" s="77">
        <f t="shared" si="8"/>
        <v>0</v>
      </c>
      <c r="M50" s="77">
        <f t="shared" si="8"/>
        <v>0</v>
      </c>
      <c r="N50" s="77">
        <f t="shared" si="8"/>
        <v>3.0059999999999993</v>
      </c>
      <c r="O50" s="77">
        <f t="shared" si="8"/>
        <v>40.028500000000001</v>
      </c>
      <c r="P50" s="77">
        <f t="shared" si="8"/>
        <v>0.32219999999999999</v>
      </c>
      <c r="Q50" s="77">
        <f t="shared" si="8"/>
        <v>17.042499999999997</v>
      </c>
      <c r="R50" s="77">
        <f t="shared" si="8"/>
        <v>50.615000000000002</v>
      </c>
      <c r="S50" s="77">
        <f t="shared" si="8"/>
        <v>5.0105000000000004</v>
      </c>
      <c r="T50" s="77">
        <f t="shared" si="8"/>
        <v>0.39105999999999996</v>
      </c>
      <c r="U50" s="77">
        <f t="shared" si="8"/>
        <v>2.4220000000000002E-2</v>
      </c>
      <c r="V50" s="77">
        <f t="shared" si="8"/>
        <v>4.9700000000000005E-3</v>
      </c>
      <c r="W50" s="77">
        <f t="shared" si="8"/>
        <v>24.490499999999997</v>
      </c>
      <c r="X50" s="77">
        <f t="shared" si="8"/>
        <v>7.2570000000000006</v>
      </c>
      <c r="Y50" s="77">
        <f t="shared" si="8"/>
        <v>1.9425000000000005E-2</v>
      </c>
      <c r="Z50" s="77">
        <f t="shared" si="8"/>
        <v>3.8760000000000003E-2</v>
      </c>
      <c r="AA50" s="77">
        <f t="shared" si="8"/>
        <v>1.4767499999999998</v>
      </c>
      <c r="AB50" s="77">
        <f t="shared" si="8"/>
        <v>0.23739000000000002</v>
      </c>
      <c r="AC50" s="77">
        <f t="shared" si="8"/>
        <v>8.115E-2</v>
      </c>
      <c r="AD50" s="77">
        <f t="shared" si="8"/>
        <v>1.9095</v>
      </c>
      <c r="AE50" s="77">
        <f t="shared" si="8"/>
        <v>8.2314999999999999E-2</v>
      </c>
      <c r="AF50" s="77">
        <f t="shared" si="8"/>
        <v>0.48899999999999999</v>
      </c>
    </row>
    <row r="51" spans="1:32">
      <c r="A51" s="192"/>
      <c r="B51" s="78"/>
      <c r="C51" s="84" t="s">
        <v>102</v>
      </c>
      <c r="D51" s="85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</row>
    <row r="52" spans="1:32" s="71" customFormat="1" ht="15.95">
      <c r="A52" s="192"/>
      <c r="B52" s="67" t="s">
        <v>214</v>
      </c>
      <c r="C52" s="68" t="s">
        <v>104</v>
      </c>
      <c r="D52" s="69">
        <v>8</v>
      </c>
      <c r="E52" s="89">
        <f>[1]Hoja1!D49*$D$52/100</f>
        <v>10.641466666666666</v>
      </c>
      <c r="F52" s="89">
        <f>[1]Hoja1!E49*$D$52/100</f>
        <v>1.7576533333333333</v>
      </c>
      <c r="G52" s="89">
        <f>[1]Hoja1!F49*$D$52/100</f>
        <v>0.39874666666666669</v>
      </c>
      <c r="H52" s="89">
        <f>[1]Hoja1!G49*$D$52/100</f>
        <v>7.9085714285714287E-2</v>
      </c>
      <c r="I52" s="89">
        <f>[1]Hoja1!H49*$D$52/100</f>
        <v>0.16360000000000002</v>
      </c>
      <c r="J52" s="89">
        <f>[1]Hoja1!I49*$D$52/100</f>
        <v>8.1857142857142851E-2</v>
      </c>
      <c r="K52" s="89">
        <f>[1]Hoja1!J49*$D$52/100</f>
        <v>4.9333333333333336</v>
      </c>
      <c r="L52" s="89">
        <f>[1]Hoja1!K49*$D$52/100</f>
        <v>5.0666666666666664E-3</v>
      </c>
      <c r="M52" s="89">
        <f>[1]Hoja1!L49*$D$52/100</f>
        <v>0</v>
      </c>
      <c r="N52" s="89">
        <f>[1]Hoja1!M49*$D$52/100</f>
        <v>2.6906666666666665</v>
      </c>
      <c r="O52" s="89">
        <f>[1]Hoja1!N49*$D$52/100</f>
        <v>20.511999999999997</v>
      </c>
      <c r="P52" s="89">
        <f>[1]Hoja1!O49*$D$52/100</f>
        <v>8.6586666666666687E-2</v>
      </c>
      <c r="Q52" s="89">
        <f>[1]Hoja1!P49*$D$52/100</f>
        <v>4.68</v>
      </c>
      <c r="R52" s="89">
        <f>[1]Hoja1!Q49*$D$52/100</f>
        <v>30.722857142857141</v>
      </c>
      <c r="S52" s="89">
        <f>[1]Hoja1!R49*$D$52/100</f>
        <v>2.7815384615384615</v>
      </c>
      <c r="T52" s="89">
        <f>[1]Hoja1!S49*$D$52/100</f>
        <v>5.8714285714285691E-2</v>
      </c>
      <c r="U52" s="89">
        <f>[1]Hoja1!T49*$D$52/100</f>
        <v>5.7904761904761914E-3</v>
      </c>
      <c r="V52" s="89">
        <f>[1]Hoja1!U49*$D$52/100</f>
        <v>6.2857142857142868E-3</v>
      </c>
      <c r="W52" s="89">
        <f>[1]Hoja1!V49*$D$52/100</f>
        <v>26.171428571428574</v>
      </c>
      <c r="X52" s="89">
        <f>[1]Hoja1!W49*$D$52/100</f>
        <v>6.4385185185185181</v>
      </c>
      <c r="Y52" s="89">
        <f>[1]Hoja1!X49*$D$52/100</f>
        <v>7.7714285714285706E-3</v>
      </c>
      <c r="Z52" s="89">
        <f>[1]Hoja1!Y49*$D$52/100</f>
        <v>1.059310344827586E-2</v>
      </c>
      <c r="AA52" s="89">
        <f>[1]Hoja1!Z49*$D$52/100</f>
        <v>0.36800000000000005</v>
      </c>
      <c r="AB52" s="89">
        <f>[1]Hoja1!AA49*$D$52/100</f>
        <v>5.7561904761904759E-2</v>
      </c>
      <c r="AC52" s="89">
        <f>[1]Hoja1!AB49*$D$52/100</f>
        <v>2.64E-2</v>
      </c>
      <c r="AD52" s="89">
        <f>[1]Hoja1!AC49*$D$52/100</f>
        <v>0.90666666666666673</v>
      </c>
      <c r="AE52" s="89">
        <f>[1]Hoja1!AD49*$D$52/100</f>
        <v>0.29400000000000004</v>
      </c>
      <c r="AF52" s="89">
        <f>[1]Hoja1!AE49*$D$52/100</f>
        <v>5.0370370370370371E-2</v>
      </c>
    </row>
    <row r="53" spans="1:32" s="71" customFormat="1" ht="15.95">
      <c r="A53" s="192"/>
      <c r="B53" s="67" t="s">
        <v>215</v>
      </c>
      <c r="C53" s="68" t="s">
        <v>106</v>
      </c>
      <c r="D53" s="69">
        <v>0</v>
      </c>
      <c r="E53" s="89">
        <f>[1]Hoja1!D50*$D$53/100</f>
        <v>0</v>
      </c>
      <c r="F53" s="89">
        <f>[1]Hoja1!E50*$D$53/100</f>
        <v>0</v>
      </c>
      <c r="G53" s="89">
        <f>[1]Hoja1!F50*$D$53/100</f>
        <v>0</v>
      </c>
      <c r="H53" s="89">
        <f>[1]Hoja1!G50*$D$53/100</f>
        <v>0</v>
      </c>
      <c r="I53" s="89">
        <f>[1]Hoja1!H50*$D$53/100</f>
        <v>0</v>
      </c>
      <c r="J53" s="89">
        <f>[1]Hoja1!I50*$D$53/100</f>
        <v>0</v>
      </c>
      <c r="K53" s="89">
        <f>[1]Hoja1!J50*$D$53/100</f>
        <v>0</v>
      </c>
      <c r="L53" s="89">
        <f>[1]Hoja1!K50*$D$53/100</f>
        <v>0</v>
      </c>
      <c r="M53" s="89">
        <f>[1]Hoja1!L50*$D$53/100</f>
        <v>0</v>
      </c>
      <c r="N53" s="89">
        <f>[1]Hoja1!M50*$D$53/100</f>
        <v>0</v>
      </c>
      <c r="O53" s="89">
        <f>[1]Hoja1!N50*$D$53/100</f>
        <v>0</v>
      </c>
      <c r="P53" s="89">
        <f>[1]Hoja1!O50*$D$53/100</f>
        <v>0</v>
      </c>
      <c r="Q53" s="89">
        <f>[1]Hoja1!P50*$D$53/100</f>
        <v>0</v>
      </c>
      <c r="R53" s="89">
        <f>[1]Hoja1!Q50*$D$53/100</f>
        <v>0</v>
      </c>
      <c r="S53" s="89">
        <f>[1]Hoja1!R50*$D$53/100</f>
        <v>0</v>
      </c>
      <c r="T53" s="89">
        <f>[1]Hoja1!S50*$D$53/100</f>
        <v>0</v>
      </c>
      <c r="U53" s="89">
        <f>[1]Hoja1!T50*$D$53/100</f>
        <v>0</v>
      </c>
      <c r="V53" s="89">
        <f>[1]Hoja1!U50*$D$53/100</f>
        <v>0</v>
      </c>
      <c r="W53" s="89">
        <f>[1]Hoja1!V50*$D$53/100</f>
        <v>0</v>
      </c>
      <c r="X53" s="89">
        <f>[1]Hoja1!W50*$D$53/100</f>
        <v>0</v>
      </c>
      <c r="Y53" s="89">
        <f>[1]Hoja1!X50*$D$53/100</f>
        <v>0</v>
      </c>
      <c r="Z53" s="89">
        <f>[1]Hoja1!Y50*$D$53/100</f>
        <v>0</v>
      </c>
      <c r="AA53" s="89">
        <f>[1]Hoja1!Z50*$D$53/100</f>
        <v>0</v>
      </c>
      <c r="AB53" s="89">
        <f>[1]Hoja1!AA50*$D$53/100</f>
        <v>0</v>
      </c>
      <c r="AC53" s="89">
        <f>[1]Hoja1!AB50*$D$53/100</f>
        <v>0</v>
      </c>
      <c r="AD53" s="89">
        <f>[1]Hoja1!AC50*$D$53/100</f>
        <v>0</v>
      </c>
      <c r="AE53" s="89">
        <f>[1]Hoja1!AD50*$D$53/100</f>
        <v>0</v>
      </c>
      <c r="AF53" s="89">
        <f>[1]Hoja1!AE50*$D$53/100</f>
        <v>0</v>
      </c>
    </row>
    <row r="54" spans="1:32" s="72" customFormat="1" ht="15.95">
      <c r="A54" s="192"/>
      <c r="B54" s="55"/>
      <c r="C54" s="75" t="s">
        <v>190</v>
      </c>
      <c r="D54" s="77">
        <f>SUM(D52:D53)</f>
        <v>8</v>
      </c>
      <c r="E54" s="77">
        <f t="shared" ref="E54:AF54" si="9">SUM(E52:E53)</f>
        <v>10.641466666666666</v>
      </c>
      <c r="F54" s="77">
        <f t="shared" si="9"/>
        <v>1.7576533333333333</v>
      </c>
      <c r="G54" s="77">
        <f t="shared" si="9"/>
        <v>0.39874666666666669</v>
      </c>
      <c r="H54" s="77">
        <f t="shared" si="9"/>
        <v>7.9085714285714287E-2</v>
      </c>
      <c r="I54" s="77">
        <f t="shared" si="9"/>
        <v>0.16360000000000002</v>
      </c>
      <c r="J54" s="77">
        <f t="shared" si="9"/>
        <v>8.1857142857142851E-2</v>
      </c>
      <c r="K54" s="77">
        <f t="shared" si="9"/>
        <v>4.9333333333333336</v>
      </c>
      <c r="L54" s="77">
        <f t="shared" si="9"/>
        <v>5.0666666666666664E-3</v>
      </c>
      <c r="M54" s="77">
        <f t="shared" si="9"/>
        <v>0</v>
      </c>
      <c r="N54" s="77">
        <f t="shared" si="9"/>
        <v>2.6906666666666665</v>
      </c>
      <c r="O54" s="77">
        <f t="shared" si="9"/>
        <v>20.511999999999997</v>
      </c>
      <c r="P54" s="77">
        <f t="shared" si="9"/>
        <v>8.6586666666666687E-2</v>
      </c>
      <c r="Q54" s="77">
        <f t="shared" si="9"/>
        <v>4.68</v>
      </c>
      <c r="R54" s="77">
        <f t="shared" si="9"/>
        <v>30.722857142857141</v>
      </c>
      <c r="S54" s="77">
        <f t="shared" si="9"/>
        <v>2.7815384615384615</v>
      </c>
      <c r="T54" s="77">
        <f t="shared" si="9"/>
        <v>5.8714285714285691E-2</v>
      </c>
      <c r="U54" s="77">
        <f t="shared" si="9"/>
        <v>5.7904761904761914E-3</v>
      </c>
      <c r="V54" s="77">
        <f t="shared" si="9"/>
        <v>6.2857142857142868E-3</v>
      </c>
      <c r="W54" s="77">
        <f t="shared" si="9"/>
        <v>26.171428571428574</v>
      </c>
      <c r="X54" s="77">
        <f t="shared" si="9"/>
        <v>6.4385185185185181</v>
      </c>
      <c r="Y54" s="77">
        <f t="shared" si="9"/>
        <v>7.7714285714285706E-3</v>
      </c>
      <c r="Z54" s="77">
        <f t="shared" si="9"/>
        <v>1.059310344827586E-2</v>
      </c>
      <c r="AA54" s="77">
        <f t="shared" si="9"/>
        <v>0.36800000000000005</v>
      </c>
      <c r="AB54" s="77">
        <f t="shared" si="9"/>
        <v>5.7561904761904759E-2</v>
      </c>
      <c r="AC54" s="77">
        <f t="shared" si="9"/>
        <v>2.64E-2</v>
      </c>
      <c r="AD54" s="77">
        <f t="shared" si="9"/>
        <v>0.90666666666666673</v>
      </c>
      <c r="AE54" s="77">
        <f t="shared" si="9"/>
        <v>0.29400000000000004</v>
      </c>
      <c r="AF54" s="77">
        <f t="shared" si="9"/>
        <v>5.0370370370370371E-2</v>
      </c>
    </row>
    <row r="55" spans="1:32" s="91" customFormat="1">
      <c r="A55" s="192"/>
      <c r="B55" s="78" t="s">
        <v>216</v>
      </c>
      <c r="C55" s="90" t="s">
        <v>217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</row>
    <row r="56" spans="1:32" s="71" customFormat="1" ht="15.95">
      <c r="A56" s="192"/>
      <c r="B56" s="67" t="s">
        <v>218</v>
      </c>
      <c r="C56" s="92" t="s">
        <v>90</v>
      </c>
      <c r="D56" s="93">
        <v>8</v>
      </c>
      <c r="E56" s="70">
        <f>[1]Hoja1!D53*$D$56/100</f>
        <v>17.884666666666661</v>
      </c>
      <c r="F56" s="70">
        <f>[1]Hoja1!E53*$D$56/100</f>
        <v>1.266</v>
      </c>
      <c r="G56" s="70">
        <f>[1]Hoja1!F53*$D$56/100</f>
        <v>1.4179999999999999</v>
      </c>
      <c r="H56" s="70">
        <f>[1]Hoja1!G53*$D$56/100</f>
        <v>0.48906666666666665</v>
      </c>
      <c r="I56" s="70">
        <f>[1]Hoja1!H53*$D$56/100</f>
        <v>0.60013333333333319</v>
      </c>
      <c r="J56" s="70">
        <f>[1]Hoja1!I53*$D$56/100</f>
        <v>0.19279999999999997</v>
      </c>
      <c r="K56" s="70">
        <f>[1]Hoja1!J53*$D$56/100</f>
        <v>27.706666666666663</v>
      </c>
      <c r="L56" s="70">
        <f>[1]Hoja1!K53*$D$56/100</f>
        <v>1.4666666666666668E-2</v>
      </c>
      <c r="M56" s="70">
        <f>[1]Hoja1!L53*$D$56/100</f>
        <v>0</v>
      </c>
      <c r="N56" s="70">
        <f>[1]Hoja1!M53*$D$56/100</f>
        <v>1.2666666666666666</v>
      </c>
      <c r="O56" s="70">
        <f>[1]Hoja1!N53*$D$56/100</f>
        <v>11.993333333333332</v>
      </c>
      <c r="P56" s="70">
        <f>[1]Hoja1!O53*$D$56/100</f>
        <v>0.42733333333333329</v>
      </c>
      <c r="Q56" s="70">
        <f>[1]Hoja1!P53*$D$56/100</f>
        <v>7.1866666666666665</v>
      </c>
      <c r="R56" s="70">
        <f>[1]Hoja1!Q53*$D$56/100</f>
        <v>19.079999999999998</v>
      </c>
      <c r="S56" s="70">
        <f>[1]Hoja1!R53*$D$56/100</f>
        <v>0.95333333333333325</v>
      </c>
      <c r="T56" s="70">
        <f>[1]Hoja1!S53*$D$56/100</f>
        <v>0.15826666666666667</v>
      </c>
      <c r="U56" s="70">
        <f>[1]Hoja1!T53*$D$56/100</f>
        <v>1.32E-2</v>
      </c>
      <c r="V56" s="70">
        <f>[1]Hoja1!U53*$D$56/100</f>
        <v>4.2666666666666669E-3</v>
      </c>
      <c r="W56" s="70">
        <f>[1]Hoja1!V53*$D$56/100</f>
        <v>1.5466666666666666</v>
      </c>
      <c r="X56" s="70">
        <f>[1]Hoja1!W53*$D$56/100</f>
        <v>0.46666666666666662</v>
      </c>
      <c r="Y56" s="70">
        <f>[1]Hoja1!X53*$D$56/100</f>
        <v>1.7733333333333334E-2</v>
      </c>
      <c r="Z56" s="70">
        <f>[1]Hoja1!Y53*$D$56/100</f>
        <v>3.6533333333333334E-2</v>
      </c>
      <c r="AA56" s="70">
        <f>[1]Hoja1!Z53*$D$56/100</f>
        <v>0.3066666666666667</v>
      </c>
      <c r="AB56" s="70">
        <f>[1]Hoja1!AA53*$D$56/100</f>
        <v>0.1144</v>
      </c>
      <c r="AC56" s="70">
        <f>[1]Hoja1!AB53*$D$56/100</f>
        <v>1.66E-2</v>
      </c>
      <c r="AD56" s="70">
        <f>[1]Hoja1!AC53*$D$56/100</f>
        <v>0.5066666666666666</v>
      </c>
      <c r="AE56" s="70">
        <f>[1]Hoja1!AD53*$D$56/100</f>
        <v>0.28379999999999994</v>
      </c>
      <c r="AF56" s="70">
        <f>[1]Hoja1!AE53*$D$56/100</f>
        <v>0.64</v>
      </c>
    </row>
    <row r="57" spans="1:32" s="71" customFormat="1" ht="15.95">
      <c r="A57" s="192"/>
      <c r="B57" s="67" t="s">
        <v>219</v>
      </c>
      <c r="C57" s="92" t="s">
        <v>94</v>
      </c>
      <c r="D57" s="93">
        <v>0</v>
      </c>
      <c r="E57" s="70">
        <f>[1]Hoja1!D54*$D$57/100</f>
        <v>0</v>
      </c>
      <c r="F57" s="70">
        <f>[1]Hoja1!E54*$D$57/100</f>
        <v>0</v>
      </c>
      <c r="G57" s="70">
        <f>[1]Hoja1!F54*$D$57/100</f>
        <v>0</v>
      </c>
      <c r="H57" s="70">
        <f>[1]Hoja1!G54*$D$57/100</f>
        <v>0</v>
      </c>
      <c r="I57" s="70">
        <f>[1]Hoja1!H54*$D$57/100</f>
        <v>0</v>
      </c>
      <c r="J57" s="70">
        <f>[1]Hoja1!I54*$D$57/100</f>
        <v>0</v>
      </c>
      <c r="K57" s="70">
        <f>[1]Hoja1!J54*$D$57/100</f>
        <v>0</v>
      </c>
      <c r="L57" s="70">
        <f>[1]Hoja1!K54*$D$57/100</f>
        <v>0</v>
      </c>
      <c r="M57" s="70">
        <f>[1]Hoja1!L54*$D$57/100</f>
        <v>0</v>
      </c>
      <c r="N57" s="70">
        <f>[1]Hoja1!M54*$D$57/100</f>
        <v>0</v>
      </c>
      <c r="O57" s="70">
        <f>[1]Hoja1!N54*$D$57/100</f>
        <v>0</v>
      </c>
      <c r="P57" s="70">
        <f>[1]Hoja1!O54*$D$57/100</f>
        <v>0</v>
      </c>
      <c r="Q57" s="70">
        <f>[1]Hoja1!P54*$D$57/100</f>
        <v>0</v>
      </c>
      <c r="R57" s="70">
        <f>[1]Hoja1!Q54*$D$57/100</f>
        <v>0</v>
      </c>
      <c r="S57" s="70">
        <f>[1]Hoja1!R54*$D$57/100</f>
        <v>0</v>
      </c>
      <c r="T57" s="70">
        <f>[1]Hoja1!S54*$D$57/100</f>
        <v>0</v>
      </c>
      <c r="U57" s="70">
        <f>[1]Hoja1!T54*$D$57/100</f>
        <v>0</v>
      </c>
      <c r="V57" s="70">
        <f>[1]Hoja1!U54*$D$57/100</f>
        <v>0</v>
      </c>
      <c r="W57" s="70">
        <f>[1]Hoja1!V54*$D$57/100</f>
        <v>0</v>
      </c>
      <c r="X57" s="70">
        <f>[1]Hoja1!W54*$D$57/100</f>
        <v>0</v>
      </c>
      <c r="Y57" s="70">
        <f>[1]Hoja1!X54*$D$57/100</f>
        <v>0</v>
      </c>
      <c r="Z57" s="70">
        <f>[1]Hoja1!Y54*$D$57/100</f>
        <v>0</v>
      </c>
      <c r="AA57" s="70">
        <f>[1]Hoja1!Z54*$D$57/100</f>
        <v>0</v>
      </c>
      <c r="AB57" s="70">
        <f>[1]Hoja1!AA54*$D$57/100</f>
        <v>0</v>
      </c>
      <c r="AC57" s="70">
        <f>[1]Hoja1!AB54*$D$57/100</f>
        <v>0</v>
      </c>
      <c r="AD57" s="70">
        <f>[1]Hoja1!AC54*$D$57/100</f>
        <v>0</v>
      </c>
      <c r="AE57" s="70">
        <f>[1]Hoja1!AD54*$D$57/100</f>
        <v>0</v>
      </c>
      <c r="AF57" s="70">
        <f>[1]Hoja1!AE54*$D$57/100</f>
        <v>0</v>
      </c>
    </row>
    <row r="58" spans="1:32" s="71" customFormat="1" ht="15.95">
      <c r="A58" s="192"/>
      <c r="B58" s="67" t="s">
        <v>220</v>
      </c>
      <c r="C58" s="92" t="s">
        <v>97</v>
      </c>
      <c r="D58" s="93">
        <v>4</v>
      </c>
      <c r="E58" s="70">
        <f>[1]Hoja1!D55*$D$58/100</f>
        <v>6.3306666666666658</v>
      </c>
      <c r="F58" s="70">
        <f>[1]Hoja1!E55*$D$58/100</f>
        <v>0.77333333333333332</v>
      </c>
      <c r="G58" s="70">
        <f>[1]Hoja1!F55*$D$58/100</f>
        <v>0.35199999999999998</v>
      </c>
      <c r="H58" s="70">
        <f>[1]Hoja1!G55*$D$58/100</f>
        <v>9.9066666666666664E-2</v>
      </c>
      <c r="I58" s="70">
        <f>[1]Hoja1!H55*$D$58/100</f>
        <v>0.11306666666666666</v>
      </c>
      <c r="J58" s="70">
        <f>[1]Hoja1!I55*$D$58/100</f>
        <v>9.0666666666666659E-2</v>
      </c>
      <c r="K58" s="70">
        <f>[1]Hoja1!J55*$D$58/100</f>
        <v>4.666666666666667</v>
      </c>
      <c r="L58" s="70">
        <f>[1]Hoja1!K55*$D$58/100</f>
        <v>1.7333333333333333E-2</v>
      </c>
      <c r="M58" s="70">
        <f>[1]Hoja1!L55*$D$58/100</f>
        <v>0</v>
      </c>
      <c r="N58" s="70">
        <f>[1]Hoja1!M55*$D$58/100</f>
        <v>0.41333333333333333</v>
      </c>
      <c r="O58" s="70">
        <f>[1]Hoja1!N55*$D$58/100</f>
        <v>6.0133333333333336</v>
      </c>
      <c r="P58" s="70">
        <f>[1]Hoja1!O55*$D$58/100</f>
        <v>0.14400000000000002</v>
      </c>
      <c r="Q58" s="70">
        <f>[1]Hoja1!P55*$D$58/100</f>
        <v>2.9733333333333332</v>
      </c>
      <c r="R58" s="70">
        <f>[1]Hoja1!Q55*$D$58/100</f>
        <v>7.84</v>
      </c>
      <c r="S58" s="70">
        <f>[1]Hoja1!R55*$D$58/100</f>
        <v>0.68</v>
      </c>
      <c r="T58" s="70">
        <f>[1]Hoja1!S55*$D$58/100</f>
        <v>0.16026666666666667</v>
      </c>
      <c r="U58" s="70">
        <f>[1]Hoja1!T55*$D$58/100</f>
        <v>7.3333333333333332E-3</v>
      </c>
      <c r="V58" s="70">
        <f>[1]Hoja1!U55*$D$58/100</f>
        <v>2.3999999999999998E-3</v>
      </c>
      <c r="W58" s="70">
        <f>[1]Hoja1!V55*$D$58/100</f>
        <v>3.293333333333333</v>
      </c>
      <c r="X58" s="70">
        <f>[1]Hoja1!W55*$D$58/100</f>
        <v>1.4666666666666666</v>
      </c>
      <c r="Y58" s="70">
        <f>[1]Hoja1!X55*$D$58/100</f>
        <v>3.0666666666666663E-3</v>
      </c>
      <c r="Z58" s="70">
        <f>[1]Hoja1!Y55*$D$58/100</f>
        <v>1.4799999999999997E-2</v>
      </c>
      <c r="AA58" s="70">
        <f>[1]Hoja1!Z55*$D$58/100</f>
        <v>0.18920000000000001</v>
      </c>
      <c r="AB58" s="70">
        <f>[1]Hoja1!AA55*$D$58/100</f>
        <v>5.6133333333333334E-2</v>
      </c>
      <c r="AC58" s="70">
        <f>[1]Hoja1!AB55*$D$58/100</f>
        <v>9.0666666666666656E-3</v>
      </c>
      <c r="AD58" s="70">
        <f>[1]Hoja1!AC55*$D$58/100</f>
        <v>1.6559999999999999</v>
      </c>
      <c r="AE58" s="70">
        <f>[1]Hoja1!AD55*$D$58/100</f>
        <v>0.13173333333333334</v>
      </c>
      <c r="AF58" s="70">
        <f>[1]Hoja1!AE55*$D$58/100</f>
        <v>0.08</v>
      </c>
    </row>
    <row r="59" spans="1:32" s="71" customFormat="1" ht="15.95">
      <c r="A59" s="192"/>
      <c r="B59" s="67" t="s">
        <v>221</v>
      </c>
      <c r="C59" s="92" t="s">
        <v>101</v>
      </c>
      <c r="D59" s="93">
        <v>0</v>
      </c>
      <c r="E59" s="70">
        <f>[1]Hoja1!D56*$D$59/100</f>
        <v>0</v>
      </c>
      <c r="F59" s="70">
        <f>[1]Hoja1!E56*$D$59/100</f>
        <v>0</v>
      </c>
      <c r="G59" s="70">
        <f>[1]Hoja1!F56*$D$59/100</f>
        <v>0</v>
      </c>
      <c r="H59" s="70">
        <f>[1]Hoja1!G56*$D$59/100</f>
        <v>0</v>
      </c>
      <c r="I59" s="70">
        <f>[1]Hoja1!H56*$D$59/100</f>
        <v>0</v>
      </c>
      <c r="J59" s="70">
        <f>[1]Hoja1!I56*$D$59/100</f>
        <v>0</v>
      </c>
      <c r="K59" s="70">
        <f>[1]Hoja1!J56*$D$59/100</f>
        <v>0</v>
      </c>
      <c r="L59" s="70">
        <f>[1]Hoja1!K56*$D$59/100</f>
        <v>0</v>
      </c>
      <c r="M59" s="70">
        <f>[1]Hoja1!L56*$D$59/100</f>
        <v>0</v>
      </c>
      <c r="N59" s="70">
        <f>[1]Hoja1!M56*$D$59/100</f>
        <v>0</v>
      </c>
      <c r="O59" s="70">
        <f>[1]Hoja1!N56*$D$59/100</f>
        <v>0</v>
      </c>
      <c r="P59" s="70">
        <f>[1]Hoja1!O56*$D$59/100</f>
        <v>0</v>
      </c>
      <c r="Q59" s="70">
        <f>[1]Hoja1!P56*$D$59/100</f>
        <v>0</v>
      </c>
      <c r="R59" s="70">
        <f>[1]Hoja1!Q56*$D$59/100</f>
        <v>0</v>
      </c>
      <c r="S59" s="70">
        <f>[1]Hoja1!R56*$D$59/100</f>
        <v>0</v>
      </c>
      <c r="T59" s="70">
        <f>[1]Hoja1!S56*$D$59/100</f>
        <v>0</v>
      </c>
      <c r="U59" s="70">
        <f>[1]Hoja1!T56*$D$59/100</f>
        <v>0</v>
      </c>
      <c r="V59" s="70">
        <f>[1]Hoja1!U56*$D$59/100</f>
        <v>0</v>
      </c>
      <c r="W59" s="70">
        <f>[1]Hoja1!V56*$D$59/100</f>
        <v>0</v>
      </c>
      <c r="X59" s="70">
        <f>[1]Hoja1!W56*$D$59/100</f>
        <v>0</v>
      </c>
      <c r="Y59" s="70">
        <f>[1]Hoja1!X56*$D$59/100</f>
        <v>0</v>
      </c>
      <c r="Z59" s="70">
        <f>[1]Hoja1!Y56*$D$59/100</f>
        <v>0</v>
      </c>
      <c r="AA59" s="70">
        <f>[1]Hoja1!Z56*$D$59/100</f>
        <v>0</v>
      </c>
      <c r="AB59" s="70">
        <f>[1]Hoja1!AA56*$D$59/100</f>
        <v>0</v>
      </c>
      <c r="AC59" s="70">
        <f>[1]Hoja1!AB56*$D$59/100</f>
        <v>0</v>
      </c>
      <c r="AD59" s="70">
        <f>[1]Hoja1!AC56*$D$59/100</f>
        <v>0</v>
      </c>
      <c r="AE59" s="70">
        <f>[1]Hoja1!AD56*$D$59/100</f>
        <v>0</v>
      </c>
      <c r="AF59" s="70">
        <f>[1]Hoja1!AE56*$D$59/100</f>
        <v>0</v>
      </c>
    </row>
    <row r="60" spans="1:32" s="72" customFormat="1" ht="15.95">
      <c r="A60" s="192"/>
      <c r="B60" s="55"/>
      <c r="C60" s="75" t="s">
        <v>190</v>
      </c>
      <c r="D60" s="77">
        <f>SUM(D56:D59)</f>
        <v>12</v>
      </c>
      <c r="E60" s="77">
        <f t="shared" ref="E60:AF60" si="10">SUM(E56:E59)</f>
        <v>24.215333333333326</v>
      </c>
      <c r="F60" s="77">
        <f t="shared" si="10"/>
        <v>2.0393333333333334</v>
      </c>
      <c r="G60" s="77">
        <f t="shared" si="10"/>
        <v>1.77</v>
      </c>
      <c r="H60" s="77">
        <f t="shared" si="10"/>
        <v>0.58813333333333329</v>
      </c>
      <c r="I60" s="77">
        <f t="shared" si="10"/>
        <v>0.71319999999999983</v>
      </c>
      <c r="J60" s="77">
        <f t="shared" si="10"/>
        <v>0.28346666666666664</v>
      </c>
      <c r="K60" s="77">
        <f t="shared" si="10"/>
        <v>32.373333333333328</v>
      </c>
      <c r="L60" s="77">
        <f t="shared" si="10"/>
        <v>3.2000000000000001E-2</v>
      </c>
      <c r="M60" s="77">
        <f t="shared" si="10"/>
        <v>0</v>
      </c>
      <c r="N60" s="77">
        <f t="shared" si="10"/>
        <v>1.68</v>
      </c>
      <c r="O60" s="77">
        <f t="shared" si="10"/>
        <v>18.006666666666668</v>
      </c>
      <c r="P60" s="77">
        <f t="shared" si="10"/>
        <v>0.57133333333333325</v>
      </c>
      <c r="Q60" s="77">
        <f t="shared" si="10"/>
        <v>10.16</v>
      </c>
      <c r="R60" s="77">
        <f t="shared" si="10"/>
        <v>26.919999999999998</v>
      </c>
      <c r="S60" s="77">
        <f t="shared" si="10"/>
        <v>1.6333333333333333</v>
      </c>
      <c r="T60" s="77">
        <f t="shared" si="10"/>
        <v>0.31853333333333333</v>
      </c>
      <c r="U60" s="77">
        <f t="shared" si="10"/>
        <v>2.0533333333333334E-2</v>
      </c>
      <c r="V60" s="77">
        <f t="shared" si="10"/>
        <v>6.6666666666666662E-3</v>
      </c>
      <c r="W60" s="77">
        <f t="shared" si="10"/>
        <v>4.84</v>
      </c>
      <c r="X60" s="77">
        <f t="shared" si="10"/>
        <v>1.9333333333333331</v>
      </c>
      <c r="Y60" s="77">
        <f t="shared" si="10"/>
        <v>2.0799999999999999E-2</v>
      </c>
      <c r="Z60" s="77">
        <f t="shared" si="10"/>
        <v>5.1333333333333328E-2</v>
      </c>
      <c r="AA60" s="77">
        <f t="shared" si="10"/>
        <v>0.49586666666666668</v>
      </c>
      <c r="AB60" s="77">
        <f t="shared" si="10"/>
        <v>0.17053333333333334</v>
      </c>
      <c r="AC60" s="77">
        <f t="shared" si="10"/>
        <v>2.5666666666666664E-2</v>
      </c>
      <c r="AD60" s="77">
        <f t="shared" si="10"/>
        <v>2.1626666666666665</v>
      </c>
      <c r="AE60" s="77">
        <f t="shared" si="10"/>
        <v>0.41553333333333331</v>
      </c>
      <c r="AF60" s="77">
        <f t="shared" si="10"/>
        <v>0.72</v>
      </c>
    </row>
    <row r="61" spans="1:32" s="91" customFormat="1">
      <c r="A61" s="192"/>
      <c r="B61" s="78" t="s">
        <v>222</v>
      </c>
      <c r="C61" s="84" t="s">
        <v>112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</row>
    <row r="62" spans="1:32" s="71" customFormat="1" ht="15.95">
      <c r="A62" s="192"/>
      <c r="B62" s="67" t="s">
        <v>222</v>
      </c>
      <c r="C62" s="68" t="s">
        <v>113</v>
      </c>
      <c r="D62" s="69">
        <v>25</v>
      </c>
      <c r="E62" s="70">
        <f>[1]Hoja1!D59*$D$62/100</f>
        <v>41.385000000000012</v>
      </c>
      <c r="F62" s="70">
        <f>[1]Hoja1!E59*$D$62/100</f>
        <v>3.3</v>
      </c>
      <c r="G62" s="70">
        <f>[1]Hoja1!F59*$D$62/100</f>
        <v>3.0049999999999999</v>
      </c>
      <c r="H62" s="70">
        <f>[1]Hoja1!G59*$D$62/100</f>
        <v>0.87850000000000006</v>
      </c>
      <c r="I62" s="70">
        <f>[1]Hoja1!H59*$D$62/100</f>
        <v>1.2490000000000001</v>
      </c>
      <c r="J62" s="70">
        <f>[1]Hoja1!I59*$D$62/100</f>
        <v>0.36149999999999999</v>
      </c>
      <c r="K62" s="70">
        <f>[1]Hoja1!J59*$D$62/100</f>
        <v>196.9</v>
      </c>
      <c r="L62" s="70">
        <f>[1]Hoja1!K59*$D$62/100</f>
        <v>0.28500000000000003</v>
      </c>
      <c r="M62" s="70">
        <f>[1]Hoja1!L59*$D$62/100</f>
        <v>0</v>
      </c>
      <c r="N62" s="70">
        <f>[1]Hoja1!M59*$D$62/100</f>
        <v>16.8</v>
      </c>
      <c r="O62" s="70">
        <f>[1]Hoja1!N59*$D$62/100</f>
        <v>50.1</v>
      </c>
      <c r="P62" s="70">
        <f>[1]Hoja1!O59*$D$62/100</f>
        <v>0.83499999999999996</v>
      </c>
      <c r="Q62" s="70">
        <f>[1]Hoja1!P59*$D$62/100</f>
        <v>35.1</v>
      </c>
      <c r="R62" s="70">
        <f>[1]Hoja1!Q59*$D$62/100</f>
        <v>41.35</v>
      </c>
      <c r="S62" s="70">
        <f>[1]Hoja1!R59*$D$62/100</f>
        <v>3.45</v>
      </c>
      <c r="T62" s="70">
        <f>[1]Hoja1!S59*$D$62/100</f>
        <v>0.34450000000000003</v>
      </c>
      <c r="U62" s="70">
        <f>[1]Hoja1!T59*$D$62/100</f>
        <v>1.2500000000000001E-2</v>
      </c>
      <c r="V62" s="70">
        <f>[1]Hoja1!U59*$D$62/100</f>
        <v>9.0000000000000011E-3</v>
      </c>
      <c r="W62" s="70">
        <f>[1]Hoja1!V59*$D$62/100</f>
        <v>204.85</v>
      </c>
      <c r="X62" s="70">
        <f>[1]Hoja1!W59*$D$62/100</f>
        <v>61.5</v>
      </c>
      <c r="Y62" s="70">
        <f>[1]Hoja1!X59*$D$62/100</f>
        <v>3.0499999999999999E-2</v>
      </c>
      <c r="Z62" s="70">
        <f>[1]Hoja1!Y59*$D$62/100</f>
        <v>0.1275</v>
      </c>
      <c r="AA62" s="70">
        <f>[1]Hoja1!Z59*$D$62/100</f>
        <v>3.4999999999999996E-2</v>
      </c>
      <c r="AB62" s="70">
        <f>[1]Hoja1!AA59*$D$62/100</f>
        <v>0.42650000000000005</v>
      </c>
      <c r="AC62" s="70">
        <f>[1]Hoja1!AB59*$D$62/100</f>
        <v>4.5499999999999999E-2</v>
      </c>
      <c r="AD62" s="70">
        <f>[1]Hoja1!AC59*$D$62/100</f>
        <v>17</v>
      </c>
      <c r="AE62" s="70">
        <f>[1]Hoja1!AD59*$D$62/100</f>
        <v>0.73799999999999999</v>
      </c>
      <c r="AF62" s="70">
        <f>[1]Hoja1!AE59*$D$62/100</f>
        <v>0</v>
      </c>
    </row>
    <row r="63" spans="1:32" s="72" customFormat="1">
      <c r="A63" s="192"/>
      <c r="B63" s="193" t="s">
        <v>192</v>
      </c>
      <c r="C63" s="193"/>
      <c r="D63" s="77">
        <f>D60+D54+D50+D45+D62</f>
        <v>107</v>
      </c>
      <c r="E63" s="77">
        <f t="shared" ref="E63:AF63" si="11">E60+E54+E50+E45+E62</f>
        <v>198.72761153846156</v>
      </c>
      <c r="F63" s="77">
        <f t="shared" si="11"/>
        <v>18.77811139194139</v>
      </c>
      <c r="G63" s="77">
        <f t="shared" si="11"/>
        <v>13.591670293040291</v>
      </c>
      <c r="H63" s="77">
        <f t="shared" si="11"/>
        <v>4.4561410805860806</v>
      </c>
      <c r="I63" s="77">
        <f t="shared" si="11"/>
        <v>5.6426643956043954</v>
      </c>
      <c r="J63" s="77">
        <f t="shared" si="11"/>
        <v>1.6907821062271062</v>
      </c>
      <c r="K63" s="77">
        <f t="shared" si="11"/>
        <v>279.33011172161173</v>
      </c>
      <c r="L63" s="77">
        <f t="shared" si="11"/>
        <v>0.32206666666666672</v>
      </c>
      <c r="M63" s="77">
        <f t="shared" si="11"/>
        <v>0</v>
      </c>
      <c r="N63" s="77">
        <f t="shared" si="11"/>
        <v>28.708974358974359</v>
      </c>
      <c r="O63" s="77">
        <f t="shared" si="11"/>
        <v>202.78277106227105</v>
      </c>
      <c r="P63" s="77">
        <f t="shared" si="11"/>
        <v>2.3662738461538462</v>
      </c>
      <c r="Q63" s="77">
        <f t="shared" si="11"/>
        <v>91.323598901098904</v>
      </c>
      <c r="R63" s="77">
        <f t="shared" si="11"/>
        <v>267.38126373626375</v>
      </c>
      <c r="S63" s="77">
        <f t="shared" si="11"/>
        <v>20.735591575091576</v>
      </c>
      <c r="T63" s="77">
        <f t="shared" si="11"/>
        <v>2.233461465201465</v>
      </c>
      <c r="U63" s="77">
        <f t="shared" si="11"/>
        <v>9.3204249084249083E-2</v>
      </c>
      <c r="V63" s="77">
        <f t="shared" si="11"/>
        <v>3.232238095238095E-2</v>
      </c>
      <c r="W63" s="77">
        <f t="shared" si="11"/>
        <v>261.39039010989012</v>
      </c>
      <c r="X63" s="77">
        <f t="shared" si="11"/>
        <v>77.44039031339031</v>
      </c>
      <c r="Y63" s="77">
        <f t="shared" si="11"/>
        <v>0.225381043956044</v>
      </c>
      <c r="Z63" s="77">
        <f t="shared" si="11"/>
        <v>0.31346555766073003</v>
      </c>
      <c r="AA63" s="77">
        <f t="shared" si="11"/>
        <v>4.1904188644688647</v>
      </c>
      <c r="AB63" s="77">
        <f t="shared" si="11"/>
        <v>1.1458753479853481</v>
      </c>
      <c r="AC63" s="77">
        <f t="shared" si="11"/>
        <v>0.32955183150183143</v>
      </c>
      <c r="AD63" s="77">
        <f t="shared" si="11"/>
        <v>24.54498717948718</v>
      </c>
      <c r="AE63" s="77">
        <f t="shared" si="11"/>
        <v>2.1711043772893772</v>
      </c>
      <c r="AF63" s="77">
        <f t="shared" si="11"/>
        <v>1.3747549857549859</v>
      </c>
    </row>
    <row r="64" spans="1:32" s="91" customFormat="1" ht="15" customHeight="1">
      <c r="A64" s="192" t="s">
        <v>223</v>
      </c>
      <c r="B64" s="78"/>
      <c r="C64" s="90" t="s">
        <v>224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</row>
    <row r="65" spans="1:33" s="91" customFormat="1" ht="15.95">
      <c r="A65" s="192"/>
      <c r="B65" s="67" t="s">
        <v>115</v>
      </c>
      <c r="C65" s="68" t="s">
        <v>114</v>
      </c>
      <c r="D65" s="69">
        <v>80</v>
      </c>
      <c r="E65" s="70">
        <f>[1]Hoja1!D61*$D$65/100</f>
        <v>283.42608695652177</v>
      </c>
      <c r="F65" s="70">
        <f>[1]Hoja1!E61*$D$65/100</f>
        <v>18.553043478260872</v>
      </c>
      <c r="G65" s="70">
        <f>[1]Hoja1!F61*$D$65/100</f>
        <v>2.5843478260869563</v>
      </c>
      <c r="H65" s="70">
        <f>[1]Hoja1!G61*$D$65/100</f>
        <v>0.49976470588235289</v>
      </c>
      <c r="I65" s="70">
        <f>[1]Hoja1!H61*$D$65/100</f>
        <v>0.61364705882352943</v>
      </c>
      <c r="J65" s="70">
        <f>[1]Hoja1!I61*$D$65/100</f>
        <v>1.658823529411765</v>
      </c>
      <c r="K65" s="70">
        <f>[1]Hoja1!J61*$D$65/100</f>
        <v>0</v>
      </c>
      <c r="L65" s="70">
        <f>[1]Hoja1!K61*$D$65/100</f>
        <v>44.539130434782606</v>
      </c>
      <c r="M65" s="70">
        <f>[1]Hoja1!L61*$D$65/100</f>
        <v>14.104347826086956</v>
      </c>
      <c r="N65" s="70">
        <f>[1]Hoja1!M61*$D$65/100</f>
        <v>97.6</v>
      </c>
      <c r="O65" s="70">
        <f>[1]Hoja1!N61*$D$65/100</f>
        <v>315.33913043478259</v>
      </c>
      <c r="P65" s="70">
        <f>[1]Hoja1!O61*$D$65/100</f>
        <v>5.33217391304348</v>
      </c>
      <c r="Q65" s="70">
        <f>[1]Hoja1!P61*$D$65/100</f>
        <v>10.145454545454545</v>
      </c>
      <c r="R65" s="70">
        <f>[1]Hoja1!Q61*$D$65/100</f>
        <v>1017.3565217391304</v>
      </c>
      <c r="S65" s="70">
        <f>[1]Hoja1!R61*$D$65/100</f>
        <v>129.49565217391304</v>
      </c>
      <c r="T65" s="70">
        <f>[1]Hoja1!S61*$D$65/100</f>
        <v>2.4716521739130433</v>
      </c>
      <c r="U65" s="70">
        <f>[1]Hoja1!T61*$D$65/100</f>
        <v>0.97223529411764698</v>
      </c>
      <c r="V65" s="70">
        <f>[1]Hoja1!U61*$D$65/100</f>
        <v>1.180705882352941</v>
      </c>
      <c r="W65" s="70">
        <f>[1]Hoja1!V61*$D$65/100</f>
        <v>44</v>
      </c>
      <c r="X65" s="70">
        <f>[1]Hoja1!W61*$D$65/100</f>
        <v>3.8956521739130436</v>
      </c>
      <c r="Y65" s="70">
        <f>[1]Hoja1!X61*$D$65/100</f>
        <v>0.45530434782608692</v>
      </c>
      <c r="Z65" s="70">
        <f>[1]Hoja1!Y61*$D$65/100</f>
        <v>0.18295652173913049</v>
      </c>
      <c r="AA65" s="70">
        <f>[1]Hoja1!Z61*$D$65/100</f>
        <v>1.6452173913043477</v>
      </c>
      <c r="AB65" s="70">
        <f>[1]Hoja1!AA61*$D$65/100</f>
        <v>0.9072941176470587</v>
      </c>
      <c r="AC65" s="70">
        <f>[1]Hoja1!AB61*$D$65/100</f>
        <v>0.29694117647058821</v>
      </c>
      <c r="AD65" s="70">
        <f>[1]Hoja1!AC61*$D$65/100</f>
        <v>332.14545454545458</v>
      </c>
      <c r="AE65" s="70">
        <f>[1]Hoja1!AD61*$D$65/100</f>
        <v>0</v>
      </c>
      <c r="AF65" s="70">
        <f>[1]Hoja1!AE61*$D$65/100</f>
        <v>2.0173913043478264</v>
      </c>
      <c r="AG65" s="71"/>
    </row>
    <row r="66" spans="1:33" s="71" customFormat="1" ht="15.95">
      <c r="A66" s="192"/>
      <c r="B66" s="67" t="s">
        <v>116</v>
      </c>
      <c r="C66" s="68" t="s">
        <v>117</v>
      </c>
      <c r="D66" s="69">
        <v>0</v>
      </c>
      <c r="E66" s="70">
        <f>[1]Hoja1!D62*$D$66/100</f>
        <v>0</v>
      </c>
      <c r="F66" s="70">
        <f>[1]Hoja1!E62*$D$66/100</f>
        <v>0</v>
      </c>
      <c r="G66" s="70">
        <f>[1]Hoja1!F62*$D$66/100</f>
        <v>0</v>
      </c>
      <c r="H66" s="70">
        <f>[1]Hoja1!G62*$D$66/100</f>
        <v>0</v>
      </c>
      <c r="I66" s="70">
        <f>[1]Hoja1!H62*$D$66/100</f>
        <v>0</v>
      </c>
      <c r="J66" s="70">
        <f>[1]Hoja1!I62*$D$66/100</f>
        <v>0</v>
      </c>
      <c r="K66" s="70">
        <f>[1]Hoja1!J62*$D$66/100</f>
        <v>0</v>
      </c>
      <c r="L66" s="70">
        <f>[1]Hoja1!K62*$D$66/100</f>
        <v>0</v>
      </c>
      <c r="M66" s="70">
        <f>[1]Hoja1!L62*$D$66/100</f>
        <v>0</v>
      </c>
      <c r="N66" s="70">
        <f>[1]Hoja1!M62*$D$66/100</f>
        <v>0</v>
      </c>
      <c r="O66" s="70">
        <f>[1]Hoja1!N62*$D$66/100</f>
        <v>0</v>
      </c>
      <c r="P66" s="70">
        <f>[1]Hoja1!O62*$D$66/100</f>
        <v>0</v>
      </c>
      <c r="Q66" s="70">
        <f>[1]Hoja1!P62*$D$66/100</f>
        <v>0</v>
      </c>
      <c r="R66" s="70">
        <f>[1]Hoja1!Q62*$D$66/100</f>
        <v>0</v>
      </c>
      <c r="S66" s="70">
        <f>[1]Hoja1!R62*$D$66/100</f>
        <v>0</v>
      </c>
      <c r="T66" s="70">
        <f>[1]Hoja1!S62*$D$66/100</f>
        <v>0</v>
      </c>
      <c r="U66" s="70">
        <f>[1]Hoja1!T62*$D$66/100</f>
        <v>0</v>
      </c>
      <c r="V66" s="70">
        <f>[1]Hoja1!U62*$D$66/100</f>
        <v>0</v>
      </c>
      <c r="W66" s="70">
        <f>[1]Hoja1!V62*$D$66/100</f>
        <v>0</v>
      </c>
      <c r="X66" s="70">
        <f>[1]Hoja1!W62*$D$66/100</f>
        <v>0</v>
      </c>
      <c r="Y66" s="70">
        <f>[1]Hoja1!X62*$D$66/100</f>
        <v>0</v>
      </c>
      <c r="Z66" s="70">
        <f>[1]Hoja1!Y62*$D$66/100</f>
        <v>0</v>
      </c>
      <c r="AA66" s="70">
        <f>[1]Hoja1!Z62*$D$66/100</f>
        <v>0</v>
      </c>
      <c r="AB66" s="70">
        <f>[1]Hoja1!AA62*$D$66/100</f>
        <v>0</v>
      </c>
      <c r="AC66" s="70">
        <f>[1]Hoja1!AB62*$D$66/100</f>
        <v>0</v>
      </c>
      <c r="AD66" s="70">
        <f>[1]Hoja1!AC62*$D$66/100</f>
        <v>0</v>
      </c>
      <c r="AE66" s="70">
        <f>[1]Hoja1!AD62*$D$66/100</f>
        <v>0</v>
      </c>
      <c r="AF66" s="70">
        <f>[1]Hoja1!AE62*$D$66/100</f>
        <v>0</v>
      </c>
    </row>
    <row r="67" spans="1:33" s="72" customFormat="1" ht="15.95">
      <c r="A67" s="192"/>
      <c r="B67" s="55"/>
      <c r="C67" s="75" t="s">
        <v>190</v>
      </c>
      <c r="D67" s="77">
        <f>SUM(D65:D66)</f>
        <v>80</v>
      </c>
      <c r="E67" s="77">
        <f t="shared" ref="E67:AF67" si="12">SUM(E65:E66)</f>
        <v>283.42608695652177</v>
      </c>
      <c r="F67" s="77">
        <f t="shared" si="12"/>
        <v>18.553043478260872</v>
      </c>
      <c r="G67" s="77">
        <f t="shared" si="12"/>
        <v>2.5843478260869563</v>
      </c>
      <c r="H67" s="77">
        <f t="shared" si="12"/>
        <v>0.49976470588235289</v>
      </c>
      <c r="I67" s="77">
        <f t="shared" si="12"/>
        <v>0.61364705882352943</v>
      </c>
      <c r="J67" s="77">
        <f t="shared" si="12"/>
        <v>1.658823529411765</v>
      </c>
      <c r="K67" s="77">
        <f t="shared" si="12"/>
        <v>0</v>
      </c>
      <c r="L67" s="77">
        <f t="shared" si="12"/>
        <v>44.539130434782606</v>
      </c>
      <c r="M67" s="77">
        <f t="shared" si="12"/>
        <v>14.104347826086956</v>
      </c>
      <c r="N67" s="77">
        <f t="shared" si="12"/>
        <v>97.6</v>
      </c>
      <c r="O67" s="77">
        <f t="shared" si="12"/>
        <v>315.33913043478259</v>
      </c>
      <c r="P67" s="77">
        <f t="shared" si="12"/>
        <v>5.33217391304348</v>
      </c>
      <c r="Q67" s="77">
        <f t="shared" si="12"/>
        <v>10.145454545454545</v>
      </c>
      <c r="R67" s="77">
        <f t="shared" si="12"/>
        <v>1017.3565217391304</v>
      </c>
      <c r="S67" s="77">
        <f t="shared" si="12"/>
        <v>129.49565217391304</v>
      </c>
      <c r="T67" s="77">
        <f t="shared" si="12"/>
        <v>2.4716521739130433</v>
      </c>
      <c r="U67" s="77">
        <f t="shared" si="12"/>
        <v>0.97223529411764698</v>
      </c>
      <c r="V67" s="77">
        <f t="shared" si="12"/>
        <v>1.180705882352941</v>
      </c>
      <c r="W67" s="77">
        <f t="shared" si="12"/>
        <v>44</v>
      </c>
      <c r="X67" s="77">
        <f t="shared" si="12"/>
        <v>3.8956521739130436</v>
      </c>
      <c r="Y67" s="77">
        <f t="shared" si="12"/>
        <v>0.45530434782608692</v>
      </c>
      <c r="Z67" s="77">
        <f t="shared" si="12"/>
        <v>0.18295652173913049</v>
      </c>
      <c r="AA67" s="77">
        <f t="shared" si="12"/>
        <v>1.6452173913043477</v>
      </c>
      <c r="AB67" s="77">
        <f t="shared" si="12"/>
        <v>0.9072941176470587</v>
      </c>
      <c r="AC67" s="77">
        <f t="shared" si="12"/>
        <v>0.29694117647058821</v>
      </c>
      <c r="AD67" s="77">
        <f t="shared" si="12"/>
        <v>332.14545454545458</v>
      </c>
      <c r="AE67" s="77">
        <f t="shared" si="12"/>
        <v>0</v>
      </c>
      <c r="AF67" s="77">
        <f t="shared" si="12"/>
        <v>2.0173913043478264</v>
      </c>
    </row>
    <row r="68" spans="1:33" s="91" customFormat="1">
      <c r="A68" s="192"/>
      <c r="B68" s="78" t="s">
        <v>116</v>
      </c>
      <c r="C68" s="84" t="s">
        <v>118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</row>
    <row r="69" spans="1:33" s="71" customFormat="1" ht="15.95">
      <c r="A69" s="192"/>
      <c r="B69" s="67" t="s">
        <v>225</v>
      </c>
      <c r="C69" s="68" t="s">
        <v>120</v>
      </c>
      <c r="D69" s="69">
        <v>25</v>
      </c>
      <c r="E69" s="89">
        <f>[1]Hoja1!D65*$D$69/100</f>
        <v>149.36470588235292</v>
      </c>
      <c r="F69" s="89">
        <f>[1]Hoja1!E65*$D$69/100</f>
        <v>4.1147058823529425</v>
      </c>
      <c r="G69" s="89">
        <f>[1]Hoja1!F65*$D$69/100</f>
        <v>11.847058823529412</v>
      </c>
      <c r="H69" s="89">
        <f>[1]Hoja1!G65*$D$69/100</f>
        <v>2.0248437499999996</v>
      </c>
      <c r="I69" s="89">
        <f>[1]Hoja1!H65*$D$69/100</f>
        <v>6.7571874999999997</v>
      </c>
      <c r="J69" s="89">
        <f>[1]Hoja1!I65*$D$69/100</f>
        <v>2.6360937499999992</v>
      </c>
      <c r="K69" s="89">
        <f>[1]Hoja1!J65*$D$69/100</f>
        <v>1.5624999999999999E-8</v>
      </c>
      <c r="L69" s="89">
        <f>[1]Hoja1!K65*$D$69/100</f>
        <v>6.5720588235294111</v>
      </c>
      <c r="M69" s="89">
        <f>[1]Hoja1!L65*$D$69/100</f>
        <v>2.2171875000000001</v>
      </c>
      <c r="N69" s="89">
        <f>[1]Hoja1!M65*$D$69/100</f>
        <v>30.426470588235293</v>
      </c>
      <c r="O69" s="89">
        <f>[1]Hoja1!N65*$D$69/100</f>
        <v>94.71875</v>
      </c>
      <c r="P69" s="89">
        <f>[1]Hoja1!O65*$D$69/100</f>
        <v>0.87500000000000011</v>
      </c>
      <c r="Q69" s="89">
        <f>[1]Hoja1!P65*$D$69/100</f>
        <v>3.1617647058823533</v>
      </c>
      <c r="R69" s="89">
        <f>[1]Hoja1!Q65*$D$69/100</f>
        <v>159.9264705882353</v>
      </c>
      <c r="S69" s="89">
        <f>[1]Hoja1!R65*$D$69/100</f>
        <v>45.823529411764703</v>
      </c>
      <c r="T69" s="89">
        <f>[1]Hoja1!S65*$D$69/100</f>
        <v>0.71921875000000013</v>
      </c>
      <c r="U69" s="89">
        <f>[1]Hoja1!T65*$D$69/100</f>
        <v>0.25578125000000002</v>
      </c>
      <c r="V69" s="89">
        <f>[1]Hoja1!U65*$D$69/100</f>
        <v>0.42921874999999998</v>
      </c>
      <c r="W69" s="89">
        <f>[1]Hoja1!V65*$D$69/100</f>
        <v>8.5</v>
      </c>
      <c r="X69" s="89">
        <f>[1]Hoja1!W65*$D$69/100</f>
        <v>0.84375</v>
      </c>
      <c r="Y69" s="89">
        <f>[1]Hoja1!X65*$D$69/100</f>
        <v>9.3437500000000007E-2</v>
      </c>
      <c r="Z69" s="89">
        <f>[1]Hoja1!Y65*$D$69/100</f>
        <v>6.8125000000000005E-2</v>
      </c>
      <c r="AA69" s="89">
        <f>[1]Hoja1!Z65*$D$69/100</f>
        <v>0.85156250000000011</v>
      </c>
      <c r="AB69" s="89">
        <f>[1]Hoja1!AA65*$D$69/100</f>
        <v>0.19140625000000003</v>
      </c>
      <c r="AC69" s="89">
        <f>[1]Hoja1!AB65*$D$69/100</f>
        <v>7.0468749999999997E-2</v>
      </c>
      <c r="AD69" s="89">
        <f>[1]Hoja1!AC65*$D$69/100</f>
        <v>17.625</v>
      </c>
      <c r="AE69" s="89">
        <f>[1]Hoja1!AD65*$D$69/100</f>
        <v>1.4705882352941176E-8</v>
      </c>
      <c r="AF69" s="89">
        <f>[1]Hoja1!AE65*$D$69/100</f>
        <v>0.796875</v>
      </c>
    </row>
    <row r="70" spans="1:33" s="71" customFormat="1" ht="15.95">
      <c r="A70" s="192"/>
      <c r="B70" s="67" t="s">
        <v>226</v>
      </c>
      <c r="C70" s="68" t="s">
        <v>122</v>
      </c>
      <c r="D70" s="69">
        <v>10</v>
      </c>
      <c r="E70" s="89">
        <f>[1]Hoja1!D66*$D$70/100</f>
        <v>59.158181818181816</v>
      </c>
      <c r="F70" s="89">
        <f>[1]Hoja1!E66*$D$70/100</f>
        <v>2.1972727272727273</v>
      </c>
      <c r="G70" s="89">
        <f>[1]Hoja1!F66*$D$70/100</f>
        <v>4.6163636363636362</v>
      </c>
      <c r="H70" s="89">
        <f>[1]Hoja1!G66*$D$70/100</f>
        <v>0.65263636363636379</v>
      </c>
      <c r="I70" s="89">
        <f>[1]Hoja1!H66*$D$70/100</f>
        <v>1.283363636363636</v>
      </c>
      <c r="J70" s="89">
        <f>[1]Hoja1!I66*$D$70/100</f>
        <v>2.4758181818181813</v>
      </c>
      <c r="K70" s="89">
        <f>[1]Hoja1!J66*$D$70/100</f>
        <v>0</v>
      </c>
      <c r="L70" s="89">
        <f>[1]Hoja1!K66*$D$70/100</f>
        <v>2.205454545454546</v>
      </c>
      <c r="M70" s="89">
        <f>[1]Hoja1!L66*$D$70/100</f>
        <v>1.1318181818181818</v>
      </c>
      <c r="N70" s="89">
        <f>[1]Hoja1!M66*$D$70/100</f>
        <v>25.718181818181819</v>
      </c>
      <c r="O70" s="89">
        <f>[1]Hoja1!N66*$D$70/100</f>
        <v>81.090909090909093</v>
      </c>
      <c r="P70" s="89">
        <f>[1]Hoja1!O66*$D$70/100</f>
        <v>0.94454545454545458</v>
      </c>
      <c r="Q70" s="89">
        <f>[1]Hoja1!P66*$D$70/100</f>
        <v>2.5363636363636362</v>
      </c>
      <c r="R70" s="89">
        <f>[1]Hoja1!Q66*$D$70/100</f>
        <v>62.945454545454552</v>
      </c>
      <c r="S70" s="89">
        <f>[1]Hoja1!R66*$D$70/100</f>
        <v>38.018181818181823</v>
      </c>
      <c r="T70" s="89">
        <f>[1]Hoja1!S66*$D$70/100</f>
        <v>0.72818181818181815</v>
      </c>
      <c r="U70" s="89">
        <f>[1]Hoja1!T66*$D$70/100</f>
        <v>0.17545454545454547</v>
      </c>
      <c r="V70" s="89">
        <f>[1]Hoja1!U66*$D$70/100</f>
        <v>0.22627272727272726</v>
      </c>
      <c r="W70" s="89">
        <f>[1]Hoja1!V66*$D$70/100</f>
        <v>9.1818181818181817</v>
      </c>
      <c r="X70" s="89">
        <f>[1]Hoja1!W66*$D$70/100</f>
        <v>0.92727272727272736</v>
      </c>
      <c r="Y70" s="89">
        <f>[1]Hoja1!X66*$D$70/100</f>
        <v>7.1454545454545465E-2</v>
      </c>
      <c r="Z70" s="89">
        <f>[1]Hoja1!Y66*$D$70/100</f>
        <v>2.6636363636363635E-2</v>
      </c>
      <c r="AA70" s="89">
        <f>[1]Hoja1!Z66*$D$70/100</f>
        <v>0.3763636363636364</v>
      </c>
      <c r="AB70" s="89">
        <f>[1]Hoja1!AA66*$D$70/100</f>
        <v>0.19854545454545458</v>
      </c>
      <c r="AC70" s="89">
        <f>[1]Hoja1!AB66*$D$70/100</f>
        <v>5.4181818181818192E-2</v>
      </c>
      <c r="AD70" s="89">
        <f>[1]Hoja1!AC66*$D$70/100</f>
        <v>13.290909090909089</v>
      </c>
      <c r="AE70" s="89">
        <f>[1]Hoja1!AD66*$D$70/100</f>
        <v>0</v>
      </c>
      <c r="AF70" s="89">
        <f>[1]Hoja1!AE66*$D$70/100</f>
        <v>6.363636363636363E-2</v>
      </c>
    </row>
    <row r="71" spans="1:33" s="72" customFormat="1" ht="15.95">
      <c r="A71" s="192"/>
      <c r="B71" s="55"/>
      <c r="C71" s="75" t="s">
        <v>190</v>
      </c>
      <c r="D71" s="77">
        <f>SUM(D69:D70)</f>
        <v>35</v>
      </c>
      <c r="E71" s="77">
        <f t="shared" ref="E71:AF71" si="13">SUM(E69:E70)</f>
        <v>208.52288770053474</v>
      </c>
      <c r="F71" s="77">
        <f t="shared" si="13"/>
        <v>6.3119786096256698</v>
      </c>
      <c r="G71" s="77">
        <f t="shared" si="13"/>
        <v>16.463422459893049</v>
      </c>
      <c r="H71" s="77">
        <f t="shared" si="13"/>
        <v>2.6774801136363635</v>
      </c>
      <c r="I71" s="77">
        <f t="shared" si="13"/>
        <v>8.0405511363636357</v>
      </c>
      <c r="J71" s="77">
        <f t="shared" si="13"/>
        <v>5.1119119318181809</v>
      </c>
      <c r="K71" s="77">
        <f t="shared" si="13"/>
        <v>1.5624999999999999E-8</v>
      </c>
      <c r="L71" s="77">
        <f t="shared" si="13"/>
        <v>8.7775133689839571</v>
      </c>
      <c r="M71" s="77">
        <f t="shared" si="13"/>
        <v>3.3490056818181819</v>
      </c>
      <c r="N71" s="77">
        <f t="shared" si="13"/>
        <v>56.144652406417109</v>
      </c>
      <c r="O71" s="77">
        <f t="shared" si="13"/>
        <v>175.80965909090909</v>
      </c>
      <c r="P71" s="77">
        <f t="shared" si="13"/>
        <v>1.8195454545454548</v>
      </c>
      <c r="Q71" s="77">
        <f t="shared" si="13"/>
        <v>5.6981283422459894</v>
      </c>
      <c r="R71" s="77">
        <f t="shared" si="13"/>
        <v>222.87192513368984</v>
      </c>
      <c r="S71" s="77">
        <f t="shared" si="13"/>
        <v>83.841711229946526</v>
      </c>
      <c r="T71" s="77">
        <f t="shared" si="13"/>
        <v>1.4474005681818183</v>
      </c>
      <c r="U71" s="77">
        <f t="shared" si="13"/>
        <v>0.43123579545454549</v>
      </c>
      <c r="V71" s="77">
        <f t="shared" si="13"/>
        <v>0.65549147727272727</v>
      </c>
      <c r="W71" s="77">
        <f t="shared" si="13"/>
        <v>17.68181818181818</v>
      </c>
      <c r="X71" s="77">
        <f t="shared" si="13"/>
        <v>1.7710227272727272</v>
      </c>
      <c r="Y71" s="77">
        <f t="shared" si="13"/>
        <v>0.16489204545454547</v>
      </c>
      <c r="Z71" s="77">
        <f t="shared" si="13"/>
        <v>9.4761363636363644E-2</v>
      </c>
      <c r="AA71" s="77">
        <f t="shared" si="13"/>
        <v>1.2279261363636365</v>
      </c>
      <c r="AB71" s="77">
        <f t="shared" si="13"/>
        <v>0.38995170454545458</v>
      </c>
      <c r="AC71" s="77">
        <f t="shared" si="13"/>
        <v>0.12465056818181819</v>
      </c>
      <c r="AD71" s="77">
        <f t="shared" si="13"/>
        <v>30.915909090909089</v>
      </c>
      <c r="AE71" s="77">
        <f t="shared" si="13"/>
        <v>1.4705882352941176E-8</v>
      </c>
      <c r="AF71" s="77">
        <f t="shared" si="13"/>
        <v>0.8605113636363636</v>
      </c>
    </row>
    <row r="72" spans="1:33" s="72" customFormat="1" ht="15" customHeight="1">
      <c r="A72" s="198"/>
      <c r="B72" s="193" t="s">
        <v>192</v>
      </c>
      <c r="C72" s="193"/>
      <c r="D72" s="77">
        <f>D67+D71</f>
        <v>115</v>
      </c>
      <c r="E72" s="77">
        <f t="shared" ref="E72:AF72" si="14">E67+E71</f>
        <v>491.94897465705651</v>
      </c>
      <c r="F72" s="77">
        <f t="shared" si="14"/>
        <v>24.86502208788654</v>
      </c>
      <c r="G72" s="77">
        <f t="shared" si="14"/>
        <v>19.047770285980008</v>
      </c>
      <c r="H72" s="77">
        <f t="shared" si="14"/>
        <v>3.1772448195187164</v>
      </c>
      <c r="I72" s="77">
        <f t="shared" si="14"/>
        <v>8.6541981951871652</v>
      </c>
      <c r="J72" s="77">
        <f t="shared" si="14"/>
        <v>6.770735461229946</v>
      </c>
      <c r="K72" s="77">
        <f t="shared" si="14"/>
        <v>1.5624999999999999E-8</v>
      </c>
      <c r="L72" s="77">
        <f t="shared" si="14"/>
        <v>53.316643803766567</v>
      </c>
      <c r="M72" s="77">
        <f t="shared" si="14"/>
        <v>17.453353507905138</v>
      </c>
      <c r="N72" s="77">
        <f t="shared" si="14"/>
        <v>153.74465240641712</v>
      </c>
      <c r="O72" s="77">
        <f t="shared" si="14"/>
        <v>491.14878952569165</v>
      </c>
      <c r="P72" s="77">
        <f t="shared" si="14"/>
        <v>7.1517193675889352</v>
      </c>
      <c r="Q72" s="77">
        <f t="shared" si="14"/>
        <v>15.843582887700535</v>
      </c>
      <c r="R72" s="77">
        <f t="shared" si="14"/>
        <v>1240.2284468728203</v>
      </c>
      <c r="S72" s="77">
        <f t="shared" si="14"/>
        <v>213.33736340385957</v>
      </c>
      <c r="T72" s="77">
        <f t="shared" si="14"/>
        <v>3.9190527420948618</v>
      </c>
      <c r="U72" s="77">
        <f t="shared" si="14"/>
        <v>1.4034710895721925</v>
      </c>
      <c r="V72" s="77">
        <f t="shared" si="14"/>
        <v>1.8361973596256682</v>
      </c>
      <c r="W72" s="77">
        <f t="shared" si="14"/>
        <v>61.68181818181818</v>
      </c>
      <c r="X72" s="77">
        <f t="shared" si="14"/>
        <v>5.6666749011857709</v>
      </c>
      <c r="Y72" s="77">
        <f t="shared" si="14"/>
        <v>0.62019639328063236</v>
      </c>
      <c r="Z72" s="77">
        <f t="shared" si="14"/>
        <v>0.27771788537549413</v>
      </c>
      <c r="AA72" s="77">
        <f t="shared" si="14"/>
        <v>2.8731435276679842</v>
      </c>
      <c r="AB72" s="77">
        <f t="shared" si="14"/>
        <v>1.2972458221925134</v>
      </c>
      <c r="AC72" s="77">
        <f t="shared" si="14"/>
        <v>0.4215917446524064</v>
      </c>
      <c r="AD72" s="77">
        <f t="shared" si="14"/>
        <v>363.06136363636369</v>
      </c>
      <c r="AE72" s="77">
        <f t="shared" si="14"/>
        <v>1.4705882352941176E-8</v>
      </c>
      <c r="AF72" s="77">
        <f t="shared" si="14"/>
        <v>2.8779026679841899</v>
      </c>
    </row>
    <row r="73" spans="1:33" s="91" customFormat="1" ht="15.75" customHeight="1">
      <c r="A73" s="199" t="s">
        <v>123</v>
      </c>
      <c r="B73" s="78"/>
      <c r="C73" s="84" t="s">
        <v>124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3" s="91" customFormat="1" ht="15.75" customHeight="1">
      <c r="A74" s="192"/>
      <c r="B74" s="53" t="s">
        <v>227</v>
      </c>
      <c r="C74" s="62" t="s">
        <v>125</v>
      </c>
      <c r="D74" s="94">
        <v>10</v>
      </c>
      <c r="E74" s="94">
        <f>[1]Hoja1!D69*$D$74/100</f>
        <v>90</v>
      </c>
      <c r="F74" s="94">
        <f>[1]Hoja1!E69*$D$74/100</f>
        <v>0</v>
      </c>
      <c r="G74" s="94">
        <f>[1]Hoja1!F69*$D$74/100</f>
        <v>10</v>
      </c>
      <c r="H74" s="94">
        <f>[1]Hoja1!G69*$D$74/100</f>
        <v>0.996</v>
      </c>
      <c r="I74" s="94">
        <f>[1]Hoja1!H69*$D$74/100</f>
        <v>3.8132000000000001</v>
      </c>
      <c r="J74" s="94">
        <f>[1]Hoja1!I69*$D$74/100</f>
        <v>4.7404000000000002</v>
      </c>
      <c r="K74" s="94">
        <f>[1]Hoja1!J69*$D$74/100</f>
        <v>0</v>
      </c>
      <c r="L74" s="94">
        <f>[1]Hoja1!K69*$D$74/100</f>
        <v>0</v>
      </c>
      <c r="M74" s="94">
        <f>[1]Hoja1!L69*$D$74/100</f>
        <v>0</v>
      </c>
      <c r="N74" s="94">
        <f>[1]Hoja1!M69*$D$74/100</f>
        <v>0</v>
      </c>
      <c r="O74" s="94">
        <f>[1]Hoja1!N69*$D$74/100</f>
        <v>0.02</v>
      </c>
      <c r="P74" s="94">
        <f>[1]Hoja1!O69*$D$74/100</f>
        <v>8.0000000000000002E-3</v>
      </c>
      <c r="Q74" s="94">
        <f>[1]Hoja1!P69*$D$74/100</f>
        <v>0</v>
      </c>
      <c r="R74" s="94">
        <f>[1]Hoja1!Q69*$D$74/100</f>
        <v>0</v>
      </c>
      <c r="S74" s="94">
        <f>[1]Hoja1!R69*$D$74/100</f>
        <v>0</v>
      </c>
      <c r="T74" s="94">
        <f>[1]Hoja1!S69*$D$74/100</f>
        <v>1.1999999999999999E-3</v>
      </c>
      <c r="U74" s="94">
        <f>[1]Hoja1!T69*$D$74/100</f>
        <v>0</v>
      </c>
      <c r="V74" s="94">
        <f>[1]Hoja1!U69*$D$74/100</f>
        <v>0</v>
      </c>
      <c r="W74" s="94">
        <f>[1]Hoja1!V69*$D$74/100</f>
        <v>0</v>
      </c>
      <c r="X74" s="94">
        <f>[1]Hoja1!W69*$D$74/100</f>
        <v>0</v>
      </c>
      <c r="Y74" s="94">
        <f>[1]Hoja1!X69*$D$74/100</f>
        <v>0</v>
      </c>
      <c r="Z74" s="94">
        <f>[1]Hoja1!Y69*$D$74/100</f>
        <v>0</v>
      </c>
      <c r="AA74" s="94">
        <f>[1]Hoja1!Z69*$D$74/100</f>
        <v>0</v>
      </c>
      <c r="AB74" s="94">
        <f>[1]Hoja1!AA69*$D$74/100</f>
        <v>0</v>
      </c>
      <c r="AC74" s="94">
        <f>[1]Hoja1!AB69*$D$74/100</f>
        <v>0</v>
      </c>
      <c r="AD74" s="94">
        <f>[1]Hoja1!AC69*$D$74/100</f>
        <v>0</v>
      </c>
      <c r="AE74" s="94">
        <f>[1]Hoja1!AD69*$D$74/100</f>
        <v>0</v>
      </c>
      <c r="AF74" s="94">
        <f>[1]Hoja1!AE69*$D$74/100</f>
        <v>0</v>
      </c>
      <c r="AG74" s="62"/>
    </row>
    <row r="75" spans="1:33">
      <c r="A75" s="192"/>
      <c r="B75" s="53" t="s">
        <v>75</v>
      </c>
      <c r="C75" s="62" t="s">
        <v>127</v>
      </c>
      <c r="D75" s="94">
        <v>5</v>
      </c>
      <c r="E75" s="94">
        <f>[1]Hoja1!D70*$D$75/100</f>
        <v>28.212499999999999</v>
      </c>
      <c r="F75" s="94">
        <f>[1]Hoja1!E70*$D$75/100</f>
        <v>0.24124999999999996</v>
      </c>
      <c r="G75" s="94">
        <f>[1]Hoja1!F70*$D$75/100</f>
        <v>3.0162499999999999</v>
      </c>
      <c r="H75" s="94">
        <f>[1]Hoja1!G70*$D$75/100</f>
        <v>1.6212500000000003</v>
      </c>
      <c r="I75" s="94">
        <f>[1]Hoja1!H70*$D$75/100</f>
        <v>1.0487499999999998</v>
      </c>
      <c r="J75" s="94">
        <f>[1]Hoja1!I70*$D$75/100</f>
        <v>0.19750000000000001</v>
      </c>
      <c r="K75" s="94">
        <f>[1]Hoja1!J70*$D$75/100</f>
        <v>5.9249999999999998</v>
      </c>
      <c r="L75" s="94">
        <f>[1]Hoja1!K70*$D$75/100</f>
        <v>2.6249999999999999E-2</v>
      </c>
      <c r="M75" s="94">
        <f>[1]Hoja1!L70*$D$75/100</f>
        <v>0</v>
      </c>
      <c r="N75" s="94">
        <f>[1]Hoja1!M70*$D$75/100</f>
        <v>6.05</v>
      </c>
      <c r="O75" s="94">
        <f>[1]Hoja1!N70*$D$75/100</f>
        <v>10.887499999999999</v>
      </c>
      <c r="P75" s="94">
        <f>[1]Hoja1!O70*$D$75/100</f>
        <v>5.0000000000000001E-3</v>
      </c>
      <c r="Q75" s="94">
        <f>[1]Hoja1!P70*$D$75/100</f>
        <v>18.012499999999999</v>
      </c>
      <c r="R75" s="94">
        <f>[1]Hoja1!Q70*$D$75/100</f>
        <v>13.175000000000001</v>
      </c>
      <c r="S75" s="94">
        <f>[1]Hoja1!R70*$D$75/100</f>
        <v>2.4249999999999998</v>
      </c>
      <c r="T75" s="94">
        <f>[1]Hoja1!S70*$D$75/100</f>
        <v>2.5000000000000001E-2</v>
      </c>
      <c r="U75" s="94">
        <f>[1]Hoja1!T70*$D$75/100</f>
        <v>0</v>
      </c>
      <c r="V75" s="94">
        <f>[1]Hoja1!U70*$D$75/100</f>
        <v>0</v>
      </c>
      <c r="W75" s="94">
        <f>[1]Hoja1!V70*$D$75/100</f>
        <v>0</v>
      </c>
      <c r="X75" s="94">
        <f>[1]Hoja1!W70*$D$75/100</f>
        <v>22.125</v>
      </c>
      <c r="Y75" s="94">
        <f>[1]Hoja1!X70*$D$75/100</f>
        <v>6.2500000000000001E-4</v>
      </c>
      <c r="Z75" s="94">
        <f>[1]Hoja1!Y70*$D$75/100</f>
        <v>6.875E-3</v>
      </c>
      <c r="AA75" s="94">
        <f>[1]Hoja1!Z70*$D$75/100</f>
        <v>2.5000000000000001E-3</v>
      </c>
      <c r="AB75" s="94">
        <f>[1]Hoja1!AA70*$D$75/100</f>
        <v>0</v>
      </c>
      <c r="AC75" s="94">
        <f>[1]Hoja1!AB70*$D$75/100</f>
        <v>0</v>
      </c>
      <c r="AD75" s="94">
        <f>[1]Hoja1!AC70*$D$75/100</f>
        <v>0.22500000000000001</v>
      </c>
      <c r="AE75" s="94">
        <f>[1]Hoja1!AD70*$D$75/100</f>
        <v>1.1000000000000001E-2</v>
      </c>
      <c r="AF75" s="94">
        <f>[1]Hoja1!AE70*$D$75/100</f>
        <v>1.2500000000000001E-2</v>
      </c>
    </row>
    <row r="76" spans="1:33" ht="15.95">
      <c r="A76" s="192"/>
      <c r="B76" s="95"/>
      <c r="C76" s="75" t="s">
        <v>190</v>
      </c>
      <c r="D76" s="96">
        <f>SUM(D74:D75)</f>
        <v>15</v>
      </c>
      <c r="E76" s="96">
        <f t="shared" ref="E76:AF76" si="15">SUM(E74:E75)</f>
        <v>118.21250000000001</v>
      </c>
      <c r="F76" s="96">
        <f t="shared" si="15"/>
        <v>0.24124999999999996</v>
      </c>
      <c r="G76" s="96">
        <f t="shared" si="15"/>
        <v>13.016249999999999</v>
      </c>
      <c r="H76" s="96">
        <f t="shared" si="15"/>
        <v>2.6172500000000003</v>
      </c>
      <c r="I76" s="96">
        <f t="shared" si="15"/>
        <v>4.8619500000000002</v>
      </c>
      <c r="J76" s="96">
        <f t="shared" si="15"/>
        <v>4.9379</v>
      </c>
      <c r="K76" s="96">
        <f t="shared" si="15"/>
        <v>5.9249999999999998</v>
      </c>
      <c r="L76" s="96">
        <f t="shared" si="15"/>
        <v>2.6249999999999999E-2</v>
      </c>
      <c r="M76" s="96">
        <f t="shared" si="15"/>
        <v>0</v>
      </c>
      <c r="N76" s="96">
        <f t="shared" si="15"/>
        <v>6.05</v>
      </c>
      <c r="O76" s="96">
        <f t="shared" si="15"/>
        <v>10.907499999999999</v>
      </c>
      <c r="P76" s="96">
        <f t="shared" si="15"/>
        <v>1.3000000000000001E-2</v>
      </c>
      <c r="Q76" s="96">
        <f t="shared" si="15"/>
        <v>18.012499999999999</v>
      </c>
      <c r="R76" s="96">
        <f t="shared" si="15"/>
        <v>13.175000000000001</v>
      </c>
      <c r="S76" s="96">
        <f t="shared" si="15"/>
        <v>2.4249999999999998</v>
      </c>
      <c r="T76" s="96">
        <f t="shared" si="15"/>
        <v>2.6200000000000001E-2</v>
      </c>
      <c r="U76" s="96">
        <f t="shared" si="15"/>
        <v>0</v>
      </c>
      <c r="V76" s="96">
        <f t="shared" si="15"/>
        <v>0</v>
      </c>
      <c r="W76" s="96">
        <f t="shared" si="15"/>
        <v>0</v>
      </c>
      <c r="X76" s="96">
        <f t="shared" si="15"/>
        <v>22.125</v>
      </c>
      <c r="Y76" s="96">
        <f t="shared" si="15"/>
        <v>6.2500000000000001E-4</v>
      </c>
      <c r="Z76" s="96">
        <f t="shared" si="15"/>
        <v>6.875E-3</v>
      </c>
      <c r="AA76" s="96">
        <f t="shared" si="15"/>
        <v>2.5000000000000001E-3</v>
      </c>
      <c r="AB76" s="96">
        <f t="shared" si="15"/>
        <v>0</v>
      </c>
      <c r="AC76" s="96">
        <f t="shared" si="15"/>
        <v>0</v>
      </c>
      <c r="AD76" s="96">
        <f t="shared" si="15"/>
        <v>0.22500000000000001</v>
      </c>
      <c r="AE76" s="96">
        <f t="shared" si="15"/>
        <v>1.1000000000000001E-2</v>
      </c>
      <c r="AF76" s="96">
        <f t="shared" si="15"/>
        <v>1.2500000000000001E-2</v>
      </c>
    </row>
    <row r="77" spans="1:33" s="91" customFormat="1">
      <c r="A77" s="192"/>
      <c r="B77" s="78"/>
      <c r="C77" s="84" t="s">
        <v>128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3" s="71" customFormat="1" ht="15" customHeight="1">
      <c r="A78" s="192"/>
      <c r="B78" s="67" t="s">
        <v>126</v>
      </c>
      <c r="C78" s="68" t="s">
        <v>129</v>
      </c>
      <c r="D78" s="69">
        <v>50</v>
      </c>
      <c r="E78" s="70">
        <f>[1]Hoja1!D73*$D$78/100</f>
        <v>183.3125</v>
      </c>
      <c r="F78" s="70">
        <f>[1]Hoja1!E73*$D$78/100</f>
        <v>0.1</v>
      </c>
      <c r="G78" s="70">
        <f>[1]Hoja1!F73*$D$78/100</f>
        <v>1.2500000000000001E-2</v>
      </c>
      <c r="H78" s="70">
        <f>[1]Hoja1!G73*$D$78/100</f>
        <v>2.5000000000000001E-2</v>
      </c>
      <c r="I78" s="70">
        <f>[1]Hoja1!H73*$D$78/100</f>
        <v>3.7499999999999999E-2</v>
      </c>
      <c r="J78" s="70">
        <f>[1]Hoja1!I73*$D$78/100</f>
        <v>6.25E-2</v>
      </c>
      <c r="K78" s="70">
        <f>[1]Hoja1!J73*$D$78/100</f>
        <v>0</v>
      </c>
      <c r="L78" s="70">
        <f>[1]Hoja1!K73*$D$78/100</f>
        <v>45.7</v>
      </c>
      <c r="M78" s="70">
        <f>[1]Hoja1!L73*$D$78/100</f>
        <v>2.5000000000000001E-2</v>
      </c>
      <c r="N78" s="70">
        <f>[1]Hoja1!M73*$D$78/100</f>
        <v>21.5</v>
      </c>
      <c r="O78" s="70">
        <f>[1]Hoja1!N73*$D$78/100</f>
        <v>11</v>
      </c>
      <c r="P78" s="70">
        <f>[1]Hoja1!O73*$D$78/100</f>
        <v>0.6</v>
      </c>
      <c r="Q78" s="70">
        <f>[1]Hoja1!P73*$D$78/100</f>
        <v>10.375</v>
      </c>
      <c r="R78" s="70">
        <f>[1]Hoja1!Q73*$D$78/100</f>
        <v>93.25</v>
      </c>
      <c r="S78" s="70">
        <f>[1]Hoja1!R73*$D$78/100</f>
        <v>7.5</v>
      </c>
      <c r="T78" s="70">
        <f>[1]Hoja1!S73*$D$78/100</f>
        <v>7.6249999999999998E-2</v>
      </c>
      <c r="U78" s="70">
        <f>[1]Hoja1!T73*$D$78/100</f>
        <v>8.5000000000000006E-2</v>
      </c>
      <c r="V78" s="70">
        <f>[1]Hoja1!U73*$D$78/100</f>
        <v>9.1249999999999998E-2</v>
      </c>
      <c r="W78" s="70">
        <f>[1]Hoja1!V73*$D$78/100</f>
        <v>0</v>
      </c>
      <c r="X78" s="70">
        <f>[1]Hoja1!W73*$D$78/100</f>
        <v>0</v>
      </c>
      <c r="Y78" s="70">
        <f>[1]Hoja1!X73*$D$78/100</f>
        <v>3.7499999999999999E-3</v>
      </c>
      <c r="Z78" s="70">
        <f>[1]Hoja1!Y73*$D$78/100</f>
        <v>1.7500000000000002E-2</v>
      </c>
      <c r="AA78" s="70">
        <f>[1]Hoja1!Z73*$D$78/100</f>
        <v>6.25E-2</v>
      </c>
      <c r="AB78" s="70">
        <f>[1]Hoja1!AA73*$D$78/100</f>
        <v>0.115</v>
      </c>
      <c r="AC78" s="70">
        <f>[1]Hoja1!AB73*$D$78/100</f>
        <v>0.01</v>
      </c>
      <c r="AD78" s="70">
        <f>[1]Hoja1!AC73*$D$78/100</f>
        <v>0.5</v>
      </c>
      <c r="AE78" s="70">
        <f>[1]Hoja1!AD73*$D$78/100</f>
        <v>0</v>
      </c>
      <c r="AF78" s="70">
        <f>[1]Hoja1!AE73*$D$78/100</f>
        <v>0.5</v>
      </c>
    </row>
    <row r="79" spans="1:33" s="71" customFormat="1" ht="15" customHeight="1">
      <c r="A79" s="192"/>
      <c r="B79" s="55"/>
      <c r="C79" s="75" t="s">
        <v>190</v>
      </c>
      <c r="D79" s="77">
        <f t="shared" ref="D79:AF79" si="16">SUM(D78)</f>
        <v>50</v>
      </c>
      <c r="E79" s="77">
        <f t="shared" si="16"/>
        <v>183.3125</v>
      </c>
      <c r="F79" s="77">
        <f t="shared" si="16"/>
        <v>0.1</v>
      </c>
      <c r="G79" s="77">
        <f t="shared" si="16"/>
        <v>1.2500000000000001E-2</v>
      </c>
      <c r="H79" s="77">
        <f t="shared" si="16"/>
        <v>2.5000000000000001E-2</v>
      </c>
      <c r="I79" s="77">
        <f t="shared" si="16"/>
        <v>3.7499999999999999E-2</v>
      </c>
      <c r="J79" s="77">
        <f t="shared" si="16"/>
        <v>6.25E-2</v>
      </c>
      <c r="K79" s="77">
        <f t="shared" si="16"/>
        <v>0</v>
      </c>
      <c r="L79" s="77">
        <f t="shared" si="16"/>
        <v>45.7</v>
      </c>
      <c r="M79" s="77">
        <f t="shared" si="16"/>
        <v>2.5000000000000001E-2</v>
      </c>
      <c r="N79" s="77">
        <f t="shared" si="16"/>
        <v>21.5</v>
      </c>
      <c r="O79" s="77">
        <f t="shared" si="16"/>
        <v>11</v>
      </c>
      <c r="P79" s="77">
        <f t="shared" si="16"/>
        <v>0.6</v>
      </c>
      <c r="Q79" s="77">
        <f t="shared" si="16"/>
        <v>10.375</v>
      </c>
      <c r="R79" s="77">
        <f t="shared" si="16"/>
        <v>93.25</v>
      </c>
      <c r="S79" s="77">
        <f t="shared" si="16"/>
        <v>7.5</v>
      </c>
      <c r="T79" s="77">
        <f t="shared" si="16"/>
        <v>7.6249999999999998E-2</v>
      </c>
      <c r="U79" s="77">
        <f t="shared" si="16"/>
        <v>8.5000000000000006E-2</v>
      </c>
      <c r="V79" s="77">
        <f t="shared" si="16"/>
        <v>9.1249999999999998E-2</v>
      </c>
      <c r="W79" s="77">
        <f t="shared" si="16"/>
        <v>0</v>
      </c>
      <c r="X79" s="77">
        <f t="shared" si="16"/>
        <v>0</v>
      </c>
      <c r="Y79" s="77">
        <f t="shared" si="16"/>
        <v>3.7499999999999999E-3</v>
      </c>
      <c r="Z79" s="77">
        <f t="shared" si="16"/>
        <v>1.7500000000000002E-2</v>
      </c>
      <c r="AA79" s="77">
        <f t="shared" si="16"/>
        <v>6.25E-2</v>
      </c>
      <c r="AB79" s="77">
        <f t="shared" si="16"/>
        <v>0.115</v>
      </c>
      <c r="AC79" s="77">
        <f t="shared" si="16"/>
        <v>0.01</v>
      </c>
      <c r="AD79" s="77">
        <f t="shared" si="16"/>
        <v>0.5</v>
      </c>
      <c r="AE79" s="77">
        <f t="shared" si="16"/>
        <v>0</v>
      </c>
      <c r="AF79" s="77">
        <f t="shared" si="16"/>
        <v>0.5</v>
      </c>
    </row>
    <row r="80" spans="1:33" s="91" customFormat="1" ht="15.75" customHeight="1">
      <c r="A80" s="192"/>
      <c r="B80" s="78" t="s">
        <v>81</v>
      </c>
      <c r="C80" s="28" t="s">
        <v>130</v>
      </c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</row>
    <row r="81" spans="1:32" ht="15.95">
      <c r="A81" s="192"/>
      <c r="B81" s="155" t="s">
        <v>228</v>
      </c>
      <c r="C81" s="68" t="s">
        <v>132</v>
      </c>
      <c r="D81" s="68">
        <v>5</v>
      </c>
      <c r="E81" s="97">
        <f>[1]Hoja1!D75*$D$81/100</f>
        <v>0.1</v>
      </c>
      <c r="F81" s="97">
        <f>[1]Hoja1!E75*$D$81/100</f>
        <v>5.0000000000000001E-3</v>
      </c>
      <c r="G81" s="97">
        <f>[1]Hoja1!F75*$D$81/100</f>
        <v>0</v>
      </c>
      <c r="H81" s="97">
        <f>[1]Hoja1!G75*$D$81/100</f>
        <v>0</v>
      </c>
      <c r="I81" s="97">
        <f>[1]Hoja1!H75*$D$81/100</f>
        <v>0</v>
      </c>
      <c r="J81" s="97">
        <f>[1]Hoja1!I75*$D$81/100</f>
        <v>0</v>
      </c>
      <c r="K81" s="97">
        <f>[1]Hoja1!J75*$D$81/100</f>
        <v>0</v>
      </c>
      <c r="L81" s="97">
        <f>[1]Hoja1!K75*$D$81/100</f>
        <v>0.02</v>
      </c>
      <c r="M81" s="97">
        <f>[1]Hoja1!L75*$D$81/100</f>
        <v>0</v>
      </c>
      <c r="N81" s="97">
        <f>[1]Hoja1!M75*$D$81/100</f>
        <v>0.1</v>
      </c>
      <c r="O81" s="97">
        <f>[1]Hoja1!N75*$D$81/100</f>
        <v>0.05</v>
      </c>
      <c r="P81" s="97">
        <f>[1]Hoja1!O75*$D$81/100</f>
        <v>5.0000000000000001E-3</v>
      </c>
      <c r="Q81" s="97">
        <f>[1]Hoja1!P75*$D$81/100</f>
        <v>0.1</v>
      </c>
      <c r="R81" s="97">
        <f>[1]Hoja1!Q75*$D$81/100</f>
        <v>2.7</v>
      </c>
      <c r="S81" s="97">
        <f>[1]Hoja1!R75*$D$81/100</f>
        <v>0.25</v>
      </c>
      <c r="T81" s="97">
        <f>[1]Hoja1!S75*$D$81/100</f>
        <v>1E-3</v>
      </c>
      <c r="U81" s="97">
        <f>[1]Hoja1!T75*$D$81/100</f>
        <v>5.0000000000000001E-4</v>
      </c>
      <c r="V81" s="97">
        <f>[1]Hoja1!U75*$D$81/100</f>
        <v>1.5E-3</v>
      </c>
      <c r="W81" s="97">
        <f>[1]Hoja1!V75*$D$81/100</f>
        <v>0</v>
      </c>
      <c r="X81" s="97">
        <f>[1]Hoja1!W75*$D$81/100</f>
        <v>0</v>
      </c>
      <c r="Y81" s="97">
        <f>[1]Hoja1!X75*$D$81/100</f>
        <v>0</v>
      </c>
      <c r="Z81" s="97">
        <f>[1]Hoja1!Y75*$D$81/100</f>
        <v>0</v>
      </c>
      <c r="AA81" s="97">
        <f>[1]Hoja1!Z75*$D$81/100</f>
        <v>0.01</v>
      </c>
      <c r="AB81" s="97">
        <f>[1]Hoja1!AA75*$D$81/100</f>
        <v>0</v>
      </c>
      <c r="AC81" s="97">
        <f>[1]Hoja1!AB75*$D$81/100</f>
        <v>0</v>
      </c>
      <c r="AD81" s="97">
        <f>[1]Hoja1!AC75*$D$81/100</f>
        <v>0</v>
      </c>
      <c r="AE81" s="97">
        <f>[1]Hoja1!AD75*$D$81/100</f>
        <v>0</v>
      </c>
      <c r="AF81" s="97">
        <f>[1]Hoja1!AE75*$D$81/100</f>
        <v>0</v>
      </c>
    </row>
    <row r="82" spans="1:32" ht="15.95">
      <c r="A82" s="192"/>
      <c r="B82" s="155" t="s">
        <v>229</v>
      </c>
      <c r="C82" s="68" t="s">
        <v>134</v>
      </c>
      <c r="D82" s="68">
        <v>0</v>
      </c>
      <c r="E82" s="97">
        <f>[1]Hoja1!D76*$D$82/100</f>
        <v>0</v>
      </c>
      <c r="F82" s="97">
        <f>[1]Hoja1!E76*$D$82/100</f>
        <v>0</v>
      </c>
      <c r="G82" s="97">
        <f>[1]Hoja1!F76*$D$82/100</f>
        <v>0</v>
      </c>
      <c r="H82" s="97">
        <f>[1]Hoja1!G76*$D$82/100</f>
        <v>0</v>
      </c>
      <c r="I82" s="97">
        <f>[1]Hoja1!H76*$D$82/100</f>
        <v>0</v>
      </c>
      <c r="J82" s="97">
        <f>[1]Hoja1!I76*$D$82/100</f>
        <v>0</v>
      </c>
      <c r="K82" s="97">
        <f>[1]Hoja1!J76*$D$82/100</f>
        <v>0</v>
      </c>
      <c r="L82" s="97">
        <f>[1]Hoja1!K76*$D$82/100</f>
        <v>0</v>
      </c>
      <c r="M82" s="97">
        <f>[1]Hoja1!L76*$D$82/100</f>
        <v>0</v>
      </c>
      <c r="N82" s="97">
        <f>[1]Hoja1!M76*$D$82/100</f>
        <v>0</v>
      </c>
      <c r="O82" s="97">
        <f>[1]Hoja1!N76*$D$82/100</f>
        <v>0</v>
      </c>
      <c r="P82" s="97">
        <f>[1]Hoja1!O76*$D$82/100</f>
        <v>0</v>
      </c>
      <c r="Q82" s="97">
        <f>[1]Hoja1!P76*$D$82/100</f>
        <v>0</v>
      </c>
      <c r="R82" s="97">
        <f>[1]Hoja1!Q76*$D$82/100</f>
        <v>0</v>
      </c>
      <c r="S82" s="97">
        <f>[1]Hoja1!R76*$D$82/100</f>
        <v>0</v>
      </c>
      <c r="T82" s="97">
        <f>[1]Hoja1!S76*$D$82/100</f>
        <v>0</v>
      </c>
      <c r="U82" s="97">
        <f>[1]Hoja1!T76*$D$82/100</f>
        <v>0</v>
      </c>
      <c r="V82" s="97">
        <f>[1]Hoja1!U76*$D$82/100</f>
        <v>0</v>
      </c>
      <c r="W82" s="97">
        <f>[1]Hoja1!V76*$D$82/100</f>
        <v>0</v>
      </c>
      <c r="X82" s="97">
        <f>[1]Hoja1!W76*$D$82/100</f>
        <v>0</v>
      </c>
      <c r="Y82" s="97">
        <f>[1]Hoja1!X76*$D$82/100</f>
        <v>0</v>
      </c>
      <c r="Z82" s="97">
        <f>[1]Hoja1!Y76*$D$82/100</f>
        <v>0</v>
      </c>
      <c r="AA82" s="97">
        <f>[1]Hoja1!Z76*$D$82/100</f>
        <v>0</v>
      </c>
      <c r="AB82" s="97">
        <f>[1]Hoja1!AA76*$D$82/100</f>
        <v>0</v>
      </c>
      <c r="AC82" s="97">
        <f>[1]Hoja1!AB76*$D$82/100</f>
        <v>0</v>
      </c>
      <c r="AD82" s="97">
        <f>[1]Hoja1!AC76*$D$82/100</f>
        <v>0</v>
      </c>
      <c r="AE82" s="97">
        <f>[1]Hoja1!AD76*$D$82/100</f>
        <v>0</v>
      </c>
      <c r="AF82" s="97">
        <f>[1]Hoja1!AE76*$D$82/100</f>
        <v>0</v>
      </c>
    </row>
    <row r="83" spans="1:32" ht="15.95">
      <c r="A83" s="192"/>
      <c r="B83" s="155" t="s">
        <v>230</v>
      </c>
      <c r="C83" s="68" t="s">
        <v>136</v>
      </c>
      <c r="D83" s="68">
        <v>16</v>
      </c>
      <c r="E83" s="97">
        <f>[1]Hoja1!D77*$D$83/100</f>
        <v>104.336</v>
      </c>
      <c r="F83" s="97">
        <f>[1]Hoja1!E77*$D$83/100</f>
        <v>1.6480000000000001</v>
      </c>
      <c r="G83" s="97">
        <f>[1]Hoja1!F77*$D$83/100</f>
        <v>8.847999999999999</v>
      </c>
      <c r="H83" s="97">
        <f>[1]Hoja1!G77*$D$83/100</f>
        <v>5.2160000000000002</v>
      </c>
      <c r="I83" s="97">
        <f>[1]Hoja1!H77*$D$83/100</f>
        <v>2.9536000000000002</v>
      </c>
      <c r="J83" s="97">
        <f>[1]Hoja1!I77*$D$83/100</f>
        <v>0.28160000000000002</v>
      </c>
      <c r="K83" s="97">
        <f>[1]Hoja1!J77*$D$83/100</f>
        <v>0</v>
      </c>
      <c r="L83" s="97">
        <f>[1]Hoja1!K77*$D$83/100</f>
        <v>4.5280000000000005</v>
      </c>
      <c r="M83" s="97">
        <f>[1]Hoja1!L77*$D$83/100</f>
        <v>2.464</v>
      </c>
      <c r="N83" s="97">
        <f>[1]Hoja1!M77*$D$83/100</f>
        <v>11.84</v>
      </c>
      <c r="O83" s="97">
        <f>[1]Hoja1!N77*$D$83/100</f>
        <v>66.72</v>
      </c>
      <c r="P83" s="97">
        <f>[1]Hoja1!O77*$D$83/100</f>
        <v>1.008</v>
      </c>
      <c r="Q83" s="97">
        <f>[1]Hoja1!P77*$D$83/100</f>
        <v>2.2400000000000002</v>
      </c>
      <c r="R83" s="97">
        <f>[1]Hoja1!Q77*$D$83/100</f>
        <v>133.28</v>
      </c>
      <c r="S83" s="97">
        <f>[1]Hoja1!R77*$D$83/100</f>
        <v>49.6</v>
      </c>
      <c r="T83" s="97">
        <f>[1]Hoja1!S77*$D$83/100</f>
        <v>0.64159999999999995</v>
      </c>
      <c r="U83" s="97">
        <f>[1]Hoja1!T77*$D$83/100</f>
        <v>0.34720000000000001</v>
      </c>
      <c r="V83" s="97">
        <f>[1]Hoja1!U77*$D$83/100</f>
        <v>0.30719999999999997</v>
      </c>
      <c r="W83" s="97">
        <f>[1]Hoja1!V77*$D$83/100</f>
        <v>15.68</v>
      </c>
      <c r="X83" s="97">
        <f>[1]Hoja1!W77*$D$83/100</f>
        <v>1.6</v>
      </c>
      <c r="Y83" s="97">
        <f>[1]Hoja1!X77*$D$83/100</f>
        <v>1.2800000000000001E-2</v>
      </c>
      <c r="Z83" s="97">
        <f>[1]Hoja1!Y77*$D$83/100</f>
        <v>2.7200000000000002E-2</v>
      </c>
      <c r="AA83" s="97">
        <f>[1]Hoja1!Z77*$D$83/100</f>
        <v>0.17600000000000002</v>
      </c>
      <c r="AB83" s="97">
        <f>[1]Hoja1!AA77*$D$83/100</f>
        <v>3.2000000000000001E-2</v>
      </c>
      <c r="AC83" s="97">
        <f>[1]Hoja1!AB77*$D$83/100</f>
        <v>1.6E-2</v>
      </c>
      <c r="AD83" s="97">
        <f>[1]Hoja1!AC77*$D$83/100</f>
        <v>1.1200000000000001</v>
      </c>
      <c r="AE83" s="97">
        <f>[1]Hoja1!AD77*$D$83/100</f>
        <v>0</v>
      </c>
      <c r="AF83" s="97">
        <f>[1]Hoja1!AE77*$D$83/100</f>
        <v>0</v>
      </c>
    </row>
    <row r="84" spans="1:32" ht="15.95">
      <c r="A84" s="192"/>
      <c r="B84" s="155" t="s">
        <v>231</v>
      </c>
      <c r="C84" s="68" t="s">
        <v>138</v>
      </c>
      <c r="D84" s="68">
        <v>5</v>
      </c>
      <c r="E84" s="97">
        <f>[1]Hoja1!D78*$D$84/100</f>
        <v>0.06</v>
      </c>
      <c r="F84" s="97">
        <f>[1]Hoja1!E78*$D$84/100</f>
        <v>0</v>
      </c>
      <c r="G84" s="97">
        <f>[1]Hoja1!F78*$D$84/100</f>
        <v>0</v>
      </c>
      <c r="H84" s="97">
        <f>[1]Hoja1!G78*$D$84/100</f>
        <v>0</v>
      </c>
      <c r="I84" s="97">
        <f>[1]Hoja1!H78*$D$84/100</f>
        <v>0</v>
      </c>
      <c r="J84" s="97">
        <f>[1]Hoja1!I78*$D$84/100</f>
        <v>0</v>
      </c>
      <c r="K84" s="97">
        <f>[1]Hoja1!J78*$D$84/100</f>
        <v>0</v>
      </c>
      <c r="L84" s="97">
        <f>[1]Hoja1!K78*$D$84/100</f>
        <v>1.4999999999999999E-2</v>
      </c>
      <c r="M84" s="97">
        <f>[1]Hoja1!L78*$D$84/100</f>
        <v>0</v>
      </c>
      <c r="N84" s="97">
        <f>[1]Hoja1!M78*$D$84/100</f>
        <v>0</v>
      </c>
      <c r="O84" s="97">
        <f>[1]Hoja1!N78*$D$84/100</f>
        <v>0.05</v>
      </c>
      <c r="P84" s="97">
        <f>[1]Hoja1!O78*$D$84/100</f>
        <v>0</v>
      </c>
      <c r="Q84" s="97">
        <f>[1]Hoja1!P78*$D$84/100</f>
        <v>0.15</v>
      </c>
      <c r="R84" s="97">
        <f>[1]Hoja1!Q78*$D$84/100</f>
        <v>1.85</v>
      </c>
      <c r="S84" s="97">
        <f>[1]Hoja1!R78*$D$84/100</f>
        <v>0.15</v>
      </c>
      <c r="T84" s="97">
        <f>[1]Hoja1!S78*$D$84/100</f>
        <v>1E-3</v>
      </c>
      <c r="U84" s="97">
        <f>[1]Hoja1!T78*$D$84/100</f>
        <v>5.0000000000000001E-4</v>
      </c>
      <c r="V84" s="97">
        <f>[1]Hoja1!U78*$D$84/100</f>
        <v>1.1000000000000001E-2</v>
      </c>
      <c r="W84" s="97">
        <f>[1]Hoja1!V78*$D$84/100</f>
        <v>0</v>
      </c>
      <c r="X84" s="97">
        <f>[1]Hoja1!W78*$D$84/100</f>
        <v>0</v>
      </c>
      <c r="Y84" s="97">
        <f>[1]Hoja1!X78*$D$84/100</f>
        <v>0</v>
      </c>
      <c r="Z84" s="97">
        <f>[1]Hoja1!Y78*$D$84/100</f>
        <v>5.0000000000000001E-4</v>
      </c>
      <c r="AA84" s="97">
        <f>[1]Hoja1!Z78*$D$84/100</f>
        <v>0</v>
      </c>
      <c r="AB84" s="97">
        <f>[1]Hoja1!AA78*$D$84/100</f>
        <v>5.0000000000000001E-4</v>
      </c>
      <c r="AC84" s="97">
        <f>[1]Hoja1!AB78*$D$84/100</f>
        <v>0</v>
      </c>
      <c r="AD84" s="97">
        <f>[1]Hoja1!AC78*$D$84/100</f>
        <v>0.25</v>
      </c>
      <c r="AE84" s="97">
        <f>[1]Hoja1!AD78*$D$84/100</f>
        <v>0</v>
      </c>
      <c r="AF84" s="97">
        <f>[1]Hoja1!AE78*$D$84/100</f>
        <v>0</v>
      </c>
    </row>
    <row r="85" spans="1:32" s="72" customFormat="1" ht="15.95">
      <c r="A85" s="192"/>
      <c r="B85" s="153"/>
      <c r="C85" s="98" t="s">
        <v>190</v>
      </c>
      <c r="D85" s="99">
        <f t="shared" ref="D85" si="17">SUM(D81:D84)</f>
        <v>26</v>
      </c>
      <c r="E85" s="99">
        <f t="shared" ref="E85:AF85" si="18">SUM(E81:E84)</f>
        <v>104.496</v>
      </c>
      <c r="F85" s="99">
        <f t="shared" si="18"/>
        <v>1.653</v>
      </c>
      <c r="G85" s="99">
        <f t="shared" si="18"/>
        <v>8.847999999999999</v>
      </c>
      <c r="H85" s="99">
        <f t="shared" si="18"/>
        <v>5.2160000000000002</v>
      </c>
      <c r="I85" s="99">
        <f t="shared" si="18"/>
        <v>2.9536000000000002</v>
      </c>
      <c r="J85" s="99">
        <f t="shared" si="18"/>
        <v>0.28160000000000002</v>
      </c>
      <c r="K85" s="99">
        <f t="shared" si="18"/>
        <v>0</v>
      </c>
      <c r="L85" s="99">
        <f t="shared" si="18"/>
        <v>4.5629999999999997</v>
      </c>
      <c r="M85" s="99">
        <f t="shared" si="18"/>
        <v>2.464</v>
      </c>
      <c r="N85" s="99">
        <f t="shared" si="18"/>
        <v>11.94</v>
      </c>
      <c r="O85" s="99">
        <f t="shared" si="18"/>
        <v>66.819999999999993</v>
      </c>
      <c r="P85" s="99">
        <f t="shared" si="18"/>
        <v>1.0129999999999999</v>
      </c>
      <c r="Q85" s="99">
        <f t="shared" si="18"/>
        <v>2.4900000000000002</v>
      </c>
      <c r="R85" s="99">
        <f t="shared" si="18"/>
        <v>137.82999999999998</v>
      </c>
      <c r="S85" s="99">
        <f t="shared" si="18"/>
        <v>50</v>
      </c>
      <c r="T85" s="99">
        <f t="shared" si="18"/>
        <v>0.64359999999999995</v>
      </c>
      <c r="U85" s="99">
        <f t="shared" si="18"/>
        <v>0.34820000000000001</v>
      </c>
      <c r="V85" s="99">
        <f t="shared" si="18"/>
        <v>0.31969999999999998</v>
      </c>
      <c r="W85" s="99">
        <f t="shared" si="18"/>
        <v>15.68</v>
      </c>
      <c r="X85" s="99">
        <f t="shared" si="18"/>
        <v>1.6</v>
      </c>
      <c r="Y85" s="99">
        <f t="shared" si="18"/>
        <v>1.2800000000000001E-2</v>
      </c>
      <c r="Z85" s="99">
        <f t="shared" si="18"/>
        <v>2.7700000000000002E-2</v>
      </c>
      <c r="AA85" s="99">
        <f t="shared" si="18"/>
        <v>0.18600000000000003</v>
      </c>
      <c r="AB85" s="99">
        <f t="shared" si="18"/>
        <v>3.2500000000000001E-2</v>
      </c>
      <c r="AC85" s="99">
        <f t="shared" si="18"/>
        <v>1.6E-2</v>
      </c>
      <c r="AD85" s="99">
        <f t="shared" si="18"/>
        <v>1.37</v>
      </c>
      <c r="AE85" s="99">
        <f t="shared" si="18"/>
        <v>0</v>
      </c>
      <c r="AF85" s="99">
        <f t="shared" si="18"/>
        <v>0</v>
      </c>
    </row>
    <row r="86" spans="1:32" ht="15.95">
      <c r="A86" s="192"/>
      <c r="B86" s="100" t="s">
        <v>83</v>
      </c>
      <c r="C86" s="101" t="s">
        <v>139</v>
      </c>
      <c r="D86" s="102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</row>
    <row r="87" spans="1:32" ht="15.95">
      <c r="A87" s="192"/>
      <c r="B87" s="155" t="s">
        <v>232</v>
      </c>
      <c r="C87" s="1" t="s">
        <v>233</v>
      </c>
      <c r="D87" s="68">
        <v>8</v>
      </c>
      <c r="E87" s="97">
        <f>[1]Hoja1!D80*$D$87/100</f>
        <v>16.257714285714286</v>
      </c>
      <c r="F87" s="97">
        <f>[1]Hoja1!E80*$D$87/100</f>
        <v>0.48142857142857148</v>
      </c>
      <c r="G87" s="97">
        <f>[1]Hoja1!F80*$D$87/100</f>
        <v>0.43371428571428572</v>
      </c>
      <c r="H87" s="97">
        <f>[1]Hoja1!G80*$D$87/100</f>
        <v>0.16508571428571428</v>
      </c>
      <c r="I87" s="97">
        <f>[1]Hoja1!H80*$D$87/100</f>
        <v>9.6114285714285722E-2</v>
      </c>
      <c r="J87" s="97">
        <f>[1]Hoja1!I80*$D$87/100</f>
        <v>9.2342857142857171E-2</v>
      </c>
      <c r="K87" s="97">
        <f>[1]Hoja1!J80*$D$87/100</f>
        <v>0</v>
      </c>
      <c r="L87" s="97">
        <f>[1]Hoja1!K80*$D$87/100</f>
        <v>2.6071428571428568</v>
      </c>
      <c r="M87" s="97">
        <f>[1]Hoja1!L80*$D$87/100</f>
        <v>1.3320000000000001</v>
      </c>
      <c r="N87" s="97">
        <f>[1]Hoja1!M80*$D$87/100</f>
        <v>39.785714285714285</v>
      </c>
      <c r="O87" s="97">
        <f>[1]Hoja1!N80*$D$87/100</f>
        <v>10.797142857142857</v>
      </c>
      <c r="P87" s="97">
        <f>[1]Hoja1!O80*$D$87/100</f>
        <v>1.3077142857142858</v>
      </c>
      <c r="Q87" s="97">
        <f>[1]Hoja1!P80*$D$87/100</f>
        <v>1.5514285714285714</v>
      </c>
      <c r="R87" s="97">
        <f>[1]Hoja1!Q80*$D$87/100</f>
        <v>56.974285714285713</v>
      </c>
      <c r="S87" s="97">
        <f>[1]Hoja1!R80*$D$87/100</f>
        <v>10.097142857142856</v>
      </c>
      <c r="T87" s="97">
        <f>[1]Hoja1!S80*$D$87/100</f>
        <v>0.15860000000000002</v>
      </c>
      <c r="U87" s="97">
        <f>[1]Hoja1!T80*$D$87/100</f>
        <v>3.6028571428571424E-2</v>
      </c>
      <c r="V87" s="97">
        <f>[1]Hoja1!U80*$D$87/100</f>
        <v>0.18762857142857139</v>
      </c>
      <c r="W87" s="97">
        <f>[1]Hoja1!V80*$D$87/100</f>
        <v>366.93142857142857</v>
      </c>
      <c r="X87" s="97">
        <f>[1]Hoja1!W80*$D$87/100</f>
        <v>36.688571428571429</v>
      </c>
      <c r="Y87" s="97">
        <f>[1]Hoja1!X80*$D$87/100</f>
        <v>1.4771428571428571E-2</v>
      </c>
      <c r="Z87" s="97">
        <f>[1]Hoja1!Y80*$D$87/100</f>
        <v>1.8799999999999997E-2</v>
      </c>
      <c r="AA87" s="97">
        <f>[1]Hoja1!Z80*$D$87/100</f>
        <v>0.19514285714285717</v>
      </c>
      <c r="AB87" s="97">
        <f>[1]Hoja1!AA80*$D$87/100</f>
        <v>3.4028571428571436E-2</v>
      </c>
      <c r="AC87" s="97">
        <f>[1]Hoja1!AB80*$D$87/100</f>
        <v>3.6371428571428575E-2</v>
      </c>
      <c r="AD87" s="97">
        <f>[1]Hoja1!AC80*$D$87/100</f>
        <v>6.871428571428571</v>
      </c>
      <c r="AE87" s="97">
        <f>[1]Hoja1!AD80*$D$87/100</f>
        <v>0</v>
      </c>
      <c r="AF87" s="97">
        <f>[1]Hoja1!AE80*$D$87/100</f>
        <v>4.3614814814814817</v>
      </c>
    </row>
    <row r="88" spans="1:32" ht="15.95">
      <c r="A88" s="192"/>
      <c r="B88" s="155" t="s">
        <v>234</v>
      </c>
      <c r="C88" s="1" t="s">
        <v>140</v>
      </c>
      <c r="D88" s="68">
        <v>3</v>
      </c>
      <c r="E88" s="97">
        <f>[1]Hoja1!D81*$D$88/100</f>
        <v>0</v>
      </c>
      <c r="F88" s="97">
        <f>[1]Hoja1!E81*$D$88/100</f>
        <v>0</v>
      </c>
      <c r="G88" s="97">
        <f>[1]Hoja1!F81*$D$88/100</f>
        <v>0</v>
      </c>
      <c r="H88" s="97">
        <f>[1]Hoja1!G81*$D$88/100</f>
        <v>0</v>
      </c>
      <c r="I88" s="97">
        <f>[1]Hoja1!H81*$D$88/100</f>
        <v>0</v>
      </c>
      <c r="J88" s="97">
        <f>[1]Hoja1!I81*$D$88/100</f>
        <v>0</v>
      </c>
      <c r="K88" s="97">
        <f>[1]Hoja1!J81*$D$88/100</f>
        <v>0</v>
      </c>
      <c r="L88" s="97">
        <f>[1]Hoja1!K81*$D$88/100</f>
        <v>0</v>
      </c>
      <c r="M88" s="97">
        <f>[1]Hoja1!L81*$D$88/100</f>
        <v>0</v>
      </c>
      <c r="N88" s="97">
        <f>[1]Hoja1!M81*$D$88/100</f>
        <v>0.72</v>
      </c>
      <c r="O88" s="97">
        <f>[1]Hoja1!N81*$D$88/100</f>
        <v>0</v>
      </c>
      <c r="P88" s="97">
        <f>[1]Hoja1!O81*$D$88/100</f>
        <v>8.9999999999999993E-3</v>
      </c>
      <c r="Q88" s="97">
        <f>[1]Hoja1!P81*$D$88/100</f>
        <v>1162.74</v>
      </c>
      <c r="R88" s="97">
        <f>[1]Hoja1!Q81*$D$88/100</f>
        <v>0.24</v>
      </c>
      <c r="S88" s="97">
        <f>[1]Hoja1!R81*$D$88/100</f>
        <v>0.03</v>
      </c>
      <c r="T88" s="97">
        <f>[1]Hoja1!S81*$D$88/100</f>
        <v>3.0000000000000005E-3</v>
      </c>
      <c r="U88" s="97">
        <f>[1]Hoja1!T81*$D$88/100</f>
        <v>8.9999999999999998E-4</v>
      </c>
      <c r="V88" s="97">
        <f>[1]Hoja1!U81*$D$88/100</f>
        <v>3.0000000000000005E-3</v>
      </c>
      <c r="W88" s="97">
        <f>[1]Hoja1!V81*$D$88/100</f>
        <v>0</v>
      </c>
      <c r="X88" s="97">
        <f>[1]Hoja1!W81*$D$88/100</f>
        <v>0</v>
      </c>
      <c r="Y88" s="97">
        <f>[1]Hoja1!X81*$D$88/100</f>
        <v>0</v>
      </c>
      <c r="Z88" s="97">
        <f>[1]Hoja1!Y81*$D$88/100</f>
        <v>0</v>
      </c>
      <c r="AA88" s="97">
        <f>[1]Hoja1!Z81*$D$88/100</f>
        <v>0</v>
      </c>
      <c r="AB88" s="97">
        <f>[1]Hoja1!AA81*$D$88/100</f>
        <v>0</v>
      </c>
      <c r="AC88" s="97">
        <f>[1]Hoja1!AB81*$D$88/100</f>
        <v>0</v>
      </c>
      <c r="AD88" s="97">
        <f>[1]Hoja1!AC81*$D$88/100</f>
        <v>0</v>
      </c>
      <c r="AE88" s="97">
        <f>[1]Hoja1!AD81*$D$88/100</f>
        <v>0</v>
      </c>
      <c r="AF88" s="97">
        <f>[1]Hoja1!AE81*$D$88/100</f>
        <v>0</v>
      </c>
    </row>
    <row r="89" spans="1:32" s="91" customFormat="1" ht="15.95">
      <c r="A89" s="192"/>
      <c r="B89" s="154"/>
      <c r="C89" s="75" t="s">
        <v>190</v>
      </c>
      <c r="D89" s="104">
        <f>SUM(D87:D88)</f>
        <v>11</v>
      </c>
      <c r="E89" s="104">
        <f t="shared" ref="E89:AF89" si="19">SUM(E87:E88)</f>
        <v>16.257714285714286</v>
      </c>
      <c r="F89" s="104">
        <f t="shared" si="19"/>
        <v>0.48142857142857148</v>
      </c>
      <c r="G89" s="104">
        <f t="shared" si="19"/>
        <v>0.43371428571428572</v>
      </c>
      <c r="H89" s="104">
        <f t="shared" si="19"/>
        <v>0.16508571428571428</v>
      </c>
      <c r="I89" s="104">
        <f t="shared" si="19"/>
        <v>9.6114285714285722E-2</v>
      </c>
      <c r="J89" s="104">
        <f t="shared" si="19"/>
        <v>9.2342857142857171E-2</v>
      </c>
      <c r="K89" s="104">
        <f t="shared" si="19"/>
        <v>0</v>
      </c>
      <c r="L89" s="104">
        <f t="shared" si="19"/>
        <v>2.6071428571428568</v>
      </c>
      <c r="M89" s="104">
        <f t="shared" si="19"/>
        <v>1.3320000000000001</v>
      </c>
      <c r="N89" s="104">
        <f t="shared" si="19"/>
        <v>40.505714285714284</v>
      </c>
      <c r="O89" s="104">
        <f t="shared" si="19"/>
        <v>10.797142857142857</v>
      </c>
      <c r="P89" s="104">
        <f t="shared" si="19"/>
        <v>1.3167142857142857</v>
      </c>
      <c r="Q89" s="104">
        <f t="shared" si="19"/>
        <v>1164.2914285714285</v>
      </c>
      <c r="R89" s="104">
        <f t="shared" si="19"/>
        <v>57.214285714285715</v>
      </c>
      <c r="S89" s="104">
        <f t="shared" si="19"/>
        <v>10.127142857142855</v>
      </c>
      <c r="T89" s="104">
        <f t="shared" si="19"/>
        <v>0.16160000000000002</v>
      </c>
      <c r="U89" s="104">
        <f t="shared" si="19"/>
        <v>3.6928571428571422E-2</v>
      </c>
      <c r="V89" s="104">
        <f t="shared" si="19"/>
        <v>0.1906285714285714</v>
      </c>
      <c r="W89" s="104">
        <f t="shared" si="19"/>
        <v>366.93142857142857</v>
      </c>
      <c r="X89" s="104">
        <f t="shared" si="19"/>
        <v>36.688571428571429</v>
      </c>
      <c r="Y89" s="104">
        <f t="shared" si="19"/>
        <v>1.4771428571428571E-2</v>
      </c>
      <c r="Z89" s="104">
        <f t="shared" si="19"/>
        <v>1.8799999999999997E-2</v>
      </c>
      <c r="AA89" s="104">
        <f t="shared" si="19"/>
        <v>0.19514285714285717</v>
      </c>
      <c r="AB89" s="104">
        <f t="shared" si="19"/>
        <v>3.4028571428571436E-2</v>
      </c>
      <c r="AC89" s="104">
        <f t="shared" si="19"/>
        <v>3.6371428571428575E-2</v>
      </c>
      <c r="AD89" s="104">
        <f t="shared" si="19"/>
        <v>6.871428571428571</v>
      </c>
      <c r="AE89" s="104">
        <f t="shared" si="19"/>
        <v>0</v>
      </c>
      <c r="AF89" s="104">
        <f t="shared" si="19"/>
        <v>4.3614814814814817</v>
      </c>
    </row>
    <row r="90" spans="1:32" s="91" customFormat="1">
      <c r="A90" s="198"/>
      <c r="B90" s="200" t="s">
        <v>192</v>
      </c>
      <c r="C90" s="200"/>
      <c r="D90" s="99">
        <f>D89+D85+D79+D76</f>
        <v>102</v>
      </c>
      <c r="E90" s="99">
        <f>E89+E85+E79+E76</f>
        <v>422.27871428571427</v>
      </c>
      <c r="F90" s="99">
        <f t="shared" ref="F90:AF90" si="20">F89+F85+F79+F76</f>
        <v>2.4756785714285714</v>
      </c>
      <c r="G90" s="99">
        <f t="shared" si="20"/>
        <v>22.310464285714282</v>
      </c>
      <c r="H90" s="99">
        <f t="shared" si="20"/>
        <v>8.0233357142857145</v>
      </c>
      <c r="I90" s="99">
        <f t="shared" si="20"/>
        <v>7.9491642857142857</v>
      </c>
      <c r="J90" s="99">
        <f t="shared" si="20"/>
        <v>5.3743428571428575</v>
      </c>
      <c r="K90" s="99">
        <f t="shared" si="20"/>
        <v>5.9249999999999998</v>
      </c>
      <c r="L90" s="99">
        <f t="shared" si="20"/>
        <v>52.896392857142857</v>
      </c>
      <c r="M90" s="99">
        <f t="shared" si="20"/>
        <v>3.8210000000000002</v>
      </c>
      <c r="N90" s="99">
        <f t="shared" si="20"/>
        <v>79.995714285714271</v>
      </c>
      <c r="O90" s="99">
        <f t="shared" si="20"/>
        <v>99.524642857142851</v>
      </c>
      <c r="P90" s="99">
        <f t="shared" si="20"/>
        <v>2.9427142857142856</v>
      </c>
      <c r="Q90" s="99">
        <f t="shared" si="20"/>
        <v>1195.1689285714285</v>
      </c>
      <c r="R90" s="99">
        <f t="shared" si="20"/>
        <v>301.46928571428572</v>
      </c>
      <c r="S90" s="99">
        <f t="shared" si="20"/>
        <v>70.052142857142854</v>
      </c>
      <c r="T90" s="99">
        <f t="shared" si="20"/>
        <v>0.90764999999999996</v>
      </c>
      <c r="U90" s="99">
        <f t="shared" si="20"/>
        <v>0.47012857142857145</v>
      </c>
      <c r="V90" s="99">
        <f t="shared" si="20"/>
        <v>0.6015785714285713</v>
      </c>
      <c r="W90" s="99">
        <f t="shared" si="20"/>
        <v>382.61142857142858</v>
      </c>
      <c r="X90" s="99">
        <f t="shared" si="20"/>
        <v>60.41357142857143</v>
      </c>
      <c r="Y90" s="99">
        <f t="shared" si="20"/>
        <v>3.194642857142857E-2</v>
      </c>
      <c r="Z90" s="99">
        <f t="shared" si="20"/>
        <v>7.0875000000000007E-2</v>
      </c>
      <c r="AA90" s="99">
        <f t="shared" si="20"/>
        <v>0.44614285714285723</v>
      </c>
      <c r="AB90" s="99">
        <f t="shared" si="20"/>
        <v>0.18152857142857143</v>
      </c>
      <c r="AC90" s="99">
        <f t="shared" si="20"/>
        <v>6.2371428571428578E-2</v>
      </c>
      <c r="AD90" s="99">
        <f t="shared" si="20"/>
        <v>8.9664285714285707</v>
      </c>
      <c r="AE90" s="99">
        <f t="shared" si="20"/>
        <v>1.1000000000000001E-2</v>
      </c>
      <c r="AF90" s="99">
        <f t="shared" si="20"/>
        <v>4.8739814814814819</v>
      </c>
    </row>
    <row r="91" spans="1:32" s="107" customFormat="1" ht="17.100000000000001">
      <c r="A91" s="105"/>
      <c r="B91" s="194" t="s">
        <v>235</v>
      </c>
      <c r="C91" s="194"/>
      <c r="D91" s="106">
        <f>D90+D72+D63+D39+D30++D19</f>
        <v>1296</v>
      </c>
      <c r="E91" s="106">
        <f t="shared" ref="E91:AF91" si="21">E90+E72+E63+E39+E30++E19</f>
        <v>2304.067154125366</v>
      </c>
      <c r="F91" s="106">
        <f t="shared" si="21"/>
        <v>80.698819852344315</v>
      </c>
      <c r="G91" s="106">
        <f t="shared" si="21"/>
        <v>77.501915975845691</v>
      </c>
      <c r="H91" s="106">
        <f>H90+H72+H63+H39+H30++H19</f>
        <v>25.976406252700325</v>
      </c>
      <c r="I91" s="106">
        <f t="shared" si="21"/>
        <v>29.46378658937763</v>
      </c>
      <c r="J91" s="106">
        <f t="shared" si="21"/>
        <v>16.353798751883065</v>
      </c>
      <c r="K91" s="106">
        <f t="shared" si="21"/>
        <v>329.03261173723672</v>
      </c>
      <c r="L91" s="106">
        <f>L90+L72+L63+L39+L30+L19</f>
        <v>316.59405307116583</v>
      </c>
      <c r="M91" s="106">
        <f t="shared" si="21"/>
        <v>46.799671774179927</v>
      </c>
      <c r="N91" s="106">
        <f t="shared" si="21"/>
        <v>847.1953449999728</v>
      </c>
      <c r="O91" s="106">
        <f t="shared" si="21"/>
        <v>1574.3230785144806</v>
      </c>
      <c r="P91" s="106">
        <f t="shared" si="21"/>
        <v>23.250965556848683</v>
      </c>
      <c r="Q91" s="106">
        <f t="shared" si="21"/>
        <v>1736.3752836085482</v>
      </c>
      <c r="R91" s="106">
        <f t="shared" si="21"/>
        <v>4876.5629620677701</v>
      </c>
      <c r="S91" s="106">
        <f t="shared" si="21"/>
        <v>568.73263037218544</v>
      </c>
      <c r="T91" s="106">
        <f t="shared" si="21"/>
        <v>11.955931607053433</v>
      </c>
      <c r="U91" s="106">
        <f t="shared" si="21"/>
        <v>3.5828956727698791</v>
      </c>
      <c r="V91" s="106">
        <f t="shared" si="21"/>
        <v>7.3682877393391504</v>
      </c>
      <c r="W91" s="106">
        <f t="shared" si="21"/>
        <v>12598.353549728308</v>
      </c>
      <c r="X91" s="106">
        <f t="shared" si="21"/>
        <v>1353.1070179200267</v>
      </c>
      <c r="Y91" s="106">
        <f t="shared" si="21"/>
        <v>1.9503884256926649</v>
      </c>
      <c r="Z91" s="106">
        <f t="shared" si="21"/>
        <v>1.8051195552573365</v>
      </c>
      <c r="AA91" s="106">
        <f t="shared" si="21"/>
        <v>19.32483236660682</v>
      </c>
      <c r="AB91" s="106">
        <f t="shared" si="21"/>
        <v>7.0274840680131732</v>
      </c>
      <c r="AC91" s="106">
        <f t="shared" si="21"/>
        <v>2.5214587221193838</v>
      </c>
      <c r="AD91" s="106">
        <f t="shared" si="21"/>
        <v>758.89534726384738</v>
      </c>
      <c r="AE91" s="106">
        <f t="shared" si="21"/>
        <v>2.8936627253285931</v>
      </c>
      <c r="AF91" s="106">
        <f t="shared" si="21"/>
        <v>213.94094303071631</v>
      </c>
    </row>
    <row r="92" spans="1:32" s="91" customFormat="1">
      <c r="A92" s="108"/>
      <c r="B92" s="195" t="s">
        <v>236</v>
      </c>
      <c r="C92" s="195"/>
      <c r="D92" s="109"/>
      <c r="E92" s="110"/>
      <c r="F92" s="110"/>
      <c r="G92" s="110"/>
      <c r="H92" s="110"/>
      <c r="I92" s="110"/>
      <c r="J92" s="110"/>
      <c r="K92" s="110"/>
      <c r="L92" s="110"/>
      <c r="M92" s="111"/>
      <c r="N92" s="112">
        <f>+'[7]Tabla Resumen'!$D$14</f>
        <v>882.66103327764301</v>
      </c>
      <c r="O92" s="112"/>
      <c r="P92" s="112">
        <f>+'[7]Tabla Resumen'!$D$16</f>
        <v>9.4624603097021787</v>
      </c>
      <c r="Q92" s="112">
        <f>+'[7]Tabla Resumen'!$D$15</f>
        <v>1387.4943609797001</v>
      </c>
      <c r="R92" s="112"/>
      <c r="S92" s="112"/>
      <c r="T92" s="112">
        <f>+'[7]Tabla Resumen'!$D$17</f>
        <v>8.078469095463193</v>
      </c>
      <c r="U92" s="112"/>
      <c r="V92" s="112"/>
      <c r="W92" s="112"/>
      <c r="X92" s="112">
        <f>+'[7]Tabla Resumen'!$D$5</f>
        <v>518.53905130776718</v>
      </c>
      <c r="Y92" s="113">
        <f>+'[7]Tabla Resumen'!$D$7</f>
        <v>0.87817790217992564</v>
      </c>
      <c r="Z92" s="113">
        <f>+'[7]Tabla Resumen'!$D$8</f>
        <v>0.92478151891290705</v>
      </c>
      <c r="AA92" s="113">
        <f>+'[7]Tabla Resumen'!$D$9</f>
        <v>10.647115856751935</v>
      </c>
      <c r="AB92" s="112"/>
      <c r="AC92" s="112">
        <f>+'[7]Tabla Resumen'!$D$10</f>
        <v>1.1014267978692593</v>
      </c>
      <c r="AD92" s="112">
        <f>+'[7]Tabla Resumen'!$D$11</f>
        <v>298.4821644961479</v>
      </c>
      <c r="AE92" s="112">
        <f>+'[7]Tabla Resumen'!$D$12</f>
        <v>1.8395383032057657</v>
      </c>
      <c r="AF92" s="112">
        <f>+'[7]Tabla Resumen'!$D$6</f>
        <v>59.507191681854117</v>
      </c>
    </row>
    <row r="93" spans="1:32" s="91" customFormat="1">
      <c r="A93" s="108"/>
      <c r="B93" s="196" t="s">
        <v>237</v>
      </c>
      <c r="C93" s="196"/>
      <c r="D93" s="114"/>
      <c r="E93" s="115"/>
      <c r="F93" s="115"/>
      <c r="G93" s="116"/>
      <c r="H93" s="116"/>
      <c r="I93" s="116"/>
      <c r="J93" s="116"/>
      <c r="K93" s="116"/>
      <c r="L93" s="116"/>
      <c r="M93" s="117"/>
      <c r="N93" s="118">
        <f>N91/N92*100</f>
        <v>95.981958312357676</v>
      </c>
      <c r="O93" s="119"/>
      <c r="P93" s="118">
        <f>P91/P92*100</f>
        <v>245.71797181551912</v>
      </c>
      <c r="Q93" s="137">
        <f>Q91/Q92*100</f>
        <v>125.14467319222153</v>
      </c>
      <c r="R93" s="119"/>
      <c r="S93" s="119"/>
      <c r="T93" s="118">
        <f>T91/T92*100</f>
        <v>147.99749142777304</v>
      </c>
      <c r="U93" s="119"/>
      <c r="V93" s="119"/>
      <c r="W93" s="119"/>
      <c r="X93" s="137">
        <f>X91/X92*100</f>
        <v>260.94602026741478</v>
      </c>
      <c r="Y93" s="137">
        <f>Y91/Y92*100</f>
        <v>222.09491047897711</v>
      </c>
      <c r="Z93" s="137">
        <f>Z91/Z92*100</f>
        <v>195.19416406366753</v>
      </c>
      <c r="AA93" s="137">
        <f>AA91/AA92*100</f>
        <v>181.50297814550274</v>
      </c>
      <c r="AB93" s="161"/>
      <c r="AC93" s="137">
        <f>AC91/AC92*100</f>
        <v>228.92658204768722</v>
      </c>
      <c r="AD93" s="137">
        <f>AD91/AD92*100</f>
        <v>254.25148887703185</v>
      </c>
      <c r="AE93" s="137">
        <f>AE91/AE92*100</f>
        <v>157.30374954877556</v>
      </c>
      <c r="AF93" s="137">
        <f>AF91/AF92*100</f>
        <v>359.52115531601299</v>
      </c>
    </row>
    <row r="94" spans="1:32" s="91" customFormat="1">
      <c r="A94" s="108"/>
      <c r="B94" s="195" t="s">
        <v>238</v>
      </c>
      <c r="C94" s="195"/>
      <c r="D94" s="114"/>
      <c r="E94" s="116"/>
      <c r="F94" s="120"/>
      <c r="G94" s="120"/>
      <c r="H94" s="120"/>
      <c r="I94" s="120"/>
      <c r="J94" s="120"/>
      <c r="K94" s="120"/>
      <c r="L94" s="120"/>
      <c r="M94" s="121"/>
      <c r="N94" s="112">
        <f>+'[7]Tabla Resumen'!$H$14</f>
        <v>1073.2002322648279</v>
      </c>
      <c r="O94" s="112"/>
      <c r="P94" s="112">
        <f>+'[7]Tabla Resumen'!$H$16</f>
        <v>16.59542207946733</v>
      </c>
      <c r="Q94" s="112"/>
      <c r="R94" s="112"/>
      <c r="S94" s="112"/>
      <c r="T94" s="112">
        <f>+'[7]Tabla Resumen'!$H$17</f>
        <v>9.601696729832037</v>
      </c>
      <c r="U94" s="122"/>
      <c r="V94" s="122"/>
      <c r="W94" s="122"/>
      <c r="X94" s="122">
        <f>+'[7]Tabla Resumen'!$H$5</f>
        <v>736.25403549667044</v>
      </c>
      <c r="Y94" s="123">
        <f>+'[7]Tabla Resumen'!$H$7</f>
        <v>1.0516669882321958</v>
      </c>
      <c r="Z94" s="162">
        <f>+'[7]Tabla Resumen'!$H$8</f>
        <v>1.0933670355961431</v>
      </c>
      <c r="AA94" s="162">
        <f>+'[7]Tabla Resumen'!$H$9</f>
        <v>13.839810798183262</v>
      </c>
      <c r="AB94" s="122"/>
      <c r="AC94" s="122">
        <f>+'[7]Tabla Resumen'!$H$10</f>
        <v>1.3077870842095878</v>
      </c>
      <c r="AD94" s="122">
        <f>+'[7]Tabla Resumen'!$H$11</f>
        <v>368.38712878579594</v>
      </c>
      <c r="AE94" s="122">
        <f>+'[7]Tabla Resumen'!$H$12</f>
        <v>2.1995435765247695</v>
      </c>
      <c r="AF94" s="122">
        <f>+'[7]Tabla Resumen'!$H$6</f>
        <v>71.65504391921715</v>
      </c>
    </row>
    <row r="95" spans="1:32" s="129" customFormat="1">
      <c r="A95" s="125"/>
      <c r="B95" s="187" t="s">
        <v>239</v>
      </c>
      <c r="C95" s="187"/>
      <c r="D95" s="126"/>
      <c r="E95" s="127"/>
      <c r="F95" s="127"/>
      <c r="G95" s="127"/>
      <c r="H95" s="127"/>
      <c r="I95" s="127"/>
      <c r="J95" s="132"/>
      <c r="K95" s="127"/>
      <c r="L95" s="127"/>
      <c r="M95" s="128"/>
      <c r="N95" s="118">
        <f>N91/N94*100</f>
        <v>78.941032579921668</v>
      </c>
      <c r="O95" s="118"/>
      <c r="P95" s="118">
        <f>P91/P94*100</f>
        <v>140.10469541245305</v>
      </c>
      <c r="Q95" s="118"/>
      <c r="R95" s="118"/>
      <c r="S95" s="118"/>
      <c r="T95" s="118">
        <f>T91/T94*100</f>
        <v>124.51894642648828</v>
      </c>
      <c r="U95" s="118"/>
      <c r="V95" s="118"/>
      <c r="W95" s="118"/>
      <c r="X95" s="118">
        <f>X91/X94*100</f>
        <v>183.78262837055047</v>
      </c>
      <c r="Y95" s="118">
        <f>Y91/Y94*100</f>
        <v>185.45684589483776</v>
      </c>
      <c r="Z95" s="118">
        <f>Z91/Z94*100</f>
        <v>165.0973091824668</v>
      </c>
      <c r="AA95" s="118">
        <f>AA91/AA94*100</f>
        <v>139.63220052938564</v>
      </c>
      <c r="AB95" s="118"/>
      <c r="AC95" s="118">
        <f>AC91/AC94*100</f>
        <v>192.80345803715639</v>
      </c>
      <c r="AD95" s="118">
        <f>AD91/AD94*100</f>
        <v>206.00484869413503</v>
      </c>
      <c r="AE95" s="118">
        <f>AE91/AE94*100</f>
        <v>131.55741746660533</v>
      </c>
      <c r="AF95" s="118">
        <f>AF91/AF94*100</f>
        <v>298.57066764470932</v>
      </c>
    </row>
    <row r="96" spans="1:32">
      <c r="A96" s="108"/>
      <c r="B96" s="195" t="s">
        <v>240</v>
      </c>
      <c r="C96" s="195"/>
      <c r="D96" s="130"/>
      <c r="E96" s="131">
        <f>+[3]Cundiboyacense!$G$26</f>
        <v>2313.8108907867145</v>
      </c>
      <c r="F96" s="132">
        <f>+[4]Proteina!$F$9</f>
        <v>86.767908404501796</v>
      </c>
      <c r="G96" s="132">
        <f>+[4]Grasas.!$F$8</f>
        <v>70.699777218482936</v>
      </c>
      <c r="H96" s="132">
        <f>+[4]Grasas.!$H$8</f>
        <v>23.138108907867142</v>
      </c>
      <c r="I96" s="132">
        <f>+[4]Grasas.!$L$8</f>
        <v>28.279910887393179</v>
      </c>
      <c r="J96" s="132">
        <f>+[4]Grasas.!$J$8</f>
        <v>19.281757423222622</v>
      </c>
      <c r="K96" s="132">
        <v>299.89999999999998</v>
      </c>
      <c r="L96" s="132">
        <f>+[4]Carbohidratos!$F$9</f>
        <v>332.61031555059026</v>
      </c>
      <c r="M96" s="133">
        <v>25</v>
      </c>
      <c r="N96" s="134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</row>
    <row r="97" spans="1:32" s="92" customFormat="1">
      <c r="A97" s="125"/>
      <c r="B97" s="187" t="s">
        <v>241</v>
      </c>
      <c r="C97" s="187"/>
      <c r="D97" s="136"/>
      <c r="E97" s="137">
        <f>E91/E96*100</f>
        <v>99.578887941959877</v>
      </c>
      <c r="F97" s="137">
        <f t="shared" ref="F97:M97" si="22">F91/F96*100</f>
        <v>93.005376453395527</v>
      </c>
      <c r="G97" s="137">
        <f t="shared" si="22"/>
        <v>109.62116010117282</v>
      </c>
      <c r="H97" s="137">
        <f t="shared" si="22"/>
        <v>112.26676456634767</v>
      </c>
      <c r="I97" s="137">
        <f t="shared" si="22"/>
        <v>104.18627804980886</v>
      </c>
      <c r="J97" s="137">
        <f t="shared" si="22"/>
        <v>84.814876532918248</v>
      </c>
      <c r="K97" s="137">
        <f>K91/K96*100</f>
        <v>109.714108615284</v>
      </c>
      <c r="L97" s="137">
        <f>L91/L96*100</f>
        <v>95.184676562748294</v>
      </c>
      <c r="M97" s="137">
        <f t="shared" si="22"/>
        <v>187.19868709671971</v>
      </c>
      <c r="N97" s="138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spans="1:32">
      <c r="A98" s="140"/>
      <c r="B98" s="141"/>
      <c r="C98" s="142"/>
      <c r="D98" s="143"/>
      <c r="E98" s="143"/>
      <c r="F98" s="143"/>
      <c r="G98" s="143"/>
    </row>
    <row r="99" spans="1:32" ht="28.5" customHeight="1">
      <c r="C99" s="144" t="s">
        <v>242</v>
      </c>
      <c r="D99" s="145" t="s">
        <v>243</v>
      </c>
      <c r="E99" s="145" t="s">
        <v>244</v>
      </c>
      <c r="F99" s="204" t="s">
        <v>245</v>
      </c>
      <c r="G99" s="204"/>
    </row>
    <row r="100" spans="1:32">
      <c r="C100" s="53" t="s">
        <v>144</v>
      </c>
      <c r="D100" s="146">
        <f>F91*4</f>
        <v>322.79527940937726</v>
      </c>
      <c r="E100" s="146">
        <f>D100/E91*100</f>
        <v>14.009803439601212</v>
      </c>
      <c r="F100" s="205" t="s">
        <v>246</v>
      </c>
      <c r="G100" s="205"/>
      <c r="H100" s="147"/>
    </row>
    <row r="101" spans="1:32">
      <c r="C101" s="53" t="s">
        <v>145</v>
      </c>
      <c r="D101" s="146">
        <f>G91*9</f>
        <v>697.51724378261122</v>
      </c>
      <c r="E101" s="146">
        <f>D101/E91*100</f>
        <v>30.273303559478581</v>
      </c>
      <c r="F101" s="205" t="s">
        <v>247</v>
      </c>
      <c r="G101" s="205"/>
    </row>
    <row r="102" spans="1:32">
      <c r="C102" s="53" t="s">
        <v>147</v>
      </c>
      <c r="D102" s="146">
        <f>L91*4</f>
        <v>1266.3762122846633</v>
      </c>
      <c r="E102" s="146">
        <f>D102/E91*100</f>
        <v>54.962643342111491</v>
      </c>
      <c r="F102" s="205" t="s">
        <v>248</v>
      </c>
      <c r="G102" s="205"/>
    </row>
    <row r="103" spans="1:32" s="91" customFormat="1">
      <c r="A103" s="158"/>
      <c r="B103" s="158"/>
      <c r="C103" s="158"/>
      <c r="D103" s="159">
        <f>SUM(D100:D102)</f>
        <v>2286.6887354766518</v>
      </c>
      <c r="E103" s="159">
        <f>SUM(E100:E102)</f>
        <v>99.245750341191282</v>
      </c>
      <c r="F103" s="201"/>
      <c r="G103" s="201"/>
    </row>
    <row r="104" spans="1:32">
      <c r="C104" s="148" t="s">
        <v>249</v>
      </c>
      <c r="D104" s="149">
        <f>L79*4</f>
        <v>182.8</v>
      </c>
      <c r="E104" s="149">
        <f>D104/E91*100</f>
        <v>7.9337965333476435</v>
      </c>
      <c r="F104" s="202" t="s">
        <v>250</v>
      </c>
      <c r="G104" s="202"/>
    </row>
    <row r="105" spans="1:32">
      <c r="C105" s="150" t="s">
        <v>251</v>
      </c>
      <c r="D105" s="151">
        <f>H91*9</f>
        <v>233.78765627430292</v>
      </c>
      <c r="E105" s="163">
        <f>D105/E91*100</f>
        <v>10.146737947967916</v>
      </c>
      <c r="F105" s="203" t="s">
        <v>250</v>
      </c>
      <c r="G105" s="203"/>
    </row>
  </sheetData>
  <mergeCells count="25">
    <mergeCell ref="B92:C92"/>
    <mergeCell ref="A5:A19"/>
    <mergeCell ref="B19:C19"/>
    <mergeCell ref="A20:A30"/>
    <mergeCell ref="B30:C30"/>
    <mergeCell ref="A31:A39"/>
    <mergeCell ref="A40:A63"/>
    <mergeCell ref="B63:C63"/>
    <mergeCell ref="A64:A72"/>
    <mergeCell ref="B72:C72"/>
    <mergeCell ref="A73:A90"/>
    <mergeCell ref="B90:C90"/>
    <mergeCell ref="B91:C91"/>
    <mergeCell ref="F105:G105"/>
    <mergeCell ref="B93:C93"/>
    <mergeCell ref="B94:C94"/>
    <mergeCell ref="B95:C95"/>
    <mergeCell ref="B96:C96"/>
    <mergeCell ref="B97:C97"/>
    <mergeCell ref="F99:G99"/>
    <mergeCell ref="F100:G100"/>
    <mergeCell ref="F101:G101"/>
    <mergeCell ref="F102:G102"/>
    <mergeCell ref="F103:G103"/>
    <mergeCell ref="F104:G104"/>
  </mergeCells>
  <conditionalFormatting sqref="E97:M97">
    <cfRule type="cellIs" dxfId="239" priority="22" operator="between">
      <formula>90</formula>
      <formula>110</formula>
    </cfRule>
    <cfRule type="cellIs" dxfId="238" priority="21" operator="lessThan">
      <formula>90</formula>
    </cfRule>
    <cfRule type="cellIs" dxfId="237" priority="20" operator="greaterThan">
      <formula>110</formula>
    </cfRule>
  </conditionalFormatting>
  <conditionalFormatting sqref="N93">
    <cfRule type="cellIs" dxfId="236" priority="16" operator="between">
      <formula>90</formula>
      <formula>110</formula>
    </cfRule>
    <cfRule type="cellIs" dxfId="235" priority="15" operator="greaterThan">
      <formula>110</formula>
    </cfRule>
    <cfRule type="cellIs" dxfId="234" priority="14" operator="lessThan">
      <formula>90</formula>
    </cfRule>
  </conditionalFormatting>
  <conditionalFormatting sqref="N95 P95 T95 X95:AA95 AC95:AF95">
    <cfRule type="cellIs" dxfId="233" priority="24" operator="between">
      <formula>90</formula>
      <formula>110</formula>
    </cfRule>
    <cfRule type="cellIs" dxfId="232" priority="23" operator="lessThan">
      <formula>90</formula>
    </cfRule>
  </conditionalFormatting>
  <conditionalFormatting sqref="P95">
    <cfRule type="cellIs" dxfId="231" priority="18" operator="greaterThan">
      <formula>110</formula>
    </cfRule>
  </conditionalFormatting>
  <conditionalFormatting sqref="P93:Q93">
    <cfRule type="cellIs" dxfId="230" priority="2" operator="greaterThan">
      <formula>110</formula>
    </cfRule>
    <cfRule type="cellIs" dxfId="229" priority="3" operator="lessThan">
      <formula>90</formula>
    </cfRule>
    <cfRule type="cellIs" dxfId="228" priority="4" operator="between">
      <formula>90</formula>
      <formula>110</formula>
    </cfRule>
  </conditionalFormatting>
  <conditionalFormatting sqref="Q91">
    <cfRule type="cellIs" dxfId="227" priority="1" operator="greaterThan">
      <formula>2000</formula>
    </cfRule>
  </conditionalFormatting>
  <conditionalFormatting sqref="T93">
    <cfRule type="cellIs" dxfId="226" priority="12" operator="greaterThan">
      <formula>110</formula>
    </cfRule>
    <cfRule type="cellIs" dxfId="225" priority="11" operator="lessThan">
      <formula>90</formula>
    </cfRule>
    <cfRule type="cellIs" dxfId="224" priority="13" operator="between">
      <formula>90</formula>
      <formula>110</formula>
    </cfRule>
  </conditionalFormatting>
  <conditionalFormatting sqref="T95">
    <cfRule type="cellIs" dxfId="223" priority="17" operator="greaterThan">
      <formula>110</formula>
    </cfRule>
  </conditionalFormatting>
  <conditionalFormatting sqref="X93:AA93">
    <cfRule type="cellIs" dxfId="222" priority="10" operator="between">
      <formula>90</formula>
      <formula>110</formula>
    </cfRule>
    <cfRule type="cellIs" dxfId="221" priority="9" operator="greaterThan">
      <formula>110</formula>
    </cfRule>
    <cfRule type="cellIs" dxfId="220" priority="8" operator="lessThan">
      <formula>90</formula>
    </cfRule>
  </conditionalFormatting>
  <conditionalFormatting sqref="X95:AA95 AC95:AF95">
    <cfRule type="cellIs" dxfId="219" priority="19" operator="greaterThan">
      <formula>110</formula>
    </cfRule>
  </conditionalFormatting>
  <conditionalFormatting sqref="AC93:AF93">
    <cfRule type="cellIs" dxfId="218" priority="7" operator="between">
      <formula>90</formula>
      <formula>110</formula>
    </cfRule>
    <cfRule type="cellIs" dxfId="217" priority="6" operator="greaterThan">
      <formula>110</formula>
    </cfRule>
    <cfRule type="cellIs" dxfId="216" priority="5" operator="lessThan">
      <formula>90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3961-E4C0-4669-9403-BA1757C5DD1A}">
  <dimension ref="A2:AH105"/>
  <sheetViews>
    <sheetView workbookViewId="0">
      <pane xSplit="3" ySplit="4" topLeftCell="D5" activePane="bottomRight" state="frozen"/>
      <selection pane="bottomRight" sqref="A1:XFD1048576"/>
      <selection pane="bottomLeft" activeCell="A5" sqref="A5"/>
      <selection pane="topRight" activeCell="D1" sqref="D1"/>
    </sheetView>
  </sheetViews>
  <sheetFormatPr defaultColWidth="11.42578125" defaultRowHeight="15"/>
  <cols>
    <col min="1" max="1" width="6.7109375" style="53" customWidth="1"/>
    <col min="2" max="2" width="6.85546875" style="53" customWidth="1"/>
    <col min="3" max="3" width="29.42578125" style="62" bestFit="1" customWidth="1"/>
    <col min="4" max="4" width="13.85546875" style="62" customWidth="1"/>
    <col min="5" max="5" width="11" style="62" customWidth="1"/>
    <col min="6" max="22" width="9.42578125" style="62" customWidth="1"/>
    <col min="23" max="23" width="10.28515625" style="62" customWidth="1"/>
    <col min="24" max="32" width="9.42578125" style="62" customWidth="1"/>
    <col min="33" max="16384" width="11.42578125" style="62"/>
  </cols>
  <sheetData>
    <row r="2" spans="1:34">
      <c r="B2" s="152" t="s">
        <v>255</v>
      </c>
    </row>
    <row r="4" spans="1:34" ht="92.1">
      <c r="B4" s="54" t="s">
        <v>0</v>
      </c>
      <c r="C4" s="55" t="s">
        <v>1</v>
      </c>
      <c r="D4" s="55" t="s">
        <v>188</v>
      </c>
      <c r="E4" s="56" t="s">
        <v>2</v>
      </c>
      <c r="F4" s="57" t="s">
        <v>3</v>
      </c>
      <c r="G4" s="57" t="s">
        <v>4</v>
      </c>
      <c r="H4" s="58" t="s">
        <v>5</v>
      </c>
      <c r="I4" s="58" t="s">
        <v>6</v>
      </c>
      <c r="J4" s="58" t="s">
        <v>7</v>
      </c>
      <c r="K4" s="56" t="s">
        <v>8</v>
      </c>
      <c r="L4" s="57" t="s">
        <v>9</v>
      </c>
      <c r="M4" s="59" t="s">
        <v>10</v>
      </c>
      <c r="N4" s="56" t="s">
        <v>11</v>
      </c>
      <c r="O4" s="60" t="s">
        <v>12</v>
      </c>
      <c r="P4" s="57" t="s">
        <v>13</v>
      </c>
      <c r="Q4" s="57" t="s">
        <v>14</v>
      </c>
      <c r="R4" s="60" t="s">
        <v>15</v>
      </c>
      <c r="S4" s="60" t="s">
        <v>16</v>
      </c>
      <c r="T4" s="58" t="s">
        <v>17</v>
      </c>
      <c r="U4" s="61" t="s">
        <v>18</v>
      </c>
      <c r="V4" s="61" t="s">
        <v>19</v>
      </c>
      <c r="W4" s="60" t="s">
        <v>20</v>
      </c>
      <c r="X4" s="56" t="s">
        <v>21</v>
      </c>
      <c r="Y4" s="58" t="s">
        <v>22</v>
      </c>
      <c r="Z4" s="58" t="s">
        <v>23</v>
      </c>
      <c r="AA4" s="57" t="s">
        <v>24</v>
      </c>
      <c r="AB4" s="61" t="s">
        <v>25</v>
      </c>
      <c r="AC4" s="58" t="s">
        <v>26</v>
      </c>
      <c r="AD4" s="56" t="s">
        <v>189</v>
      </c>
      <c r="AE4" s="58" t="s">
        <v>28</v>
      </c>
      <c r="AF4" s="56" t="s">
        <v>29</v>
      </c>
    </row>
    <row r="5" spans="1:34" ht="15" customHeight="1">
      <c r="A5" s="188" t="s">
        <v>30</v>
      </c>
      <c r="B5" s="63" t="s">
        <v>31</v>
      </c>
      <c r="C5" s="63" t="s">
        <v>32</v>
      </c>
      <c r="D5" s="63"/>
      <c r="E5" s="64"/>
      <c r="F5" s="65"/>
      <c r="G5" s="65"/>
      <c r="H5" s="66"/>
      <c r="I5" s="66"/>
      <c r="J5" s="66"/>
      <c r="K5" s="64"/>
      <c r="L5" s="65"/>
      <c r="M5" s="65"/>
      <c r="N5" s="64"/>
      <c r="O5" s="64"/>
      <c r="P5" s="65"/>
      <c r="Q5" s="64"/>
      <c r="R5" s="64"/>
      <c r="S5" s="64"/>
      <c r="T5" s="66"/>
      <c r="U5" s="66"/>
      <c r="V5" s="66"/>
      <c r="W5" s="64"/>
      <c r="X5" s="64"/>
      <c r="Y5" s="66"/>
      <c r="Z5" s="66"/>
      <c r="AA5" s="65"/>
      <c r="AB5" s="66"/>
      <c r="AC5" s="66"/>
      <c r="AD5" s="64"/>
      <c r="AE5" s="66"/>
      <c r="AF5" s="64"/>
    </row>
    <row r="6" spans="1:34" s="72" customFormat="1" ht="15.95">
      <c r="A6" s="189"/>
      <c r="B6" s="67" t="s">
        <v>31</v>
      </c>
      <c r="C6" s="68" t="s">
        <v>33</v>
      </c>
      <c r="D6" s="69">
        <v>40</v>
      </c>
      <c r="E6" s="70">
        <f>[1]Hoja1!D4*$D$6/100</f>
        <v>142.75200000000001</v>
      </c>
      <c r="F6" s="70">
        <f>[1]Hoja1!E4*$D$6/100</f>
        <v>2.8160000000000003</v>
      </c>
      <c r="G6" s="70">
        <f>[1]Hoja1!F4*$D$6/100</f>
        <v>0.38400000000000006</v>
      </c>
      <c r="H6" s="70">
        <f>[1]Hoja1!G4*$D$6/100</f>
        <v>8.72E-2</v>
      </c>
      <c r="I6" s="70">
        <f>[1]Hoja1!H4*$D$6/100</f>
        <v>0.12719999999999998</v>
      </c>
      <c r="J6" s="70">
        <f>[1]Hoja1!I4*$D$6/100</f>
        <v>0.1208</v>
      </c>
      <c r="K6" s="70">
        <f>[1]Hoja1!J4*$D$6/100</f>
        <v>0</v>
      </c>
      <c r="L6" s="70">
        <f>[1]Hoja1!K4*$D$6/100</f>
        <v>32.007999999999996</v>
      </c>
      <c r="M6" s="70">
        <f>[1]Hoja1!L4*$D$6/100</f>
        <v>0.752</v>
      </c>
      <c r="N6" s="70">
        <f>[1]Hoja1!M4*$D$6/100</f>
        <v>10.32</v>
      </c>
      <c r="O6" s="70">
        <f>[1]Hoja1!N4*$D$6/100</f>
        <v>54.72</v>
      </c>
      <c r="P6" s="70">
        <f>[1]Hoja1!O4*$D$6/100</f>
        <v>1.1840000000000002</v>
      </c>
      <c r="Q6" s="70">
        <f>[1]Hoja1!P4*$D$6/100</f>
        <v>1.36</v>
      </c>
      <c r="R6" s="70">
        <f>[1]Hoja1!Q4*$D$6/100</f>
        <v>46.24</v>
      </c>
      <c r="S6" s="70">
        <f>[1]Hoja1!R4*$D$6/100</f>
        <v>20.48</v>
      </c>
      <c r="T6" s="70">
        <f>[1]Hoja1!S4*$D$6/100</f>
        <v>0.50080000000000002</v>
      </c>
      <c r="U6" s="70">
        <f>[1]Hoja1!T4*$D$6/100</f>
        <v>6.8800000000000014E-2</v>
      </c>
      <c r="V6" s="70">
        <f>[1]Hoja1!U4*$D$6/100</f>
        <v>0.59519999999999995</v>
      </c>
      <c r="W6" s="70">
        <f>[1]Hoja1!V4*$D$6/100</f>
        <v>0</v>
      </c>
      <c r="X6" s="70">
        <f>[1]Hoja1!W4*$D$6/100</f>
        <v>0</v>
      </c>
      <c r="Y6" s="70">
        <f>[1]Hoja1!X4*$D$6/100</f>
        <v>0.18240000000000001</v>
      </c>
      <c r="Z6" s="70">
        <f>[1]Hoja1!Y4*$D$6/100</f>
        <v>2.1600000000000001E-2</v>
      </c>
      <c r="AA6" s="70">
        <f>[1]Hoja1!Z4*$D$6/100</f>
        <v>1.6079999999999999</v>
      </c>
      <c r="AB6" s="70">
        <f>[1]Hoja1!AA4*$D$6/100</f>
        <v>0.45840000000000003</v>
      </c>
      <c r="AC6" s="70">
        <f>[1]Hoja1!AB4*$D$6/100</f>
        <v>9.6000000000000002E-2</v>
      </c>
      <c r="AD6" s="70">
        <f>[1]Hoja1!AC4*$D$6/100</f>
        <v>91.12</v>
      </c>
      <c r="AE6" s="70">
        <f>[1]Hoja1!AD4*$D$6/100</f>
        <v>0</v>
      </c>
      <c r="AF6" s="70">
        <f>[1]Hoja1!AE4*$D$6/100</f>
        <v>0</v>
      </c>
      <c r="AG6" s="71"/>
      <c r="AH6" s="71"/>
    </row>
    <row r="7" spans="1:34" s="72" customFormat="1" ht="15.95">
      <c r="A7" s="189"/>
      <c r="B7" s="67" t="s">
        <v>34</v>
      </c>
      <c r="C7" s="68" t="s">
        <v>35</v>
      </c>
      <c r="D7" s="69">
        <v>5</v>
      </c>
      <c r="E7" s="70">
        <f>[1]Hoja1!D5*$D$7/100</f>
        <v>18.505909090909089</v>
      </c>
      <c r="F7" s="70">
        <f>[1]Hoja1!E5*$D$7/100</f>
        <v>0.62863636363636355</v>
      </c>
      <c r="G7" s="70">
        <f>[1]Hoja1!F5*$D$7/100</f>
        <v>0.16500000000000001</v>
      </c>
      <c r="H7" s="70">
        <f>[1]Hoja1!G5*$D$7/100</f>
        <v>3.3272727272727273E-2</v>
      </c>
      <c r="I7" s="70">
        <f>[1]Hoja1!H5*$D$7/100</f>
        <v>4.3181818181818182E-2</v>
      </c>
      <c r="J7" s="70">
        <f>[1]Hoja1!I5*$D$7/100</f>
        <v>6.9136363636363635E-2</v>
      </c>
      <c r="K7" s="70">
        <f>[1]Hoja1!J5*$D$7/100</f>
        <v>0</v>
      </c>
      <c r="L7" s="70">
        <f>[1]Hoja1!K5*$D$7/100</f>
        <v>3.5709090909090899</v>
      </c>
      <c r="M7" s="70">
        <f>[1]Hoja1!L5*$D$7/100</f>
        <v>0.56181818181818177</v>
      </c>
      <c r="N7" s="70">
        <f>[1]Hoja1!M5*$D$7/100</f>
        <v>2.1272727272727274</v>
      </c>
      <c r="O7" s="70">
        <f>[1]Hoja1!N5*$D$7/100</f>
        <v>17.731818181818181</v>
      </c>
      <c r="P7" s="70">
        <f>[1]Hoja1!O5*$D$7/100</f>
        <v>0.2231818181818182</v>
      </c>
      <c r="Q7" s="70">
        <f>[1]Hoja1!P5*$D$7/100</f>
        <v>0.32272727272727275</v>
      </c>
      <c r="R7" s="70">
        <f>[1]Hoja1!Q5*$D$7/100</f>
        <v>20.477272727272727</v>
      </c>
      <c r="S7" s="70">
        <f>[1]Hoja1!R5*$D$7/100</f>
        <v>6.35</v>
      </c>
      <c r="T7" s="70">
        <f>[1]Hoja1!S5*$D$7/100</f>
        <v>0.16013636363636366</v>
      </c>
      <c r="U7" s="70">
        <f>[1]Hoja1!T5*$D$7/100</f>
        <v>2.5777777777777785E-2</v>
      </c>
      <c r="V7" s="70">
        <f>[1]Hoja1!U5*$D$7/100</f>
        <v>0.93631818181818172</v>
      </c>
      <c r="W7" s="70">
        <f>[1]Hoja1!V5*$D$7/100</f>
        <v>0.80555555555555558</v>
      </c>
      <c r="X7" s="70">
        <f>[1]Hoja1!W5*$D$7/100</f>
        <v>6.363636363636363E-2</v>
      </c>
      <c r="Y7" s="70">
        <f>[1]Hoja1!X5*$D$7/100</f>
        <v>2.454545454545454E-2</v>
      </c>
      <c r="Z7" s="70">
        <f>[1]Hoja1!Y5*$D$7/100</f>
        <v>8.9090909090909099E-3</v>
      </c>
      <c r="AA7" s="70">
        <f>[1]Hoja1!Z5*$D$7/100</f>
        <v>0.16409090909090909</v>
      </c>
      <c r="AB7" s="70">
        <f>[1]Hoja1!AA5*$D$7/100</f>
        <v>4.5277777777777778E-2</v>
      </c>
      <c r="AC7" s="70">
        <f>[1]Hoja1!AB5*$D$7/100</f>
        <v>8.0555555555555554E-3</v>
      </c>
      <c r="AD7" s="70">
        <f>[1]Hoja1!AC5*$D$7/100</f>
        <v>1.990909090909091</v>
      </c>
      <c r="AE7" s="70">
        <f>[1]Hoja1!AD5*$D$7/100</f>
        <v>0</v>
      </c>
      <c r="AF7" s="70">
        <f>[1]Hoja1!AE5*$D$7/100</f>
        <v>0</v>
      </c>
      <c r="AG7" s="71"/>
      <c r="AH7" s="71"/>
    </row>
    <row r="8" spans="1:34" s="72" customFormat="1" ht="15.95">
      <c r="A8" s="189"/>
      <c r="B8" s="67" t="s">
        <v>36</v>
      </c>
      <c r="C8" s="68" t="s">
        <v>37</v>
      </c>
      <c r="D8" s="69">
        <v>30</v>
      </c>
      <c r="E8" s="70">
        <f>[1]Hoja1!D6*$D$8/100</f>
        <v>107.69076923076922</v>
      </c>
      <c r="F8" s="70">
        <f>[1]Hoja1!E6*$D$8/100</f>
        <v>2.8303846153846153</v>
      </c>
      <c r="G8" s="70">
        <f>[1]Hoja1!F6*$D$8/100</f>
        <v>0.61961538461538468</v>
      </c>
      <c r="H8" s="70">
        <f>[1]Hoja1!G6*$D$8/100</f>
        <v>8.4960000000000022E-2</v>
      </c>
      <c r="I8" s="70">
        <f>[1]Hoja1!H6*$D$8/100</f>
        <v>0.11399999999999999</v>
      </c>
      <c r="J8" s="70">
        <f>[1]Hoja1!I6*$D$8/100</f>
        <v>0.24179999999999999</v>
      </c>
      <c r="K8" s="70">
        <f>[1]Hoja1!J6*$D$8/100</f>
        <v>0</v>
      </c>
      <c r="L8" s="70">
        <f>[1]Hoja1!K6*$D$8/100</f>
        <v>22.667307692307691</v>
      </c>
      <c r="M8" s="70">
        <f>[1]Hoja1!L6*$D$8/100</f>
        <v>1.9800000000000006</v>
      </c>
      <c r="N8" s="70">
        <f>[1]Hoja1!M6*$D$8/100</f>
        <v>9.611538461538462</v>
      </c>
      <c r="O8" s="70">
        <f>[1]Hoja1!N6*$D$8/100</f>
        <v>61.880769230769232</v>
      </c>
      <c r="P8" s="70">
        <f>[1]Hoja1!O6*$D$8/100</f>
        <v>0.95769230769230773</v>
      </c>
      <c r="Q8" s="70">
        <f>[1]Hoja1!P6*$D$8/100</f>
        <v>1.7653846153846156</v>
      </c>
      <c r="R8" s="70">
        <f>[1]Hoja1!Q6*$D$8/100</f>
        <v>67.107692307692304</v>
      </c>
      <c r="S8" s="70">
        <f>[1]Hoja1!R6*$D$8/100</f>
        <v>20.469230769230766</v>
      </c>
      <c r="T8" s="70">
        <f>[1]Hoja1!S6*$D$8/100</f>
        <v>0.43511538461538474</v>
      </c>
      <c r="U8" s="70">
        <f>[1]Hoja1!T6*$D$8/100</f>
        <v>6.187500000000002E-2</v>
      </c>
      <c r="V8" s="70">
        <f>[1]Hoja1!U6*$D$8/100</f>
        <v>0.40512499999999996</v>
      </c>
      <c r="W8" s="70">
        <f>[1]Hoja1!V6*$D$8/100</f>
        <v>17.524999999999999</v>
      </c>
      <c r="X8" s="70">
        <f>[1]Hoja1!W6*$D$8/100</f>
        <v>1.68</v>
      </c>
      <c r="Y8" s="70">
        <f>[1]Hoja1!X6*$D$8/100</f>
        <v>0.12816</v>
      </c>
      <c r="Z8" s="70">
        <f>[1]Hoja1!Y6*$D$8/100</f>
        <v>5.7360000000000008E-2</v>
      </c>
      <c r="AA8" s="70">
        <f>[1]Hoja1!Z6*$D$8/100</f>
        <v>1.0680000000000001</v>
      </c>
      <c r="AB8" s="70">
        <f>[1]Hoja1!AA6*$D$8/100</f>
        <v>0.16550000000000001</v>
      </c>
      <c r="AC8" s="70">
        <f>[1]Hoja1!AB6*$D$8/100</f>
        <v>7.3249999999999996E-2</v>
      </c>
      <c r="AD8" s="70">
        <f>[1]Hoja1!AC6*$D$8/100</f>
        <v>32.052</v>
      </c>
      <c r="AE8" s="70">
        <f>[1]Hoja1!AD6*$D$8/100</f>
        <v>0</v>
      </c>
      <c r="AF8" s="70">
        <f>[1]Hoja1!AE6*$D$8/100</f>
        <v>0</v>
      </c>
      <c r="AG8" s="71"/>
      <c r="AH8" s="71"/>
    </row>
    <row r="9" spans="1:34" s="72" customFormat="1" ht="15.95">
      <c r="A9" s="189"/>
      <c r="B9" s="67" t="s">
        <v>38</v>
      </c>
      <c r="C9" s="68" t="s">
        <v>39</v>
      </c>
      <c r="D9" s="69">
        <v>5</v>
      </c>
      <c r="E9" s="70">
        <f>[1]Hoja1!D7*$D$9/100</f>
        <v>15.70863636363636</v>
      </c>
      <c r="F9" s="70">
        <f>[1]Hoja1!E7*$D$9/100</f>
        <v>0.39500000000000002</v>
      </c>
      <c r="G9" s="70">
        <f>[1]Hoja1!F7*$D$9/100</f>
        <v>0.15636363636363634</v>
      </c>
      <c r="H9" s="70">
        <f>[1]Hoja1!G7*$D$9/100</f>
        <v>1.6055555555555556E-2</v>
      </c>
      <c r="I9" s="70">
        <f>[1]Hoja1!H7*$D$9/100</f>
        <v>3.0055555555555554E-2</v>
      </c>
      <c r="J9" s="70">
        <f>[1]Hoja1!I7*$D$9/100</f>
        <v>5.1333333333333349E-2</v>
      </c>
      <c r="K9" s="70">
        <f>[1]Hoja1!J7*$D$9/100</f>
        <v>0</v>
      </c>
      <c r="L9" s="70">
        <f>[1]Hoja1!K7*$D$9/100</f>
        <v>3.18</v>
      </c>
      <c r="M9" s="70">
        <f>[1]Hoja1!L7*$D$9/100</f>
        <v>0.6366666666666666</v>
      </c>
      <c r="N9" s="70">
        <f>[1]Hoja1!M7*$D$9/100</f>
        <v>0.435</v>
      </c>
      <c r="O9" s="70">
        <f>[1]Hoja1!N7*$D$9/100</f>
        <v>7.34</v>
      </c>
      <c r="P9" s="70">
        <f>[1]Hoja1!O7*$D$9/100</f>
        <v>0.1275</v>
      </c>
      <c r="Q9" s="70">
        <f>[1]Hoja1!P7*$D$9/100</f>
        <v>1.4350000000000001</v>
      </c>
      <c r="R9" s="70">
        <f>[1]Hoja1!Q7*$D$9/100</f>
        <v>12.775</v>
      </c>
      <c r="S9" s="70">
        <f>[1]Hoja1!R7*$D$9/100</f>
        <v>5.35</v>
      </c>
      <c r="T9" s="70">
        <f>[1]Hoja1!S7*$D$9/100</f>
        <v>9.0944444444444453E-2</v>
      </c>
      <c r="U9" s="70">
        <f>[1]Hoja1!T7*$D$9/100</f>
        <v>1.2611111111111108E-2</v>
      </c>
      <c r="V9" s="70">
        <f>[1]Hoja1!U7*$D$9/100</f>
        <v>2.0833333333333339E-2</v>
      </c>
      <c r="W9" s="70">
        <f>[1]Hoja1!V7*$D$9/100</f>
        <v>6.25</v>
      </c>
      <c r="X9" s="70">
        <f>[1]Hoja1!W7*$D$9/100</f>
        <v>0.79</v>
      </c>
      <c r="Y9" s="70">
        <f>[1]Hoja1!X7*$D$9/100</f>
        <v>1.575E-2</v>
      </c>
      <c r="Z9" s="70">
        <f>[1]Hoja1!Y7*$D$9/100</f>
        <v>5.1499999999999992E-3</v>
      </c>
      <c r="AA9" s="70">
        <f>[1]Hoja1!Z7*$D$9/100</f>
        <v>0.10799999999999998</v>
      </c>
      <c r="AB9" s="70">
        <f>[1]Hoja1!AA7*$D$9/100</f>
        <v>2.4777777777777777E-2</v>
      </c>
      <c r="AC9" s="70">
        <f>[1]Hoja1!AB7*$D$9/100</f>
        <v>2.4777777777777774E-2</v>
      </c>
      <c r="AD9" s="70">
        <f>[1]Hoja1!AC7*$D$9/100</f>
        <v>1.25</v>
      </c>
      <c r="AE9" s="70">
        <f>[1]Hoja1!AD7*$D$9/100</f>
        <v>0</v>
      </c>
      <c r="AF9" s="70">
        <f>[1]Hoja1!AE7*$D$9/100</f>
        <v>9.5000000000000001E-2</v>
      </c>
      <c r="AG9" s="71"/>
      <c r="AH9" s="71"/>
    </row>
    <row r="10" spans="1:34" s="72" customFormat="1" ht="15.95">
      <c r="A10" s="189"/>
      <c r="B10" s="67" t="s">
        <v>40</v>
      </c>
      <c r="C10" s="73" t="s">
        <v>41</v>
      </c>
      <c r="D10" s="74">
        <v>10</v>
      </c>
      <c r="E10" s="70">
        <f>[1]Hoja1!D8*$D$10/100</f>
        <v>35.26</v>
      </c>
      <c r="F10" s="70">
        <f>[1]Hoja1!E8*$D$10/100</f>
        <v>1.175</v>
      </c>
      <c r="G10" s="70">
        <f>[1]Hoja1!F8*$D$10/100</f>
        <v>0.1</v>
      </c>
      <c r="H10" s="70">
        <f>[1]Hoja1!G8*$D$10/100</f>
        <v>2.3000000000000003E-2</v>
      </c>
      <c r="I10" s="70">
        <f>[1]Hoja1!H8*$D$10/100</f>
        <v>1.9E-2</v>
      </c>
      <c r="J10" s="70">
        <f>[1]Hoja1!I8*$D$10/100</f>
        <v>6.5000000000000002E-2</v>
      </c>
      <c r="K10" s="70">
        <f>[1]Hoja1!J8*$D$10/100</f>
        <v>0</v>
      </c>
      <c r="L10" s="70">
        <f>[1]Hoja1!K8*$D$10/100</f>
        <v>7.415</v>
      </c>
      <c r="M10" s="70">
        <f>[1]Hoja1!L8*$D$10/100</f>
        <v>0.24</v>
      </c>
      <c r="N10" s="70">
        <f>[1]Hoja1!M8*$D$10/100</f>
        <v>2.15</v>
      </c>
      <c r="O10" s="70">
        <f>[1]Hoja1!N8*$D$10/100</f>
        <v>13.5</v>
      </c>
      <c r="P10" s="70">
        <f>[1]Hoja1!O8*$D$10/100</f>
        <v>0.38500000000000001</v>
      </c>
      <c r="Q10" s="70">
        <f>[1]Hoja1!P8*$D$10/100</f>
        <v>0.7</v>
      </c>
      <c r="R10" s="70">
        <f>[1]Hoja1!Q8*$D$10/100</f>
        <v>13.074999999999999</v>
      </c>
      <c r="S10" s="70">
        <f>[1]Hoja1!R8*$D$10/100</f>
        <v>4.2</v>
      </c>
      <c r="T10" s="70">
        <f>[1]Hoja1!S8*$D$10/100</f>
        <v>0.10649999999999998</v>
      </c>
      <c r="U10" s="70">
        <f>[1]Hoja1!T8*$D$10/100</f>
        <v>2.1000000000000001E-2</v>
      </c>
      <c r="V10" s="70">
        <f>[1]Hoja1!U8*$D$10/100</f>
        <v>5.9749999999999998E-2</v>
      </c>
      <c r="W10" s="70">
        <f>[1]Hoja1!V8*$D$10/100</f>
        <v>0</v>
      </c>
      <c r="X10" s="70">
        <f>[1]Hoja1!W8*$D$10/100</f>
        <v>0</v>
      </c>
      <c r="Y10" s="70">
        <f>[1]Hoja1!X8*$D$10/100</f>
        <v>6.3500000000000001E-2</v>
      </c>
      <c r="Z10" s="70">
        <f>[1]Hoja1!Y8*$D$10/100</f>
        <v>2.8750000000000005E-2</v>
      </c>
      <c r="AA10" s="70">
        <f>[1]Hoja1!Z8*$D$10/100</f>
        <v>0.46</v>
      </c>
      <c r="AB10" s="70">
        <f>[1]Hoja1!AA8*$D$10/100</f>
        <v>3.7999999999999999E-2</v>
      </c>
      <c r="AC10" s="70">
        <f>[1]Hoja1!AB8*$D$10/100</f>
        <v>1.1000000000000001E-2</v>
      </c>
      <c r="AD10" s="70">
        <f>[1]Hoja1!AC8*$D$10/100</f>
        <v>35.825000000000003</v>
      </c>
      <c r="AE10" s="70">
        <f>[1]Hoja1!AD8*$D$10/100</f>
        <v>2.2499999999999998E-3</v>
      </c>
      <c r="AF10" s="70">
        <f>[1]Hoja1!AE8*$D$10/100</f>
        <v>0</v>
      </c>
      <c r="AG10" s="71"/>
      <c r="AH10" s="71"/>
    </row>
    <row r="11" spans="1:34" s="72" customFormat="1" ht="15.95">
      <c r="A11" s="189"/>
      <c r="B11" s="55"/>
      <c r="C11" s="75" t="s">
        <v>190</v>
      </c>
      <c r="D11" s="76">
        <f>SUM(D6:D10)</f>
        <v>90</v>
      </c>
      <c r="E11" s="77">
        <f>SUM(E6:E10)</f>
        <v>319.91731468531464</v>
      </c>
      <c r="F11" s="77">
        <f t="shared" ref="F11:AF11" si="0">SUM(F6:F10)</f>
        <v>7.8450209790209788</v>
      </c>
      <c r="G11" s="77">
        <f t="shared" si="0"/>
        <v>1.4249790209790212</v>
      </c>
      <c r="H11" s="77">
        <f t="shared" si="0"/>
        <v>0.24448828282828283</v>
      </c>
      <c r="I11" s="77">
        <f t="shared" si="0"/>
        <v>0.33343737373737375</v>
      </c>
      <c r="J11" s="77">
        <f t="shared" si="0"/>
        <v>0.54806969696969698</v>
      </c>
      <c r="K11" s="77">
        <f t="shared" si="0"/>
        <v>0</v>
      </c>
      <c r="L11" s="77">
        <f>SUM(L6:L10)</f>
        <v>68.84121678321678</v>
      </c>
      <c r="M11" s="77">
        <f t="shared" si="0"/>
        <v>4.1704848484848496</v>
      </c>
      <c r="N11" s="77">
        <f t="shared" si="0"/>
        <v>24.643811188811188</v>
      </c>
      <c r="O11" s="77">
        <f t="shared" si="0"/>
        <v>155.17258741258743</v>
      </c>
      <c r="P11" s="77">
        <f t="shared" si="0"/>
        <v>2.8773741258741259</v>
      </c>
      <c r="Q11" s="77">
        <f t="shared" si="0"/>
        <v>5.5831118881118886</v>
      </c>
      <c r="R11" s="77">
        <f t="shared" si="0"/>
        <v>159.67496503496503</v>
      </c>
      <c r="S11" s="77">
        <f t="shared" si="0"/>
        <v>56.849230769230765</v>
      </c>
      <c r="T11" s="77">
        <f t="shared" si="0"/>
        <v>1.293496192696193</v>
      </c>
      <c r="U11" s="77">
        <f t="shared" si="0"/>
        <v>0.19006388888888892</v>
      </c>
      <c r="V11" s="77">
        <f t="shared" si="0"/>
        <v>2.0172265151515147</v>
      </c>
      <c r="W11" s="77">
        <f t="shared" si="0"/>
        <v>24.580555555555556</v>
      </c>
      <c r="X11" s="77">
        <f t="shared" si="0"/>
        <v>2.5336363636363637</v>
      </c>
      <c r="Y11" s="77">
        <f t="shared" si="0"/>
        <v>0.41435545454545453</v>
      </c>
      <c r="Z11" s="77">
        <f t="shared" si="0"/>
        <v>0.12176909090909094</v>
      </c>
      <c r="AA11" s="77">
        <f t="shared" si="0"/>
        <v>3.4080909090909093</v>
      </c>
      <c r="AB11" s="77">
        <f t="shared" si="0"/>
        <v>0.73195555555555558</v>
      </c>
      <c r="AC11" s="77">
        <f t="shared" si="0"/>
        <v>0.21308333333333335</v>
      </c>
      <c r="AD11" s="77">
        <f t="shared" si="0"/>
        <v>162.23790909090911</v>
      </c>
      <c r="AE11" s="77">
        <f t="shared" si="0"/>
        <v>2.2499999999999998E-3</v>
      </c>
      <c r="AF11" s="77">
        <f t="shared" si="0"/>
        <v>9.5000000000000001E-2</v>
      </c>
    </row>
    <row r="12" spans="1:34" ht="15.95">
      <c r="A12" s="189"/>
      <c r="B12" s="78" t="s">
        <v>34</v>
      </c>
      <c r="C12" s="79" t="s">
        <v>191</v>
      </c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4" s="71" customFormat="1" ht="15.95">
      <c r="A13" s="189"/>
      <c r="B13" s="67" t="s">
        <v>44</v>
      </c>
      <c r="C13" s="71" t="s">
        <v>45</v>
      </c>
      <c r="D13" s="82">
        <v>180</v>
      </c>
      <c r="E13" s="83">
        <f>[1]Hoja1!D11*$D$13/100</f>
        <v>154.17692307692312</v>
      </c>
      <c r="F13" s="83">
        <f>[1]Hoja1!E11*$D$13/100</f>
        <v>2.2292307692307691</v>
      </c>
      <c r="G13" s="83">
        <f>[1]Hoja1!F11*$D$13/100</f>
        <v>0.20769230769230773</v>
      </c>
      <c r="H13" s="83">
        <f>[1]Hoja1!G11*$D$13/100</f>
        <v>7.0615384615384608E-2</v>
      </c>
      <c r="I13" s="83">
        <f>[1]Hoja1!H11*$D$13/100</f>
        <v>1.8000000000000002E-2</v>
      </c>
      <c r="J13" s="83">
        <f>[1]Hoja1!I11*$D$13/100</f>
        <v>0.15784615384615386</v>
      </c>
      <c r="K13" s="83">
        <f>[1]Hoja1!J11*$D$13/100</f>
        <v>0</v>
      </c>
      <c r="L13" s="83">
        <f>[1]Hoja1!K11*$D$13/100</f>
        <v>35.847692307692306</v>
      </c>
      <c r="M13" s="83">
        <f>[1]Hoja1!L11*$D$13/100</f>
        <v>5.2476923076923079</v>
      </c>
      <c r="N13" s="83">
        <f>[1]Hoja1!M11*$D$13/100</f>
        <v>31.846153846153847</v>
      </c>
      <c r="O13" s="83">
        <f>[1]Hoja1!N11*$D$13/100</f>
        <v>104.12307692307694</v>
      </c>
      <c r="P13" s="83">
        <f>[1]Hoja1!O11*$D$13/100</f>
        <v>1.4676923076923076</v>
      </c>
      <c r="Q13" s="83">
        <f>[1]Hoja1!P11*$D$13/100</f>
        <v>23.4</v>
      </c>
      <c r="R13" s="83">
        <f>[1]Hoja1!Q11*$D$13/100</f>
        <v>645.64615384615388</v>
      </c>
      <c r="S13" s="83">
        <f>[1]Hoja1!R11*$D$13/100</f>
        <v>27.276923076923076</v>
      </c>
      <c r="T13" s="83">
        <f>[1]Hoja1!S11*$D$13/100</f>
        <v>0.48600000000000015</v>
      </c>
      <c r="U13" s="83">
        <f>[1]Hoja1!T11*$D$13/100</f>
        <v>0.27692307692307688</v>
      </c>
      <c r="V13" s="83">
        <f>[1]Hoja1!U11*$D$13/100</f>
        <v>0.53307692307692311</v>
      </c>
      <c r="W13" s="83">
        <f>[1]Hoja1!V11*$D$13/100</f>
        <v>74.769230769230774</v>
      </c>
      <c r="X13" s="83">
        <f>[1]Hoja1!W11*$D$13/100</f>
        <v>7.476923076923077</v>
      </c>
      <c r="Y13" s="83">
        <f>[1]Hoja1!X11*$D$13/100</f>
        <v>0.10800000000000003</v>
      </c>
      <c r="Z13" s="83">
        <f>[1]Hoja1!Y11*$D$13/100</f>
        <v>7.0615384615384608E-2</v>
      </c>
      <c r="AA13" s="83">
        <f>[1]Hoja1!Z11*$D$13/100</f>
        <v>2.8938461538461535</v>
      </c>
      <c r="AB13" s="83">
        <f>[1]Hoja1!AA11*$D$13/100</f>
        <v>0.69646153846153824</v>
      </c>
      <c r="AC13" s="83">
        <f>[1]Hoja1!AB11*$D$13/100</f>
        <v>0.40430769230769231</v>
      </c>
      <c r="AD13" s="83">
        <f>[1]Hoja1!AC11*$D$13/100</f>
        <v>26.030769230769234</v>
      </c>
      <c r="AE13" s="83">
        <f>[1]Hoja1!AD11*$D$13/100</f>
        <v>0</v>
      </c>
      <c r="AF13" s="83">
        <f>[1]Hoja1!AE11*$D$13/100</f>
        <v>43.476923076923079</v>
      </c>
    </row>
    <row r="14" spans="1:34" s="71" customFormat="1" ht="15.95">
      <c r="A14" s="189"/>
      <c r="B14" s="67" t="s">
        <v>46</v>
      </c>
      <c r="C14" s="71" t="s">
        <v>47</v>
      </c>
      <c r="D14" s="82">
        <v>50</v>
      </c>
      <c r="E14" s="83">
        <f>[1]Hoja1!D12*$D$14/100</f>
        <v>49.262500000000003</v>
      </c>
      <c r="F14" s="83">
        <f>[1]Hoja1!E12*$D$14/100</f>
        <v>1.1187499999999999</v>
      </c>
      <c r="G14" s="83">
        <f>[1]Hoja1!F12*$D$14/100</f>
        <v>0.14374999999999999</v>
      </c>
      <c r="H14" s="83">
        <f>[1]Hoja1!G12*$D$14/100</f>
        <v>1.7142857142857144E-2</v>
      </c>
      <c r="I14" s="83">
        <f>[1]Hoja1!H12*$D$14/100</f>
        <v>7.1428571428571429E-4</v>
      </c>
      <c r="J14" s="83">
        <f>[1]Hoja1!I12*$D$14/100</f>
        <v>2.6428571428571423E-2</v>
      </c>
      <c r="K14" s="83">
        <f>[1]Hoja1!J12*$D$14/100</f>
        <v>0</v>
      </c>
      <c r="L14" s="83">
        <f>[1]Hoja1!K12*$D$14/100</f>
        <v>10.768750000000001</v>
      </c>
      <c r="M14" s="83">
        <f>[1]Hoja1!L12*$D$14/100</f>
        <v>1.0625</v>
      </c>
      <c r="N14" s="83">
        <f>[1]Hoja1!M12*$D$14/100</f>
        <v>11.3125</v>
      </c>
      <c r="O14" s="83">
        <f>[1]Hoja1!N12*$D$14/100</f>
        <v>19.4375</v>
      </c>
      <c r="P14" s="83">
        <f>[1]Hoja1!O12*$D$14/100</f>
        <v>0.51249999999999996</v>
      </c>
      <c r="Q14" s="83">
        <f>[1]Hoja1!P12*$D$14/100</f>
        <v>4.4375</v>
      </c>
      <c r="R14" s="83">
        <f>[1]Hoja1!Q12*$D$14/100</f>
        <v>221.75</v>
      </c>
      <c r="S14" s="83">
        <f>[1]Hoja1!R12*$D$14/100</f>
        <v>10.125</v>
      </c>
      <c r="T14" s="83">
        <f>[1]Hoja1!S12*$D$14/100</f>
        <v>0.18062500000000001</v>
      </c>
      <c r="U14" s="83">
        <f>[1]Hoja1!T12*$D$14/100</f>
        <v>0.13</v>
      </c>
      <c r="V14" s="83">
        <f>[1]Hoja1!U12*$D$14/100</f>
        <v>0.15285714285714286</v>
      </c>
      <c r="W14" s="83">
        <f>[1]Hoja1!V12*$D$14/100</f>
        <v>1435.7142857142858</v>
      </c>
      <c r="X14" s="83">
        <f>[1]Hoja1!W12*$D$14/100</f>
        <v>125.625</v>
      </c>
      <c r="Y14" s="83">
        <f>[1]Hoja1!X12*$D$14/100</f>
        <v>4.4999999999999998E-2</v>
      </c>
      <c r="Z14" s="83">
        <f>[1]Hoja1!Y12*$D$14/100</f>
        <v>3.1875000000000001E-2</v>
      </c>
      <c r="AA14" s="83">
        <f>[1]Hoja1!Z12*$D$14/100</f>
        <v>0.52500000000000002</v>
      </c>
      <c r="AB14" s="83">
        <f>[1]Hoja1!AA12*$D$14/100</f>
        <v>0.20928571428571424</v>
      </c>
      <c r="AC14" s="83">
        <f>[1]Hoja1!AB12*$D$14/100</f>
        <v>0.13142857142857142</v>
      </c>
      <c r="AD14" s="83">
        <f>[1]Hoja1!AC12*$D$14/100</f>
        <v>7.4375</v>
      </c>
      <c r="AE14" s="83">
        <f>[1]Hoja1!AD12*$D$14/100</f>
        <v>0</v>
      </c>
      <c r="AF14" s="83">
        <f>[1]Hoja1!AE12*$D$14/100</f>
        <v>6.625</v>
      </c>
    </row>
    <row r="15" spans="1:34" s="71" customFormat="1" ht="15.95">
      <c r="A15" s="189"/>
      <c r="B15" s="67" t="s">
        <v>36</v>
      </c>
      <c r="C15" s="68" t="s">
        <v>48</v>
      </c>
      <c r="D15" s="69">
        <v>160</v>
      </c>
      <c r="E15" s="83">
        <f>[1]Hoja1!D15*$D$15/100</f>
        <v>219.05777777777774</v>
      </c>
      <c r="F15" s="83">
        <f>[1]Hoja1!E15*$D$15/100</f>
        <v>2.1155555555555554</v>
      </c>
      <c r="G15" s="83">
        <f>[1]Hoja1!F15*$D$15/100</f>
        <v>0.30222222222222223</v>
      </c>
      <c r="H15" s="83">
        <f>[1]Hoja1!G15*$D$15/100</f>
        <v>0.22400000000000003</v>
      </c>
      <c r="I15" s="83">
        <f>[1]Hoja1!H15*$D$15/100</f>
        <v>4.8000000000000001E-2</v>
      </c>
      <c r="J15" s="83">
        <f>[1]Hoja1!I15*$D$15/100</f>
        <v>0.11200000000000002</v>
      </c>
      <c r="K15" s="83">
        <f>[1]Hoja1!J15*$D$15/100</f>
        <v>0</v>
      </c>
      <c r="L15" s="83">
        <f>[1]Hoja1!K15*$D$15/100</f>
        <v>51.573333333333338</v>
      </c>
      <c r="M15" s="83">
        <f>[1]Hoja1!L15*$D$15/100</f>
        <v>3.6800000000000006</v>
      </c>
      <c r="N15" s="83">
        <f>[1]Hoja1!M15*$D$15/100</f>
        <v>9.9555555555555557</v>
      </c>
      <c r="O15" s="83">
        <f>[1]Hoja1!N15*$D$15/100</f>
        <v>54.75555555555556</v>
      </c>
      <c r="P15" s="83">
        <f>[1]Hoja1!O15*$D$15/100</f>
        <v>0.76444444444444448</v>
      </c>
      <c r="Q15" s="83">
        <f>[1]Hoja1!P15*$D$15/100</f>
        <v>11.022222222222222</v>
      </c>
      <c r="R15" s="83">
        <f>[1]Hoja1!Q15*$D$15/100</f>
        <v>798.4</v>
      </c>
      <c r="S15" s="83">
        <f>[1]Hoja1!R15*$D$15/100</f>
        <v>59.2</v>
      </c>
      <c r="T15" s="83">
        <f>[1]Hoja1!S15*$D$15/100</f>
        <v>0.20977777777777781</v>
      </c>
      <c r="U15" s="83">
        <f>[1]Hoja1!T15*$D$15/100</f>
        <v>0.128</v>
      </c>
      <c r="V15" s="83">
        <f>[1]Hoja1!U15*$D$15/100</f>
        <v>0.57599999999999985</v>
      </c>
      <c r="W15" s="83">
        <f>[1]Hoja1!V15*$D$15/100</f>
        <v>694.85714285714289</v>
      </c>
      <c r="X15" s="83">
        <f>[1]Hoja1!W15*$D$15/100</f>
        <v>74.13333333333334</v>
      </c>
      <c r="Y15" s="83">
        <f>[1]Hoja1!X15*$D$15/100</f>
        <v>9.2444444444444454E-2</v>
      </c>
      <c r="Z15" s="83">
        <f>[1]Hoja1!Y15*$D$15/100</f>
        <v>8.3555555555555563E-2</v>
      </c>
      <c r="AA15" s="83">
        <f>[1]Hoja1!Z15*$D$15/100</f>
        <v>0.83555555555555538</v>
      </c>
      <c r="AB15" s="83">
        <f>[1]Hoja1!AA15*$D$15/100</f>
        <v>0.41600000000000004</v>
      </c>
      <c r="AC15" s="83">
        <f>[1]Hoja1!AB15*$D$15/100</f>
        <v>0.48</v>
      </c>
      <c r="AD15" s="83">
        <f>[1]Hoja1!AC15*$D$15/100</f>
        <v>35.200000000000003</v>
      </c>
      <c r="AE15" s="83">
        <f>[1]Hoja1!AD15*$D$15/100</f>
        <v>0</v>
      </c>
      <c r="AF15" s="83">
        <f>[1]Hoja1!AE15*$D$15/100</f>
        <v>27.022222222222222</v>
      </c>
    </row>
    <row r="16" spans="1:34" s="72" customFormat="1" ht="15.95">
      <c r="A16" s="189"/>
      <c r="B16" s="67" t="s">
        <v>51</v>
      </c>
      <c r="C16" s="68" t="s">
        <v>52</v>
      </c>
      <c r="D16" s="69">
        <v>5</v>
      </c>
      <c r="E16" s="70">
        <f>[1]Hoja1!D17*$D$16/100</f>
        <v>8.9250000000000007</v>
      </c>
      <c r="F16" s="70">
        <f>[1]Hoja1!E17*$D$16/100</f>
        <v>0.255</v>
      </c>
      <c r="G16" s="70">
        <f>[1]Hoja1!F17*$D$16/100</f>
        <v>0.15499999999999997</v>
      </c>
      <c r="H16" s="70">
        <f>[1]Hoja1!G17*$D$16/100</f>
        <v>0</v>
      </c>
      <c r="I16" s="70">
        <f>[1]Hoja1!H17*$D$16/100</f>
        <v>0</v>
      </c>
      <c r="J16" s="70">
        <f>[1]Hoja1!I17*$D$16/100</f>
        <v>0</v>
      </c>
      <c r="K16" s="70">
        <f>[1]Hoja1!J17*$D$16/100</f>
        <v>0</v>
      </c>
      <c r="L16" s="70">
        <f>[1]Hoja1!K17*$D$16/100</f>
        <v>1.5024999999999999</v>
      </c>
      <c r="M16" s="70">
        <f>[1]Hoja1!L17*$D$16/100</f>
        <v>0.25250000000000006</v>
      </c>
      <c r="N16" s="70">
        <f>[1]Hoja1!M17*$D$16/100</f>
        <v>1.325</v>
      </c>
      <c r="O16" s="70">
        <f>[1]Hoja1!N17*$D$16/100</f>
        <v>2.5750000000000002</v>
      </c>
      <c r="P16" s="70">
        <f>[1]Hoja1!O17*$D$16/100</f>
        <v>2.75E-2</v>
      </c>
      <c r="Q16" s="70">
        <f>[1]Hoja1!P17*$D$16/100</f>
        <v>0.67500000000000004</v>
      </c>
      <c r="R16" s="70">
        <f>[1]Hoja1!Q17*$D$16/100</f>
        <v>35.774999999999999</v>
      </c>
      <c r="S16" s="70">
        <f>[1]Hoja1!R17*$D$16/100</f>
        <v>1.9750000000000001</v>
      </c>
      <c r="T16" s="70">
        <f>[1]Hoja1!S17*$D$16/100</f>
        <v>2.5000000000000001E-2</v>
      </c>
      <c r="U16" s="70">
        <f>[1]Hoja1!T17*$D$16/100</f>
        <v>0</v>
      </c>
      <c r="V16" s="70">
        <f>[1]Hoja1!U17*$D$16/100</f>
        <v>0</v>
      </c>
      <c r="W16" s="70">
        <f>[1]Hoja1!V17*$D$16/100</f>
        <v>0</v>
      </c>
      <c r="X16" s="70">
        <f>[1]Hoja1!W17*$D$16/100</f>
        <v>7.4999999999999997E-2</v>
      </c>
      <c r="Y16" s="70">
        <f>[1]Hoja1!X17*$D$16/100</f>
        <v>7.7499999999999999E-3</v>
      </c>
      <c r="Z16" s="70">
        <f>[1]Hoja1!Y17*$D$16/100</f>
        <v>3.0000000000000005E-3</v>
      </c>
      <c r="AA16" s="70">
        <f>[1]Hoja1!Z17*$D$16/100</f>
        <v>0.04</v>
      </c>
      <c r="AB16" s="70">
        <f>[1]Hoja1!AA17*$D$16/100</f>
        <v>0</v>
      </c>
      <c r="AC16" s="70">
        <f>[1]Hoja1!AB17*$D$16/100</f>
        <v>0</v>
      </c>
      <c r="AD16" s="70">
        <f>[1]Hoja1!AC17*$D$16/100</f>
        <v>1.675</v>
      </c>
      <c r="AE16" s="70">
        <f>[1]Hoja1!AD17*$D$16/100</f>
        <v>0</v>
      </c>
      <c r="AF16" s="70">
        <f>[1]Hoja1!AE17*$D$16/100</f>
        <v>0.8</v>
      </c>
    </row>
    <row r="17" spans="1:33" s="72" customFormat="1" ht="15.95">
      <c r="A17" s="189"/>
      <c r="B17" s="67" t="s">
        <v>53</v>
      </c>
      <c r="C17" s="73" t="s">
        <v>54</v>
      </c>
      <c r="D17" s="74">
        <v>10</v>
      </c>
      <c r="E17" s="70">
        <f>[1]Hoja1!D18*$D$17/100</f>
        <v>36.28</v>
      </c>
      <c r="F17" s="70">
        <f>[1]Hoja1!E18*$D$17/100</f>
        <v>0.30499999999999999</v>
      </c>
      <c r="G17" s="70">
        <f>[1]Hoja1!F18*$D$17/100</f>
        <v>6.699999999999999E-2</v>
      </c>
      <c r="H17" s="70">
        <f>[1]Hoja1!G18*$D$17/100</f>
        <v>0</v>
      </c>
      <c r="I17" s="70">
        <f>[1]Hoja1!H18*$D$17/100</f>
        <v>0</v>
      </c>
      <c r="J17" s="70">
        <f>[1]Hoja1!I18*$D$17/100</f>
        <v>0</v>
      </c>
      <c r="K17" s="70">
        <f>[1]Hoja1!J18*$D$17/100</f>
        <v>0</v>
      </c>
      <c r="L17" s="70">
        <f>[1]Hoja1!K18*$D$17/100</f>
        <v>8.3679999999999968</v>
      </c>
      <c r="M17" s="70">
        <f>[1]Hoja1!L18*$D$17/100</f>
        <v>0.7</v>
      </c>
      <c r="N17" s="70">
        <f>[1]Hoja1!M18*$D$17/100</f>
        <v>5.3125</v>
      </c>
      <c r="O17" s="70">
        <f>[1]Hoja1!N18*$D$17/100</f>
        <v>11.414285714285713</v>
      </c>
      <c r="P17" s="70">
        <f>[1]Hoja1!O18*$D$17/100</f>
        <v>0.19875000000000001</v>
      </c>
      <c r="Q17" s="70">
        <f>[1]Hoja1!P18*$D$17/100</f>
        <v>2.416666666666667</v>
      </c>
      <c r="R17" s="70">
        <f>[1]Hoja1!Q18*$D$17/100</f>
        <v>53.16</v>
      </c>
      <c r="S17" s="70">
        <f>[1]Hoja1!R18*$D$17/100</f>
        <v>6.5857142857142863</v>
      </c>
      <c r="T17" s="70">
        <f>[1]Hoja1!S18*$D$17/100</f>
        <v>5.833333333333332E-2</v>
      </c>
      <c r="U17" s="70">
        <f>[1]Hoja1!T18*$D$17/100</f>
        <v>0</v>
      </c>
      <c r="V17" s="70">
        <f>[1]Hoja1!U18*$D$17/100</f>
        <v>0</v>
      </c>
      <c r="W17" s="70">
        <f>[1]Hoja1!V18*$D$17/100</f>
        <v>0</v>
      </c>
      <c r="X17" s="70">
        <f>[1]Hoja1!W18*$D$17/100</f>
        <v>19</v>
      </c>
      <c r="Y17" s="70">
        <f>[1]Hoja1!X18*$D$17/100</f>
        <v>1.0571428571428574E-2</v>
      </c>
      <c r="Z17" s="70">
        <f>[1]Hoja1!Y18*$D$17/100</f>
        <v>2.1428571428571429E-2</v>
      </c>
      <c r="AA17" s="70">
        <f>[1]Hoja1!Z18*$D$17/100</f>
        <v>0.25</v>
      </c>
      <c r="AB17" s="70">
        <f>[1]Hoja1!AA18*$D$17/100</f>
        <v>0</v>
      </c>
      <c r="AC17" s="70">
        <f>[1]Hoja1!AB18*$D$17/100</f>
        <v>0</v>
      </c>
      <c r="AD17" s="70">
        <f>[1]Hoja1!AC18*$D$17/100</f>
        <v>4.3</v>
      </c>
      <c r="AE17" s="70">
        <f>[1]Hoja1!AD18*$D$17/100</f>
        <v>0</v>
      </c>
      <c r="AF17" s="70">
        <f>[1]Hoja1!AE18*$D$17/100</f>
        <v>0.22857142857142854</v>
      </c>
    </row>
    <row r="18" spans="1:33" s="72" customFormat="1" ht="15.95">
      <c r="A18" s="189"/>
      <c r="B18" s="55"/>
      <c r="C18" s="75" t="s">
        <v>190</v>
      </c>
      <c r="D18" s="76">
        <f>SUM(D13:D17)</f>
        <v>405</v>
      </c>
      <c r="E18" s="76">
        <f t="shared" ref="E18:AF18" si="1">SUM(E13:E17)</f>
        <v>467.70220085470089</v>
      </c>
      <c r="F18" s="76">
        <f t="shared" si="1"/>
        <v>6.0235363247863241</v>
      </c>
      <c r="G18" s="76">
        <f t="shared" si="1"/>
        <v>0.87566452991452981</v>
      </c>
      <c r="H18" s="76">
        <f t="shared" si="1"/>
        <v>0.31175824175824179</v>
      </c>
      <c r="I18" s="76">
        <f t="shared" si="1"/>
        <v>6.6714285714285726E-2</v>
      </c>
      <c r="J18" s="76">
        <f t="shared" si="1"/>
        <v>0.29627472527472531</v>
      </c>
      <c r="K18" s="76">
        <f t="shared" si="1"/>
        <v>0</v>
      </c>
      <c r="L18" s="160">
        <f>SUM(L13:L17)</f>
        <v>108.06027564102564</v>
      </c>
      <c r="M18" s="76">
        <f t="shared" si="1"/>
        <v>10.942692307692306</v>
      </c>
      <c r="N18" s="76">
        <f t="shared" si="1"/>
        <v>59.751709401709405</v>
      </c>
      <c r="O18" s="76">
        <f t="shared" si="1"/>
        <v>192.30541819291818</v>
      </c>
      <c r="P18" s="76">
        <f t="shared" si="1"/>
        <v>2.9708867521367517</v>
      </c>
      <c r="Q18" s="76">
        <f t="shared" si="1"/>
        <v>41.951388888888879</v>
      </c>
      <c r="R18" s="76">
        <f t="shared" si="1"/>
        <v>1754.731153846154</v>
      </c>
      <c r="S18" s="76">
        <f t="shared" si="1"/>
        <v>105.16263736263735</v>
      </c>
      <c r="T18" s="76">
        <f t="shared" si="1"/>
        <v>0.95973611111111135</v>
      </c>
      <c r="U18" s="76">
        <f t="shared" si="1"/>
        <v>0.53492307692307683</v>
      </c>
      <c r="V18" s="76">
        <f t="shared" si="1"/>
        <v>1.2619340659340659</v>
      </c>
      <c r="W18" s="76">
        <f t="shared" si="1"/>
        <v>2205.3406593406594</v>
      </c>
      <c r="X18" s="76">
        <f t="shared" si="1"/>
        <v>226.31025641025639</v>
      </c>
      <c r="Y18" s="76">
        <f t="shared" si="1"/>
        <v>0.26376587301587301</v>
      </c>
      <c r="Z18" s="76">
        <f t="shared" si="1"/>
        <v>0.21047451159951161</v>
      </c>
      <c r="AA18" s="76">
        <f t="shared" si="1"/>
        <v>4.5444017094017086</v>
      </c>
      <c r="AB18" s="76">
        <f t="shared" si="1"/>
        <v>1.3217472527472527</v>
      </c>
      <c r="AC18" s="76">
        <f t="shared" si="1"/>
        <v>1.0157362637362637</v>
      </c>
      <c r="AD18" s="76">
        <f t="shared" si="1"/>
        <v>74.643269230769235</v>
      </c>
      <c r="AE18" s="76">
        <f t="shared" si="1"/>
        <v>0</v>
      </c>
      <c r="AF18" s="76">
        <f t="shared" si="1"/>
        <v>78.152716727716722</v>
      </c>
    </row>
    <row r="19" spans="1:33" s="72" customFormat="1">
      <c r="A19" s="190"/>
      <c r="B19" s="191" t="s">
        <v>192</v>
      </c>
      <c r="C19" s="191"/>
      <c r="D19" s="77">
        <f t="shared" ref="D19:AE19" si="2">D11+D18</f>
        <v>495</v>
      </c>
      <c r="E19" s="77">
        <f t="shared" si="2"/>
        <v>787.61951554001553</v>
      </c>
      <c r="F19" s="77">
        <f t="shared" si="2"/>
        <v>13.868557303807304</v>
      </c>
      <c r="G19" s="77">
        <f t="shared" si="2"/>
        <v>2.3006435508935512</v>
      </c>
      <c r="H19" s="77">
        <f t="shared" si="2"/>
        <v>0.55624652458652468</v>
      </c>
      <c r="I19" s="77">
        <f t="shared" si="2"/>
        <v>0.40015165945165948</v>
      </c>
      <c r="J19" s="77">
        <f t="shared" si="2"/>
        <v>0.8443444222444223</v>
      </c>
      <c r="K19" s="77">
        <f t="shared" si="2"/>
        <v>0</v>
      </c>
      <c r="L19" s="77">
        <f>L11+L18</f>
        <v>176.90149242424241</v>
      </c>
      <c r="M19" s="77">
        <f t="shared" si="2"/>
        <v>15.113177156177155</v>
      </c>
      <c r="N19" s="77">
        <f t="shared" si="2"/>
        <v>84.39552059052059</v>
      </c>
      <c r="O19" s="77">
        <f t="shared" si="2"/>
        <v>347.47800560550559</v>
      </c>
      <c r="P19" s="77">
        <f t="shared" si="2"/>
        <v>5.848260878010878</v>
      </c>
      <c r="Q19" s="77">
        <f t="shared" si="2"/>
        <v>47.534500777000765</v>
      </c>
      <c r="R19" s="77">
        <f t="shared" si="2"/>
        <v>1914.406118881119</v>
      </c>
      <c r="S19" s="77">
        <f t="shared" si="2"/>
        <v>162.01186813186811</v>
      </c>
      <c r="T19" s="77">
        <f t="shared" si="2"/>
        <v>2.2532323038073043</v>
      </c>
      <c r="U19" s="77">
        <f t="shared" si="2"/>
        <v>0.72498696581196576</v>
      </c>
      <c r="V19" s="77">
        <f t="shared" si="2"/>
        <v>3.2791605810855806</v>
      </c>
      <c r="W19" s="77">
        <f t="shared" si="2"/>
        <v>2229.9212148962151</v>
      </c>
      <c r="X19" s="77">
        <f t="shared" si="2"/>
        <v>228.84389277389275</v>
      </c>
      <c r="Y19" s="77">
        <f t="shared" si="2"/>
        <v>0.67812132756132759</v>
      </c>
      <c r="Z19" s="77">
        <f t="shared" si="2"/>
        <v>0.33224360250860252</v>
      </c>
      <c r="AA19" s="77">
        <f t="shared" si="2"/>
        <v>7.9524926184926183</v>
      </c>
      <c r="AB19" s="77">
        <f t="shared" si="2"/>
        <v>2.0537028083028082</v>
      </c>
      <c r="AC19" s="77">
        <f t="shared" si="2"/>
        <v>1.228819597069597</v>
      </c>
      <c r="AD19" s="77">
        <f t="shared" si="2"/>
        <v>236.88117832167836</v>
      </c>
      <c r="AE19" s="77">
        <f t="shared" si="2"/>
        <v>2.2499999999999998E-3</v>
      </c>
      <c r="AF19" s="77">
        <f>AF11+AF18</f>
        <v>78.247716727716721</v>
      </c>
    </row>
    <row r="20" spans="1:33" ht="15" customHeight="1">
      <c r="A20" s="188" t="s">
        <v>55</v>
      </c>
      <c r="B20" s="78" t="s">
        <v>56</v>
      </c>
      <c r="C20" s="84" t="s">
        <v>57</v>
      </c>
      <c r="D20" s="85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3" s="71" customFormat="1" ht="17.100000000000001">
      <c r="A21" s="189"/>
      <c r="B21" s="67" t="s">
        <v>56</v>
      </c>
      <c r="C21" s="29" t="s">
        <v>58</v>
      </c>
      <c r="D21" s="69">
        <v>80</v>
      </c>
      <c r="E21" s="70">
        <f>[1]Hoja1!D21*$D$21/100</f>
        <v>48.437333333333335</v>
      </c>
      <c r="F21" s="70">
        <f>[1]Hoja1!E21*$D$21/100</f>
        <v>0.7360000000000001</v>
      </c>
      <c r="G21" s="70">
        <f>[1]Hoja1!F21*$D$21/100</f>
        <v>0.21866666666666668</v>
      </c>
      <c r="H21" s="70">
        <f>[1]Hoja1!G21*$D$21/100</f>
        <v>6.4615384615384616E-2</v>
      </c>
      <c r="I21" s="70">
        <f>[1]Hoja1!H21*$D$21/100</f>
        <v>5.9692307692307704E-2</v>
      </c>
      <c r="J21" s="70">
        <f>[1]Hoja1!I21*$D$21/100</f>
        <v>8.8000000000000009E-2</v>
      </c>
      <c r="K21" s="70">
        <f>[1]Hoja1!J21*$D$21/100</f>
        <v>0</v>
      </c>
      <c r="L21" s="70">
        <f>[1]Hoja1!K21*$D$21/100</f>
        <v>10.762666666666668</v>
      </c>
      <c r="M21" s="70">
        <f>[1]Hoja1!L21*$D$21/100</f>
        <v>2.1653333333333329</v>
      </c>
      <c r="N21" s="70">
        <f>[1]Hoja1!M21*$D$21/100</f>
        <v>10.826666666666668</v>
      </c>
      <c r="O21" s="70">
        <f>[1]Hoja1!N21*$D$21/100</f>
        <v>21.333333333333336</v>
      </c>
      <c r="P21" s="70">
        <f>[1]Hoja1!O21*$D$21/100</f>
        <v>0.54933333333333334</v>
      </c>
      <c r="Q21" s="70">
        <f>[1]Hoja1!P21*$D$21/100</f>
        <v>9.1733333333333338</v>
      </c>
      <c r="R21" s="70">
        <f>[1]Hoja1!Q21*$D$21/100</f>
        <v>184.21333333333337</v>
      </c>
      <c r="S21" s="70">
        <f>[1]Hoja1!R21*$D$21/100</f>
        <v>11.84</v>
      </c>
      <c r="T21" s="70">
        <f>[1]Hoja1!S21*$D$21/100</f>
        <v>9.5428571428571446E-2</v>
      </c>
      <c r="U21" s="70">
        <f>[1]Hoja1!T21*$D$21/100</f>
        <v>5.5999999999999994E-2</v>
      </c>
      <c r="V21" s="70">
        <f>[1]Hoja1!U21*$D$21/100</f>
        <v>5.1076923076923089E-2</v>
      </c>
      <c r="W21" s="70">
        <f>[1]Hoja1!V21*$D$21/100</f>
        <v>1195.0153846153846</v>
      </c>
      <c r="X21" s="70">
        <f>[1]Hoja1!W21*$D$21/100</f>
        <v>120.05333333333333</v>
      </c>
      <c r="Y21" s="70">
        <f>[1]Hoja1!X21*$D$21/100</f>
        <v>3.8400000000000011E-2</v>
      </c>
      <c r="Z21" s="70">
        <f>[1]Hoja1!Y21*$D$21/100</f>
        <v>4.8000000000000008E-2</v>
      </c>
      <c r="AA21" s="70">
        <f>[1]Hoja1!Z21*$D$21/100</f>
        <v>0.69226666666666659</v>
      </c>
      <c r="AB21" s="70">
        <f>[1]Hoja1!AA21*$D$21/100</f>
        <v>0.15753846153846154</v>
      </c>
      <c r="AC21" s="70">
        <f>[1]Hoja1!AB21*$D$21/100</f>
        <v>9.2307692307692299E-2</v>
      </c>
      <c r="AD21" s="70">
        <f>[1]Hoja1!AC21*$D$21/100</f>
        <v>12.342857142857142</v>
      </c>
      <c r="AE21" s="70">
        <f>[1]Hoja1!AD21*$D$21/100</f>
        <v>0</v>
      </c>
      <c r="AF21" s="70">
        <f>[1]Hoja1!AE21*$D$21/100</f>
        <v>30.506666666666664</v>
      </c>
    </row>
    <row r="22" spans="1:33" s="71" customFormat="1" ht="17.100000000000001">
      <c r="A22" s="189"/>
      <c r="B22" s="67" t="s">
        <v>61</v>
      </c>
      <c r="C22" s="29" t="s">
        <v>59</v>
      </c>
      <c r="D22" s="69">
        <v>80</v>
      </c>
      <c r="E22" s="70">
        <f>[1]Hoja1!D22*$D$22/100</f>
        <v>59.262719999999987</v>
      </c>
      <c r="F22" s="70">
        <f>[1]Hoja1!E22*$D$22/100</f>
        <v>0.86325333333333343</v>
      </c>
      <c r="G22" s="70">
        <f>[1]Hoja1!F22*$D$22/100</f>
        <v>0.65173333333333372</v>
      </c>
      <c r="H22" s="70">
        <f>[1]Hoja1!G22*$D$22/100</f>
        <v>4.5793103448275835E-2</v>
      </c>
      <c r="I22" s="70">
        <f>[1]Hoja1!H22*$D$22/100</f>
        <v>0.16151724137931014</v>
      </c>
      <c r="J22" s="70">
        <f>[1]Hoja1!I22*$D$22/100</f>
        <v>9.4206896551724095E-2</v>
      </c>
      <c r="K22" s="70">
        <f>[1]Hoja1!J22*$D$22/100</f>
        <v>0</v>
      </c>
      <c r="L22" s="70">
        <f>[1]Hoja1!K22*$D$22/100</f>
        <v>12.346026666666667</v>
      </c>
      <c r="M22" s="70">
        <f>[1]Hoja1!L22*$D$22/100</f>
        <v>2.0707246376811583</v>
      </c>
      <c r="N22" s="70">
        <f>[1]Hoja1!M22*$D$22/100</f>
        <v>19.296219178082193</v>
      </c>
      <c r="O22" s="70">
        <f>[1]Hoja1!N22*$D$22/100</f>
        <v>21.54677777777778</v>
      </c>
      <c r="P22" s="70">
        <f>[1]Hoja1!O22*$D$22/100</f>
        <v>0.58498630136986296</v>
      </c>
      <c r="Q22" s="70">
        <f>[1]Hoja1!P22*$D$22/100</f>
        <v>3.4067058823529406</v>
      </c>
      <c r="R22" s="70">
        <f>[1]Hoja1!Q22*$D$22/100</f>
        <v>169.2527536231884</v>
      </c>
      <c r="S22" s="70">
        <f>[1]Hoja1!R22*$D$22/100</f>
        <v>13.411882352941177</v>
      </c>
      <c r="T22" s="70">
        <f>[1]Hoja1!S22*$D$22/100</f>
        <v>0.13247058823529409</v>
      </c>
      <c r="U22" s="70">
        <f>[1]Hoja1!T22*$D$22/100</f>
        <v>6.0275862068965499E-2</v>
      </c>
      <c r="V22" s="70">
        <f>[1]Hoja1!U22*$D$22/100</f>
        <v>0.16427586206896552</v>
      </c>
      <c r="W22" s="70">
        <f>[1]Hoja1!V22*$D$22/100</f>
        <v>75.489655172413791</v>
      </c>
      <c r="X22" s="70">
        <f>[1]Hoja1!W22*$D$22/100</f>
        <v>7.9682285714285719</v>
      </c>
      <c r="Y22" s="70">
        <f>[1]Hoja1!X22*$D$22/100</f>
        <v>3.7999999999999992E-2</v>
      </c>
      <c r="Z22" s="70">
        <f>[1]Hoja1!Y22*$D$22/100</f>
        <v>4.0555555555555539E-2</v>
      </c>
      <c r="AA22" s="70">
        <f>[1]Hoja1!Z22*$D$22/100</f>
        <v>0.47777777777777786</v>
      </c>
      <c r="AB22" s="70">
        <f>[1]Hoja1!AA22*$D$22/100</f>
        <v>0.25710344827586201</v>
      </c>
      <c r="AC22" s="70">
        <f>[1]Hoja1!AB22*$D$22/100</f>
        <v>7.9999999999999946E-2</v>
      </c>
      <c r="AD22" s="70">
        <f>[1]Hoja1!AC22*$D$22/100</f>
        <v>9.7409523809523826</v>
      </c>
      <c r="AE22" s="70">
        <f>[1]Hoja1!AD22*$D$22/100</f>
        <v>0</v>
      </c>
      <c r="AF22" s="70">
        <f>[1]Hoja1!AE22*$D$22/100</f>
        <v>22.116493150684931</v>
      </c>
    </row>
    <row r="23" spans="1:33" s="71" customFormat="1" ht="15.95">
      <c r="A23" s="189"/>
      <c r="B23" s="86" t="s">
        <v>194</v>
      </c>
      <c r="C23" s="87" t="s">
        <v>60</v>
      </c>
      <c r="D23" s="74">
        <v>30</v>
      </c>
      <c r="E23" s="70">
        <f>[1]Hoja1!D23*$D$23/100</f>
        <v>73.297499999999999</v>
      </c>
      <c r="F23" s="70">
        <f>[1]Hoja1!E23*$D$23/100</f>
        <v>0.63749999999999996</v>
      </c>
      <c r="G23" s="70">
        <f>[1]Hoja1!F23*$D$23/100</f>
        <v>6.0374999999999996</v>
      </c>
      <c r="H23" s="70">
        <f>[1]Hoja1!G23*$D$23/100</f>
        <v>0.73199999999999998</v>
      </c>
      <c r="I23" s="70">
        <f>[1]Hoja1!H23*$D$23/100</f>
        <v>2.8829999999999996</v>
      </c>
      <c r="J23" s="70">
        <f>[1]Hoja1!I23*$D$23/100</f>
        <v>0.58799999999999997</v>
      </c>
      <c r="K23" s="70">
        <f>[1]Hoja1!J23*$D$23/100</f>
        <v>0</v>
      </c>
      <c r="L23" s="70">
        <f>[1]Hoja1!K23*$D$23/100</f>
        <v>3.2625000000000002</v>
      </c>
      <c r="M23" s="70">
        <f>[1]Hoja1!L23*$D$23/100</f>
        <v>2.0550000000000002</v>
      </c>
      <c r="N23" s="70">
        <f>[1]Hoja1!M23*$D$23/100</f>
        <v>2.7</v>
      </c>
      <c r="O23" s="70">
        <f>[1]Hoja1!N23*$D$23/100</f>
        <v>12.975</v>
      </c>
      <c r="P23" s="70">
        <f>[1]Hoja1!O23*$D$23/100</f>
        <v>0.24</v>
      </c>
      <c r="Q23" s="70">
        <f>[1]Hoja1!P23*$D$23/100</f>
        <v>2.5499999999999998</v>
      </c>
      <c r="R23" s="70">
        <f>[1]Hoja1!Q23*$D$23/100</f>
        <v>116.77500000000001</v>
      </c>
      <c r="S23" s="70">
        <f>[1]Hoja1!R23*$D$23/100</f>
        <v>8.625</v>
      </c>
      <c r="T23" s="70">
        <f>[1]Hoja1!S23*$D$23/100</f>
        <v>0.18149999999999999</v>
      </c>
      <c r="U23" s="70">
        <f>[1]Hoja1!T23*$D$23/100</f>
        <v>7.8000000000000014E-2</v>
      </c>
      <c r="V23" s="70">
        <f>[1]Hoja1!U23*$D$23/100</f>
        <v>6.9000000000000006E-2</v>
      </c>
      <c r="W23" s="70">
        <f>[1]Hoja1!V23*$D$23/100</f>
        <v>183.6</v>
      </c>
      <c r="X23" s="70">
        <f>[1]Hoja1!W23*$D$23/100</f>
        <v>5.3250000000000002</v>
      </c>
      <c r="Y23" s="70">
        <f>[1]Hoja1!X23*$D$23/100</f>
        <v>2.1749999999999999E-2</v>
      </c>
      <c r="Z23" s="70">
        <f>[1]Hoja1!Y23*$D$23/100</f>
        <v>0.03</v>
      </c>
      <c r="AA23" s="70">
        <f>[1]Hoja1!Z23*$D$23/100</f>
        <v>0.40500000000000003</v>
      </c>
      <c r="AB23" s="70">
        <f>[1]Hoja1!AA23*$D$23/100</f>
        <v>0.29099999999999998</v>
      </c>
      <c r="AC23" s="70">
        <f>[1]Hoja1!AB23*$D$23/100</f>
        <v>8.4000000000000005E-2</v>
      </c>
      <c r="AD23" s="70">
        <f>[1]Hoja1!AC23*$D$23/100</f>
        <v>19.350000000000001</v>
      </c>
      <c r="AE23" s="70">
        <f>[1]Hoja1!AD23*$D$23/100</f>
        <v>0</v>
      </c>
      <c r="AF23" s="70">
        <f>[1]Hoja1!AE23*$D$23/100</f>
        <v>1.95</v>
      </c>
      <c r="AG23" s="88"/>
    </row>
    <row r="24" spans="1:33" s="72" customFormat="1" ht="15.95">
      <c r="A24" s="189"/>
      <c r="B24" s="55"/>
      <c r="C24" s="75" t="s">
        <v>190</v>
      </c>
      <c r="D24" s="77">
        <f>SUM(D21:D23)</f>
        <v>190</v>
      </c>
      <c r="E24" s="77">
        <f t="shared" ref="E24:AF24" si="3">SUM(E21:E23)</f>
        <v>180.99755333333331</v>
      </c>
      <c r="F24" s="77">
        <f t="shared" si="3"/>
        <v>2.2367533333333336</v>
      </c>
      <c r="G24" s="77">
        <f t="shared" si="3"/>
        <v>6.9078999999999997</v>
      </c>
      <c r="H24" s="77">
        <f t="shared" si="3"/>
        <v>0.84240848806366042</v>
      </c>
      <c r="I24" s="77">
        <f t="shared" si="3"/>
        <v>3.1042095490716175</v>
      </c>
      <c r="J24" s="77">
        <f t="shared" si="3"/>
        <v>0.77020689655172414</v>
      </c>
      <c r="K24" s="77">
        <f t="shared" si="3"/>
        <v>0</v>
      </c>
      <c r="L24" s="77">
        <f t="shared" si="3"/>
        <v>26.371193333333334</v>
      </c>
      <c r="M24" s="77">
        <f t="shared" si="3"/>
        <v>6.2910579710144905</v>
      </c>
      <c r="N24" s="77">
        <f t="shared" si="3"/>
        <v>32.822885844748861</v>
      </c>
      <c r="O24" s="77">
        <f t="shared" si="3"/>
        <v>55.855111111111121</v>
      </c>
      <c r="P24" s="77">
        <f t="shared" si="3"/>
        <v>1.3743196347031963</v>
      </c>
      <c r="Q24" s="77">
        <f t="shared" si="3"/>
        <v>15.130039215686274</v>
      </c>
      <c r="R24" s="77">
        <f t="shared" si="3"/>
        <v>470.24108695652171</v>
      </c>
      <c r="S24" s="77">
        <f t="shared" si="3"/>
        <v>33.87688235294118</v>
      </c>
      <c r="T24" s="77">
        <f t="shared" si="3"/>
        <v>0.40939915966386553</v>
      </c>
      <c r="U24" s="77">
        <f t="shared" si="3"/>
        <v>0.19427586206896552</v>
      </c>
      <c r="V24" s="77">
        <f t="shared" si="3"/>
        <v>0.28435278514588863</v>
      </c>
      <c r="W24" s="77">
        <f t="shared" si="3"/>
        <v>1454.1050397877984</v>
      </c>
      <c r="X24" s="77">
        <f t="shared" si="3"/>
        <v>133.3465619047619</v>
      </c>
      <c r="Y24" s="77">
        <f t="shared" si="3"/>
        <v>9.8149999999999987E-2</v>
      </c>
      <c r="Z24" s="77">
        <f t="shared" si="3"/>
        <v>0.11855555555555555</v>
      </c>
      <c r="AA24" s="77">
        <f t="shared" si="3"/>
        <v>1.5750444444444445</v>
      </c>
      <c r="AB24" s="77">
        <f t="shared" si="3"/>
        <v>0.70564190981432362</v>
      </c>
      <c r="AC24" s="77">
        <f t="shared" si="3"/>
        <v>0.25630769230769224</v>
      </c>
      <c r="AD24" s="77">
        <f t="shared" si="3"/>
        <v>41.433809523809529</v>
      </c>
      <c r="AE24" s="77">
        <f t="shared" si="3"/>
        <v>0</v>
      </c>
      <c r="AF24" s="77">
        <f t="shared" si="3"/>
        <v>54.573159817351595</v>
      </c>
    </row>
    <row r="25" spans="1:33">
      <c r="A25" s="189"/>
      <c r="B25" s="78" t="s">
        <v>61</v>
      </c>
      <c r="C25" s="84" t="s">
        <v>62</v>
      </c>
      <c r="D25" s="85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</row>
    <row r="26" spans="1:33" s="71" customFormat="1" ht="33.950000000000003">
      <c r="A26" s="189"/>
      <c r="B26" s="67" t="s">
        <v>63</v>
      </c>
      <c r="C26" s="29" t="s">
        <v>64</v>
      </c>
      <c r="D26" s="69">
        <v>80</v>
      </c>
      <c r="E26" s="70">
        <f>[1]Hoja1!D25*$D$26/100</f>
        <v>42.666666666666679</v>
      </c>
      <c r="F26" s="70">
        <f>[1]Hoja1!E25*$D$26/100</f>
        <v>1.7546666666666666</v>
      </c>
      <c r="G26" s="70">
        <f>[1]Hoja1!F25*$D$26/100</f>
        <v>0.42133333333333339</v>
      </c>
      <c r="H26" s="70">
        <f>[1]Hoja1!G25*$D$26/100</f>
        <v>5.8909090909090904E-2</v>
      </c>
      <c r="I26" s="70">
        <f>[1]Hoja1!H25*$D$26/100</f>
        <v>4.9454545454545452E-2</v>
      </c>
      <c r="J26" s="70">
        <f>[1]Hoja1!I25*$D$26/100</f>
        <v>0.16145454545454549</v>
      </c>
      <c r="K26" s="70">
        <f>[1]Hoja1!J25*$D$26/100</f>
        <v>0</v>
      </c>
      <c r="L26" s="70">
        <f>[1]Hoja1!K25*$D$26/100</f>
        <v>7.7866666666666662</v>
      </c>
      <c r="M26" s="70">
        <f>[1]Hoja1!L25*$D$26/100</f>
        <v>2.0853333333333328</v>
      </c>
      <c r="N26" s="70">
        <f>[1]Hoja1!M25*$D$26/100</f>
        <v>36.586666666666673</v>
      </c>
      <c r="O26" s="70">
        <f>[1]Hoja1!N25*$D$26/100</f>
        <v>44.8</v>
      </c>
      <c r="P26" s="70">
        <f>[1]Hoja1!O25*$D$26/100</f>
        <v>1.0826666666666667</v>
      </c>
      <c r="Q26" s="70">
        <f>[1]Hoja1!P25*$D$26/100</f>
        <v>121.33333333333331</v>
      </c>
      <c r="R26" s="70">
        <f>[1]Hoja1!Q25*$D$26/100</f>
        <v>384.26666666666665</v>
      </c>
      <c r="S26" s="70">
        <f>[1]Hoja1!R25*$D$26/100</f>
        <v>20.746666666666666</v>
      </c>
      <c r="T26" s="70">
        <f>[1]Hoja1!S25*$D$26/100</f>
        <v>0.26079999999999998</v>
      </c>
      <c r="U26" s="70">
        <f>[1]Hoja1!T25*$D$26/100</f>
        <v>0.14618181818181816</v>
      </c>
      <c r="V26" s="70">
        <f>[1]Hoja1!U25*$D$26/100</f>
        <v>0.32145454545454544</v>
      </c>
      <c r="W26" s="70">
        <f>[1]Hoja1!V25*$D$26/100</f>
        <v>3483.7818181818184</v>
      </c>
      <c r="X26" s="70">
        <f>[1]Hoja1!W25*$D$26/100</f>
        <v>339.89333333333337</v>
      </c>
      <c r="Y26" s="70">
        <f>[1]Hoja1!X25*$D$26/100</f>
        <v>8.106666666666669E-2</v>
      </c>
      <c r="Z26" s="70">
        <f>[1]Hoja1!Y25*$D$26/100</f>
        <v>0.08</v>
      </c>
      <c r="AA26" s="70">
        <f>[1]Hoja1!Z25*$D$26/100</f>
        <v>1.0133333333333332</v>
      </c>
      <c r="AB26" s="70">
        <f>[1]Hoja1!AA25*$D$26/100</f>
        <v>0.33600000000000002</v>
      </c>
      <c r="AC26" s="70">
        <f>[1]Hoja1!AB25*$D$26/100</f>
        <v>0.12509090909090909</v>
      </c>
      <c r="AD26" s="70">
        <f>[1]Hoja1!AC25*$D$26/100</f>
        <v>34.4</v>
      </c>
      <c r="AE26" s="70">
        <f>[1]Hoja1!AD25*$D$26/100</f>
        <v>0</v>
      </c>
      <c r="AF26" s="70">
        <f>[1]Hoja1!AE25*$D$26/100</f>
        <v>50.72</v>
      </c>
    </row>
    <row r="27" spans="1:33" s="71" customFormat="1" ht="17.100000000000001">
      <c r="A27" s="189"/>
      <c r="B27" s="67" t="s">
        <v>65</v>
      </c>
      <c r="C27" s="29" t="s">
        <v>66</v>
      </c>
      <c r="D27" s="69">
        <v>25</v>
      </c>
      <c r="E27" s="70">
        <f>[1]Hoja1!D26*$D$27/100</f>
        <v>9.1305555555555546</v>
      </c>
      <c r="F27" s="70">
        <f>[1]Hoja1!E26*$D$27/100</f>
        <v>0.6333333333333333</v>
      </c>
      <c r="G27" s="70">
        <f>[1]Hoja1!F26*$D$27/100</f>
        <v>0.1</v>
      </c>
      <c r="H27" s="70">
        <f>[1]Hoja1!G26*$D$27/100</f>
        <v>1.2142857142857143E-2</v>
      </c>
      <c r="I27" s="70">
        <f>[1]Hoja1!H26*$D$27/100</f>
        <v>5.3571428571428572E-3</v>
      </c>
      <c r="J27" s="70">
        <f>[1]Hoja1!I26*$D$27/100</f>
        <v>3.3214285714285717E-2</v>
      </c>
      <c r="K27" s="70">
        <f>[1]Hoja1!J26*$D$27/100</f>
        <v>0</v>
      </c>
      <c r="L27" s="70">
        <f>[1]Hoja1!K26*$D$27/100</f>
        <v>1.3638888888888885</v>
      </c>
      <c r="M27" s="70">
        <f>[1]Hoja1!L26*$D$27/100</f>
        <v>0.61388888888888893</v>
      </c>
      <c r="N27" s="70">
        <f>[1]Hoja1!M26*$D$27/100</f>
        <v>19.694444444444443</v>
      </c>
      <c r="O27" s="70">
        <f>[1]Hoja1!N26*$D$27/100</f>
        <v>12.083333333333336</v>
      </c>
      <c r="P27" s="70">
        <f>[1]Hoja1!O26*$D$27/100</f>
        <v>0.45833333333333326</v>
      </c>
      <c r="Q27" s="70">
        <f>[1]Hoja1!P26*$D$27/100</f>
        <v>15.21875</v>
      </c>
      <c r="R27" s="70">
        <f>[1]Hoja1!Q26*$D$27/100</f>
        <v>90.59375</v>
      </c>
      <c r="S27" s="70">
        <f>[1]Hoja1!R26*$D$27/100</f>
        <v>9.5</v>
      </c>
      <c r="T27" s="70">
        <f>[1]Hoja1!S26*$D$27/100</f>
        <v>0.11218750000000002</v>
      </c>
      <c r="U27" s="70">
        <f>[1]Hoja1!T26*$D$27/100</f>
        <v>2.3928571428571428E-2</v>
      </c>
      <c r="V27" s="70">
        <f>[1]Hoja1!U26*$D$27/100</f>
        <v>9.3214285714285708E-2</v>
      </c>
      <c r="W27" s="70">
        <f>[1]Hoja1!V26*$D$27/100</f>
        <v>760.89285714285711</v>
      </c>
      <c r="X27" s="70">
        <f>[1]Hoja1!W26*$D$27/100</f>
        <v>72.666666666666671</v>
      </c>
      <c r="Y27" s="70">
        <f>[1]Hoja1!X26*$D$27/100</f>
        <v>2.2222222222222223E-2</v>
      </c>
      <c r="Z27" s="70">
        <f>[1]Hoja1!Y26*$D$27/100</f>
        <v>2.6944444444444441E-2</v>
      </c>
      <c r="AA27" s="70">
        <f>[1]Hoja1!Z26*$D$27/100</f>
        <v>0.2</v>
      </c>
      <c r="AB27" s="70">
        <f>[1]Hoja1!AA26*$D$27/100</f>
        <v>5.7857142857142864E-2</v>
      </c>
      <c r="AC27" s="70">
        <f>[1]Hoja1!AB26*$D$27/100</f>
        <v>4.178571428571428E-2</v>
      </c>
      <c r="AD27" s="70">
        <f>[1]Hoja1!AC26*$D$27/100</f>
        <v>26.625</v>
      </c>
      <c r="AE27" s="70">
        <f>[1]Hoja1!AD26*$D$27/100</f>
        <v>0</v>
      </c>
      <c r="AF27" s="70">
        <f>[1]Hoja1!AE26*$D$27/100</f>
        <v>17.083333333333332</v>
      </c>
    </row>
    <row r="28" spans="1:33" s="71" customFormat="1" ht="15.95">
      <c r="A28" s="189"/>
      <c r="B28" s="86" t="s">
        <v>67</v>
      </c>
      <c r="C28" s="87" t="s">
        <v>68</v>
      </c>
      <c r="D28" s="74">
        <v>80</v>
      </c>
      <c r="E28" s="70">
        <f>[1]Hoja1!D27*$D$28/100</f>
        <v>39.701666666666668</v>
      </c>
      <c r="F28" s="70">
        <f>[1]Hoja1!E27*$D$28/100</f>
        <v>1.9633333333333338</v>
      </c>
      <c r="G28" s="70">
        <f>[1]Hoja1!F27*$D$28/100</f>
        <v>0.24833333333333324</v>
      </c>
      <c r="H28" s="70">
        <f>[1]Hoja1!G27*$D$28/100</f>
        <v>4.0864864864864875E-2</v>
      </c>
      <c r="I28" s="70">
        <f>[1]Hoja1!H27*$D$28/100</f>
        <v>2.4648648648648654E-2</v>
      </c>
      <c r="J28" s="70">
        <f>[1]Hoja1!I27*$D$28/100</f>
        <v>0.11308108108108109</v>
      </c>
      <c r="K28" s="70">
        <f>[1]Hoja1!J27*$D$28/100</f>
        <v>0</v>
      </c>
      <c r="L28" s="70">
        <f>[1]Hoja1!K27*$D$28/100</f>
        <v>7.2533333333333312</v>
      </c>
      <c r="M28" s="70">
        <f>[1]Hoja1!L27*$D$28/100</f>
        <v>2.0177777777777774</v>
      </c>
      <c r="N28" s="70">
        <f>[1]Hoja1!M27*$D$28/100</f>
        <v>30.1</v>
      </c>
      <c r="O28" s="70">
        <f>[1]Hoja1!N27*$D$28/100</f>
        <v>50</v>
      </c>
      <c r="P28" s="70">
        <f>[1]Hoja1!O27*$D$28/100</f>
        <v>0.84</v>
      </c>
      <c r="Q28" s="70">
        <f>[1]Hoja1!P27*$D$28/100</f>
        <v>15.928888888888888</v>
      </c>
      <c r="R28" s="70">
        <f>[1]Hoja1!Q27*$D$28/100</f>
        <v>240.58666666666667</v>
      </c>
      <c r="S28" s="70">
        <f>[1]Hoja1!R27*$D$28/100</f>
        <v>19.52</v>
      </c>
      <c r="T28" s="70">
        <f>[1]Hoja1!S27*$D$28/100</f>
        <v>0.4695111111111111</v>
      </c>
      <c r="U28" s="70">
        <f>[1]Hoja1!T27*$D$28/100</f>
        <v>0.19870270270270268</v>
      </c>
      <c r="V28" s="70">
        <f>[1]Hoja1!U27*$D$28/100</f>
        <v>0.17708108108108114</v>
      </c>
      <c r="W28" s="70">
        <f>[1]Hoja1!V27*$D$28/100</f>
        <v>135.09189189189189</v>
      </c>
      <c r="X28" s="70">
        <f>[1]Hoja1!W27*$D$28/100</f>
        <v>30.468085106382979</v>
      </c>
      <c r="Y28" s="70">
        <f>[1]Hoja1!X27*$D$28/100</f>
        <v>7.4999999999999997E-2</v>
      </c>
      <c r="Z28" s="70">
        <f>[1]Hoja1!Y27*$D$28/100</f>
        <v>9.6166666666666636E-2</v>
      </c>
      <c r="AA28" s="70">
        <f>[1]Hoja1!Z27*$D$28/100</f>
        <v>1.0183333333333331</v>
      </c>
      <c r="AB28" s="70">
        <f>[1]Hoja1!AA27*$D$28/100</f>
        <v>0.781837837837838</v>
      </c>
      <c r="AC28" s="70">
        <f>[1]Hoja1!AB27*$D$28/100</f>
        <v>0.11199999999999999</v>
      </c>
      <c r="AD28" s="70">
        <f>[1]Hoja1!AC27*$D$28/100</f>
        <v>34.915555555555557</v>
      </c>
      <c r="AE28" s="70">
        <f>[1]Hoja1!AD27*$D$28/100</f>
        <v>8.3333333333333328E-4</v>
      </c>
      <c r="AF28" s="70">
        <f>[1]Hoja1!AE27*$D$28/100</f>
        <v>21.816666666666666</v>
      </c>
      <c r="AG28" s="88"/>
    </row>
    <row r="29" spans="1:33" s="72" customFormat="1" ht="15.95">
      <c r="A29" s="189"/>
      <c r="B29" s="55"/>
      <c r="C29" s="75" t="s">
        <v>190</v>
      </c>
      <c r="D29" s="77">
        <f>SUM(D26:D28)</f>
        <v>185</v>
      </c>
      <c r="E29" s="77">
        <f t="shared" ref="E29:AF29" si="4">SUM(E26:E28)</f>
        <v>91.498888888888899</v>
      </c>
      <c r="F29" s="77">
        <f t="shared" si="4"/>
        <v>4.3513333333333337</v>
      </c>
      <c r="G29" s="77">
        <f t="shared" si="4"/>
        <v>0.76966666666666672</v>
      </c>
      <c r="H29" s="77">
        <f t="shared" si="4"/>
        <v>0.11191681291681292</v>
      </c>
      <c r="I29" s="77">
        <f t="shared" si="4"/>
        <v>7.9460336960336969E-2</v>
      </c>
      <c r="J29" s="77">
        <f t="shared" si="4"/>
        <v>0.30774991224991233</v>
      </c>
      <c r="K29" s="77">
        <f t="shared" si="4"/>
        <v>0</v>
      </c>
      <c r="L29" s="77">
        <f t="shared" si="4"/>
        <v>16.403888888888886</v>
      </c>
      <c r="M29" s="77">
        <f t="shared" si="4"/>
        <v>4.7169999999999987</v>
      </c>
      <c r="N29" s="77">
        <f t="shared" si="4"/>
        <v>86.381111111111125</v>
      </c>
      <c r="O29" s="77">
        <f t="shared" si="4"/>
        <v>106.88333333333333</v>
      </c>
      <c r="P29" s="77">
        <f t="shared" si="4"/>
        <v>2.3809999999999998</v>
      </c>
      <c r="Q29" s="77">
        <f t="shared" si="4"/>
        <v>152.48097222222219</v>
      </c>
      <c r="R29" s="77">
        <f t="shared" si="4"/>
        <v>715.44708333333335</v>
      </c>
      <c r="S29" s="77">
        <f t="shared" si="4"/>
        <v>49.766666666666666</v>
      </c>
      <c r="T29" s="77">
        <f t="shared" si="4"/>
        <v>0.84249861111111113</v>
      </c>
      <c r="U29" s="77">
        <f t="shared" si="4"/>
        <v>0.36881309231309228</v>
      </c>
      <c r="V29" s="77">
        <f t="shared" si="4"/>
        <v>0.59174991224991225</v>
      </c>
      <c r="W29" s="77">
        <f t="shared" si="4"/>
        <v>4379.7665672165667</v>
      </c>
      <c r="X29" s="77">
        <f t="shared" si="4"/>
        <v>443.02808510638306</v>
      </c>
      <c r="Y29" s="77">
        <f t="shared" si="4"/>
        <v>0.17828888888888891</v>
      </c>
      <c r="Z29" s="77">
        <f t="shared" si="4"/>
        <v>0.20311111111111108</v>
      </c>
      <c r="AA29" s="77">
        <f t="shared" si="4"/>
        <v>2.2316666666666665</v>
      </c>
      <c r="AB29" s="77">
        <f t="shared" si="4"/>
        <v>1.1756949806949808</v>
      </c>
      <c r="AC29" s="77">
        <f t="shared" si="4"/>
        <v>0.27887662337662333</v>
      </c>
      <c r="AD29" s="77">
        <f t="shared" si="4"/>
        <v>95.940555555555562</v>
      </c>
      <c r="AE29" s="77">
        <f t="shared" si="4"/>
        <v>8.3333333333333328E-4</v>
      </c>
      <c r="AF29" s="77">
        <f t="shared" si="4"/>
        <v>89.61999999999999</v>
      </c>
    </row>
    <row r="30" spans="1:33" s="72" customFormat="1">
      <c r="A30" s="189"/>
      <c r="B30" s="197" t="s">
        <v>192</v>
      </c>
      <c r="C30" s="197"/>
      <c r="D30" s="157">
        <f t="shared" ref="D30:AE30" si="5">D24+D29</f>
        <v>375</v>
      </c>
      <c r="E30" s="157">
        <f t="shared" si="5"/>
        <v>272.49644222222219</v>
      </c>
      <c r="F30" s="157">
        <f t="shared" si="5"/>
        <v>6.5880866666666673</v>
      </c>
      <c r="G30" s="157">
        <f t="shared" si="5"/>
        <v>7.6775666666666664</v>
      </c>
      <c r="H30" s="157">
        <f t="shared" si="5"/>
        <v>0.9543253009804733</v>
      </c>
      <c r="I30" s="157">
        <f t="shared" si="5"/>
        <v>3.1836698860319546</v>
      </c>
      <c r="J30" s="157">
        <f t="shared" si="5"/>
        <v>1.0779568088016365</v>
      </c>
      <c r="K30" s="157">
        <f t="shared" si="5"/>
        <v>0</v>
      </c>
      <c r="L30" s="157">
        <f t="shared" si="5"/>
        <v>42.775082222222224</v>
      </c>
      <c r="M30" s="157">
        <f t="shared" si="5"/>
        <v>11.008057971014489</v>
      </c>
      <c r="N30" s="157">
        <f t="shared" si="5"/>
        <v>119.20399695585999</v>
      </c>
      <c r="O30" s="157">
        <f t="shared" si="5"/>
        <v>162.73844444444444</v>
      </c>
      <c r="P30" s="157">
        <f t="shared" si="5"/>
        <v>3.7553196347031959</v>
      </c>
      <c r="Q30" s="157">
        <f t="shared" si="5"/>
        <v>167.61101143790847</v>
      </c>
      <c r="R30" s="157">
        <f t="shared" si="5"/>
        <v>1185.688170289855</v>
      </c>
      <c r="S30" s="157">
        <f t="shared" si="5"/>
        <v>83.643549019607846</v>
      </c>
      <c r="T30" s="157">
        <f t="shared" si="5"/>
        <v>1.2518977707749768</v>
      </c>
      <c r="U30" s="157">
        <f t="shared" si="5"/>
        <v>0.56308895438205786</v>
      </c>
      <c r="V30" s="157">
        <f t="shared" si="5"/>
        <v>0.87610269739580082</v>
      </c>
      <c r="W30" s="157">
        <f t="shared" si="5"/>
        <v>5833.8716070043647</v>
      </c>
      <c r="X30" s="157">
        <f t="shared" si="5"/>
        <v>576.37464701114493</v>
      </c>
      <c r="Y30" s="157">
        <f t="shared" si="5"/>
        <v>0.2764388888888889</v>
      </c>
      <c r="Z30" s="157">
        <f t="shared" si="5"/>
        <v>0.32166666666666666</v>
      </c>
      <c r="AA30" s="157">
        <f t="shared" si="5"/>
        <v>3.8067111111111109</v>
      </c>
      <c r="AB30" s="157">
        <f t="shared" si="5"/>
        <v>1.8813368905093044</v>
      </c>
      <c r="AC30" s="157">
        <f t="shared" si="5"/>
        <v>0.53518431568431557</v>
      </c>
      <c r="AD30" s="157">
        <f t="shared" si="5"/>
        <v>137.37436507936508</v>
      </c>
      <c r="AE30" s="157">
        <f t="shared" si="5"/>
        <v>8.3333333333333328E-4</v>
      </c>
      <c r="AF30" s="157">
        <f>AF24+AF29</f>
        <v>144.19315981735159</v>
      </c>
    </row>
    <row r="31" spans="1:33">
      <c r="A31" s="192" t="s">
        <v>69</v>
      </c>
      <c r="B31" s="78">
        <v>3</v>
      </c>
      <c r="C31" s="84" t="s">
        <v>196</v>
      </c>
      <c r="D31" s="85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</row>
    <row r="32" spans="1:33" s="72" customFormat="1" ht="15.95">
      <c r="A32" s="192"/>
      <c r="B32" s="67" t="s">
        <v>197</v>
      </c>
      <c r="C32" s="68" t="s">
        <v>72</v>
      </c>
      <c r="D32" s="69">
        <v>70</v>
      </c>
      <c r="E32" s="70">
        <f>[1]Hoja1!D29*$D$32/100</f>
        <v>62.493666666666655</v>
      </c>
      <c r="F32" s="70">
        <f>[1]Hoja1!E29*$D$32/100</f>
        <v>3.0333333333333332</v>
      </c>
      <c r="G32" s="70">
        <f>[1]Hoja1!F29*$D$32/100</f>
        <v>4.0110000000000001</v>
      </c>
      <c r="H32" s="70">
        <f>[1]Hoja1!G29*$D$32/100</f>
        <v>2.6319999999999997</v>
      </c>
      <c r="I32" s="70">
        <f>[1]Hoja1!H29*$D$32/100</f>
        <v>1.0453333333333332</v>
      </c>
      <c r="J32" s="70">
        <f>[1]Hoja1!I29*$D$32/100</f>
        <v>0.13533333333333333</v>
      </c>
      <c r="K32" s="70">
        <f>[1]Hoja1!J29*$D$32/100</f>
        <v>14</v>
      </c>
      <c r="L32" s="70">
        <f>[1]Hoja1!K29*$D$32/100</f>
        <v>3.5653333333333337</v>
      </c>
      <c r="M32" s="70">
        <f>[1]Hoja1!L29*$D$32/100</f>
        <v>0</v>
      </c>
      <c r="N32" s="70">
        <f>[1]Hoja1!M29*$D$32/100</f>
        <v>112.23333333333333</v>
      </c>
      <c r="O32" s="70">
        <f>[1]Hoja1!N29*$D$32/100</f>
        <v>85.866666666666674</v>
      </c>
      <c r="P32" s="70">
        <f>[1]Hoja1!O29*$D$32/100</f>
        <v>7.4666666666666673E-2</v>
      </c>
      <c r="Q32" s="70">
        <f>[1]Hoja1!P29*$D$32/100</f>
        <v>33.833333333333336</v>
      </c>
      <c r="R32" s="70">
        <f>[1]Hoja1!Q29*$D$32/100</f>
        <v>108.96666666666665</v>
      </c>
      <c r="S32" s="70">
        <f>[1]Hoja1!R29*$D$32/100</f>
        <v>14.466666666666667</v>
      </c>
      <c r="T32" s="70">
        <f>[1]Hoja1!S29*$D$32/100</f>
        <v>0.26600000000000007</v>
      </c>
      <c r="U32" s="70">
        <f>[1]Hoja1!T29*$D$32/100</f>
        <v>2.5666666666666667E-2</v>
      </c>
      <c r="V32" s="70">
        <f>[1]Hoja1!U29*$D$32/100</f>
        <v>9.3333333333333341E-3</v>
      </c>
      <c r="W32" s="70">
        <f>[1]Hoja1!V29*$D$32/100</f>
        <v>105.23333333333333</v>
      </c>
      <c r="X32" s="70">
        <f>[1]Hoja1!W29*$D$32/100</f>
        <v>17.033333333333331</v>
      </c>
      <c r="Y32" s="70">
        <f>[1]Hoja1!X29*$D$32/100</f>
        <v>3.7333333333333336E-2</v>
      </c>
      <c r="Z32" s="70">
        <f>[1]Hoja1!Y29*$D$32/100</f>
        <v>0.154</v>
      </c>
      <c r="AA32" s="70">
        <f>[1]Hoja1!Z29*$D$32/100</f>
        <v>0.13766666666666666</v>
      </c>
      <c r="AB32" s="70">
        <f>[1]Hoja1!AA29*$D$32/100</f>
        <v>0.21233333333333332</v>
      </c>
      <c r="AC32" s="70">
        <f>[1]Hoja1!AB29*$D$32/100</f>
        <v>2.8000000000000004E-2</v>
      </c>
      <c r="AD32" s="70">
        <f>[1]Hoja1!AC29*$D$32/100</f>
        <v>4.2</v>
      </c>
      <c r="AE32" s="70">
        <f>[1]Hoja1!AD29*$D$32/100</f>
        <v>0.33366666666666661</v>
      </c>
      <c r="AF32" s="70">
        <f>[1]Hoja1!AE29*$D$32/100</f>
        <v>1.7033333333333331</v>
      </c>
    </row>
    <row r="33" spans="1:33" s="72" customFormat="1" ht="15.95">
      <c r="A33" s="192"/>
      <c r="B33" s="67" t="s">
        <v>198</v>
      </c>
      <c r="C33" s="68" t="s">
        <v>74</v>
      </c>
      <c r="D33" s="69">
        <v>0</v>
      </c>
      <c r="E33" s="70">
        <f>[1]Hoja1!D30*$D$33/100</f>
        <v>0</v>
      </c>
      <c r="F33" s="70">
        <f>[1]Hoja1!E30*$D$33/100</f>
        <v>0</v>
      </c>
      <c r="G33" s="70">
        <f>[1]Hoja1!F30*$D$33/100</f>
        <v>0</v>
      </c>
      <c r="H33" s="70">
        <f>[1]Hoja1!G30*$D$33/100</f>
        <v>0</v>
      </c>
      <c r="I33" s="70">
        <f>[1]Hoja1!H30*$D$33/100</f>
        <v>0</v>
      </c>
      <c r="J33" s="70">
        <f>[1]Hoja1!I30*$D$33/100</f>
        <v>0</v>
      </c>
      <c r="K33" s="70">
        <f>[1]Hoja1!J30*$D$33/100</f>
        <v>0</v>
      </c>
      <c r="L33" s="70">
        <f>[1]Hoja1!K30*$D$33/100</f>
        <v>0</v>
      </c>
      <c r="M33" s="70">
        <f>[1]Hoja1!L30*$D$33/100</f>
        <v>0</v>
      </c>
      <c r="N33" s="70">
        <f>[1]Hoja1!M30*$D$33/100</f>
        <v>0</v>
      </c>
      <c r="O33" s="70">
        <f>[1]Hoja1!N30*$D$33/100</f>
        <v>0</v>
      </c>
      <c r="P33" s="70">
        <f>[1]Hoja1!O30*$D$33/100</f>
        <v>0</v>
      </c>
      <c r="Q33" s="70">
        <f>[1]Hoja1!P30*$D$33/100</f>
        <v>0</v>
      </c>
      <c r="R33" s="70">
        <f>[1]Hoja1!Q30*$D$33/100</f>
        <v>0</v>
      </c>
      <c r="S33" s="70">
        <f>[1]Hoja1!R30*$D$33/100</f>
        <v>0</v>
      </c>
      <c r="T33" s="70">
        <f>[1]Hoja1!S30*$D$33/100</f>
        <v>0</v>
      </c>
      <c r="U33" s="70">
        <f>[1]Hoja1!T30*$D$33/100</f>
        <v>0</v>
      </c>
      <c r="V33" s="70">
        <f>[1]Hoja1!U30*$D$33/100</f>
        <v>0</v>
      </c>
      <c r="W33" s="70">
        <f>[1]Hoja1!V30*$D$33/100</f>
        <v>0</v>
      </c>
      <c r="X33" s="70">
        <f>[1]Hoja1!W30*$D$33/100</f>
        <v>0</v>
      </c>
      <c r="Y33" s="70">
        <f>[1]Hoja1!X30*$D$33/100</f>
        <v>0</v>
      </c>
      <c r="Z33" s="70">
        <f>[1]Hoja1!Y30*$D$33/100</f>
        <v>0</v>
      </c>
      <c r="AA33" s="70">
        <f>[1]Hoja1!Z30*$D$33/100</f>
        <v>0</v>
      </c>
      <c r="AB33" s="70">
        <f>[1]Hoja1!AA30*$D$33/100</f>
        <v>0</v>
      </c>
      <c r="AC33" s="70">
        <f>[1]Hoja1!AB30*$D$33/100</f>
        <v>0</v>
      </c>
      <c r="AD33" s="70">
        <f>[1]Hoja1!AC30*$D$33/100</f>
        <v>0</v>
      </c>
      <c r="AE33" s="70">
        <f>[1]Hoja1!AD30*$D$33/100</f>
        <v>0</v>
      </c>
      <c r="AF33" s="70">
        <f>[1]Hoja1!AE30*$D$33/100</f>
        <v>0</v>
      </c>
      <c r="AG33" s="70"/>
    </row>
    <row r="34" spans="1:33" s="72" customFormat="1" ht="32.1">
      <c r="A34" s="192"/>
      <c r="B34" s="67" t="s">
        <v>199</v>
      </c>
      <c r="C34" s="68" t="s">
        <v>76</v>
      </c>
      <c r="D34" s="69">
        <v>0</v>
      </c>
      <c r="E34" s="70">
        <f>[1]Hoja1!D31*$D$34/100</f>
        <v>0</v>
      </c>
      <c r="F34" s="70">
        <f>[1]Hoja1!E31*$D$34/100</f>
        <v>0</v>
      </c>
      <c r="G34" s="70">
        <f>[1]Hoja1!F31*$D$34/100</f>
        <v>0</v>
      </c>
      <c r="H34" s="70">
        <f>[1]Hoja1!G31*$D$34/100</f>
        <v>0</v>
      </c>
      <c r="I34" s="70">
        <f>[1]Hoja1!H31*$D$34/100</f>
        <v>0</v>
      </c>
      <c r="J34" s="70">
        <f>[1]Hoja1!I31*$D$34/100</f>
        <v>0</v>
      </c>
      <c r="K34" s="70">
        <f>[1]Hoja1!J31*$D$34/100</f>
        <v>0</v>
      </c>
      <c r="L34" s="70">
        <f>[1]Hoja1!K31*$D$34/100</f>
        <v>0</v>
      </c>
      <c r="M34" s="70">
        <f>[1]Hoja1!L31*$D$34/100</f>
        <v>0</v>
      </c>
      <c r="N34" s="70">
        <f>[1]Hoja1!M31*$D$34/100</f>
        <v>0</v>
      </c>
      <c r="O34" s="70">
        <f>[1]Hoja1!N31*$D$34/100</f>
        <v>0</v>
      </c>
      <c r="P34" s="70">
        <f>[1]Hoja1!O31*$D$34/100</f>
        <v>0</v>
      </c>
      <c r="Q34" s="70">
        <f>[1]Hoja1!P31*$D$34/100</f>
        <v>0</v>
      </c>
      <c r="R34" s="70">
        <f>[1]Hoja1!Q31*$D$34/100</f>
        <v>0</v>
      </c>
      <c r="S34" s="70">
        <f>[1]Hoja1!R31*$D$34/100</f>
        <v>0</v>
      </c>
      <c r="T34" s="70">
        <f>[1]Hoja1!S31*$D$34/100</f>
        <v>0</v>
      </c>
      <c r="U34" s="70">
        <f>[1]Hoja1!T31*$D$34/100</f>
        <v>0</v>
      </c>
      <c r="V34" s="70">
        <f>[1]Hoja1!U31*$D$34/100</f>
        <v>0</v>
      </c>
      <c r="W34" s="70">
        <f>[1]Hoja1!V31*$D$34/100</f>
        <v>0</v>
      </c>
      <c r="X34" s="70">
        <f>[1]Hoja1!W31*$D$34/100</f>
        <v>0</v>
      </c>
      <c r="Y34" s="70">
        <f>[1]Hoja1!X31*$D$34/100</f>
        <v>0</v>
      </c>
      <c r="Z34" s="70">
        <f>[1]Hoja1!Y31*$D$34/100</f>
        <v>0</v>
      </c>
      <c r="AA34" s="70">
        <f>[1]Hoja1!Z31*$D$34/100</f>
        <v>0</v>
      </c>
      <c r="AB34" s="70">
        <f>[1]Hoja1!AA31*$D$34/100</f>
        <v>0</v>
      </c>
      <c r="AC34" s="70">
        <f>[1]Hoja1!AB31*$D$34/100</f>
        <v>0</v>
      </c>
      <c r="AD34" s="70">
        <f>[1]Hoja1!AC31*$D$34/100</f>
        <v>0</v>
      </c>
      <c r="AE34" s="70">
        <f>[1]Hoja1!AD31*$D$34/100</f>
        <v>0</v>
      </c>
      <c r="AF34" s="70">
        <f>[1]Hoja1!AE31*$D$34/100</f>
        <v>0</v>
      </c>
    </row>
    <row r="35" spans="1:33" s="72" customFormat="1" ht="32.1">
      <c r="A35" s="192"/>
      <c r="B35" s="67" t="s">
        <v>200</v>
      </c>
      <c r="C35" s="68" t="s">
        <v>78</v>
      </c>
      <c r="D35" s="69">
        <v>0</v>
      </c>
      <c r="E35" s="70">
        <f>[1]Hoja1!D32*$D$35/100</f>
        <v>0</v>
      </c>
      <c r="F35" s="70">
        <f>[1]Hoja1!E32*$D$35/100</f>
        <v>0</v>
      </c>
      <c r="G35" s="70">
        <f>[1]Hoja1!F32*$D$35/100</f>
        <v>0</v>
      </c>
      <c r="H35" s="70">
        <f>[1]Hoja1!G32*$D$35/100</f>
        <v>0</v>
      </c>
      <c r="I35" s="70">
        <f>[1]Hoja1!H32*$D$35/100</f>
        <v>0</v>
      </c>
      <c r="J35" s="70">
        <f>[1]Hoja1!I32*$D$35/100</f>
        <v>0</v>
      </c>
      <c r="K35" s="70">
        <f>[1]Hoja1!J32*$D$35/100</f>
        <v>0</v>
      </c>
      <c r="L35" s="70">
        <f>[1]Hoja1!K32*$D$35/100</f>
        <v>0</v>
      </c>
      <c r="M35" s="70">
        <f>[1]Hoja1!L32*$D$35/100</f>
        <v>0</v>
      </c>
      <c r="N35" s="70">
        <f>[1]Hoja1!M32*$D$35/100</f>
        <v>0</v>
      </c>
      <c r="O35" s="70">
        <f>[1]Hoja1!N32*$D$35/100</f>
        <v>0</v>
      </c>
      <c r="P35" s="70">
        <f>[1]Hoja1!O32*$D$35/100</f>
        <v>0</v>
      </c>
      <c r="Q35" s="70">
        <f>[1]Hoja1!P32*$D$35/100</f>
        <v>0</v>
      </c>
      <c r="R35" s="70">
        <f>[1]Hoja1!Q32*$D$35/100</f>
        <v>0</v>
      </c>
      <c r="S35" s="70">
        <f>[1]Hoja1!R32*$D$35/100</f>
        <v>0</v>
      </c>
      <c r="T35" s="70">
        <f>[1]Hoja1!S32*$D$35/100</f>
        <v>0</v>
      </c>
      <c r="U35" s="70">
        <f>[1]Hoja1!T32*$D$35/100</f>
        <v>0</v>
      </c>
      <c r="V35" s="70">
        <f>[1]Hoja1!U32*$D$35/100</f>
        <v>0</v>
      </c>
      <c r="W35" s="70">
        <f>[1]Hoja1!V32*$D$35/100</f>
        <v>0</v>
      </c>
      <c r="X35" s="70">
        <f>[1]Hoja1!W32*$D$35/100</f>
        <v>0</v>
      </c>
      <c r="Y35" s="70">
        <f>[1]Hoja1!X32*$D$35/100</f>
        <v>0</v>
      </c>
      <c r="Z35" s="70">
        <f>[1]Hoja1!Y32*$D$35/100</f>
        <v>0</v>
      </c>
      <c r="AA35" s="70">
        <f>[1]Hoja1!Z32*$D$35/100</f>
        <v>0</v>
      </c>
      <c r="AB35" s="70">
        <f>[1]Hoja1!AA32*$D$35/100</f>
        <v>0</v>
      </c>
      <c r="AC35" s="70">
        <f>[1]Hoja1!AB32*$D$35/100</f>
        <v>0</v>
      </c>
      <c r="AD35" s="70">
        <f>[1]Hoja1!AC32*$D$35/100</f>
        <v>0</v>
      </c>
      <c r="AE35" s="70">
        <f>[1]Hoja1!AD32*$D$35/100</f>
        <v>0</v>
      </c>
      <c r="AF35" s="70">
        <f>[1]Hoja1!AE32*$D$35/100</f>
        <v>0</v>
      </c>
    </row>
    <row r="36" spans="1:33" s="72" customFormat="1" ht="32.1">
      <c r="A36" s="192"/>
      <c r="B36" s="67" t="s">
        <v>201</v>
      </c>
      <c r="C36" s="68" t="s">
        <v>80</v>
      </c>
      <c r="D36" s="69">
        <v>0</v>
      </c>
      <c r="E36" s="70">
        <f>[1]Hoja1!D33*$D$36/100</f>
        <v>0</v>
      </c>
      <c r="F36" s="70">
        <f>[1]Hoja1!E33*$D$36/100</f>
        <v>0</v>
      </c>
      <c r="G36" s="70">
        <f>[1]Hoja1!F33*$D$36/100</f>
        <v>0</v>
      </c>
      <c r="H36" s="70">
        <f>[1]Hoja1!G33*$D$36/100</f>
        <v>0</v>
      </c>
      <c r="I36" s="70">
        <f>[1]Hoja1!H33*$D$36/100</f>
        <v>0</v>
      </c>
      <c r="J36" s="70">
        <f>[1]Hoja1!I33*$D$36/100</f>
        <v>0</v>
      </c>
      <c r="K36" s="70">
        <f>[1]Hoja1!J33*$D$36/100</f>
        <v>0</v>
      </c>
      <c r="L36" s="70">
        <f>[1]Hoja1!K33*$D$36/100</f>
        <v>0</v>
      </c>
      <c r="M36" s="70">
        <f>[1]Hoja1!L33*$D$36/100</f>
        <v>0</v>
      </c>
      <c r="N36" s="70">
        <f>[1]Hoja1!M33*$D$36/100</f>
        <v>0</v>
      </c>
      <c r="O36" s="70">
        <f>[1]Hoja1!N33*$D$36/100</f>
        <v>0</v>
      </c>
      <c r="P36" s="70">
        <f>[1]Hoja1!O33*$D$36/100</f>
        <v>0</v>
      </c>
      <c r="Q36" s="70">
        <f>[1]Hoja1!P33*$D$36/100</f>
        <v>0</v>
      </c>
      <c r="R36" s="70">
        <f>[1]Hoja1!Q33*$D$36/100</f>
        <v>0</v>
      </c>
      <c r="S36" s="70">
        <f>[1]Hoja1!R33*$D$36/100</f>
        <v>0</v>
      </c>
      <c r="T36" s="70">
        <f>[1]Hoja1!S33*$D$36/100</f>
        <v>0</v>
      </c>
      <c r="U36" s="70">
        <f>[1]Hoja1!T33*$D$36/100</f>
        <v>0</v>
      </c>
      <c r="V36" s="70">
        <f>[1]Hoja1!U33*$D$36/100</f>
        <v>0</v>
      </c>
      <c r="W36" s="70">
        <f>[1]Hoja1!V33*$D$36/100</f>
        <v>0</v>
      </c>
      <c r="X36" s="70">
        <f>[1]Hoja1!W33*$D$36/100</f>
        <v>0</v>
      </c>
      <c r="Y36" s="70">
        <f>[1]Hoja1!X33*$D$36/100</f>
        <v>0</v>
      </c>
      <c r="Z36" s="70">
        <f>[1]Hoja1!Y33*$D$36/100</f>
        <v>0</v>
      </c>
      <c r="AA36" s="70">
        <f>[1]Hoja1!Z33*$D$36/100</f>
        <v>0</v>
      </c>
      <c r="AB36" s="70">
        <f>[1]Hoja1!AA33*$D$36/100</f>
        <v>0</v>
      </c>
      <c r="AC36" s="70">
        <f>[1]Hoja1!AB33*$D$36/100</f>
        <v>0</v>
      </c>
      <c r="AD36" s="70">
        <f>[1]Hoja1!AC33*$D$36/100</f>
        <v>0</v>
      </c>
      <c r="AE36" s="70">
        <f>[1]Hoja1!AD33*$D$36/100</f>
        <v>0</v>
      </c>
      <c r="AF36" s="70">
        <f>[1]Hoja1!AE33*$D$36/100</f>
        <v>0</v>
      </c>
    </row>
    <row r="37" spans="1:33" s="72" customFormat="1" ht="15.95">
      <c r="A37" s="192"/>
      <c r="B37" s="67" t="s">
        <v>202</v>
      </c>
      <c r="C37" s="68" t="s">
        <v>203</v>
      </c>
      <c r="D37" s="69">
        <v>35</v>
      </c>
      <c r="E37" s="70">
        <f>[1]Hoja1!D34*$D$37/100</f>
        <v>26.197500000000002</v>
      </c>
      <c r="F37" s="70">
        <f>[1]Hoja1!E34*$D$37/100</f>
        <v>1.33</v>
      </c>
      <c r="G37" s="70">
        <f>[1]Hoja1!F34*$D$37/100</f>
        <v>0.71750000000000003</v>
      </c>
      <c r="H37" s="70">
        <f>[1]Hoja1!G34*$D$37/100</f>
        <v>0.63875000000000004</v>
      </c>
      <c r="I37" s="70">
        <f>[1]Hoja1!H34*$D$37/100</f>
        <v>0.27124999999999999</v>
      </c>
      <c r="J37" s="70">
        <f>[1]Hoja1!I34*$D$37/100</f>
        <v>9.8000000000000004E-2</v>
      </c>
      <c r="K37" s="70">
        <f>[1]Hoja1!J34*$D$37/100</f>
        <v>3.9375</v>
      </c>
      <c r="L37" s="70">
        <f>[1]Hoja1!K34*$D$37/100</f>
        <v>3.605</v>
      </c>
      <c r="M37" s="70">
        <f>[1]Hoja1!L34*$D$37/100</f>
        <v>0</v>
      </c>
      <c r="N37" s="70">
        <f>[1]Hoja1!M34*$D$37/100</f>
        <v>45.587499999999999</v>
      </c>
      <c r="O37" s="70">
        <f>[1]Hoja1!N34*$D$37/100</f>
        <v>31.412500000000001</v>
      </c>
      <c r="P37" s="70">
        <f>[1]Hoja1!O34*$D$37/100</f>
        <v>5.2499999999999998E-2</v>
      </c>
      <c r="Q37" s="70">
        <f>[1]Hoja1!P34*$D$37/100</f>
        <v>18.2</v>
      </c>
      <c r="R37" s="70">
        <f>[1]Hoja1!Q34*$D$37/100</f>
        <v>61.162500000000001</v>
      </c>
      <c r="S37" s="70">
        <f>[1]Hoja1!R34*$D$37/100</f>
        <v>4.6375000000000002</v>
      </c>
      <c r="T37" s="70">
        <f>[1]Hoja1!S34*$D$37/100</f>
        <v>0.23274999999999998</v>
      </c>
      <c r="U37" s="70">
        <f>[1]Hoja1!T34*$D$37/100</f>
        <v>3.5000000000000005E-3</v>
      </c>
      <c r="V37" s="70">
        <f>[1]Hoja1!U34*$D$37/100</f>
        <v>0</v>
      </c>
      <c r="W37" s="70">
        <f>[1]Hoja1!V34*$D$37/100</f>
        <v>16.537500000000001</v>
      </c>
      <c r="X37" s="70">
        <f>[1]Hoja1!W34*$D$37/100</f>
        <v>4.0250000000000004</v>
      </c>
      <c r="Y37" s="70">
        <f>[1]Hoja1!X34*$D$37/100</f>
        <v>1.225E-2</v>
      </c>
      <c r="Z37" s="70">
        <f>[1]Hoja1!Y34*$D$37/100</f>
        <v>6.3E-2</v>
      </c>
      <c r="AA37" s="70">
        <f>[1]Hoja1!Z34*$D$37/100</f>
        <v>3.5000000000000003E-2</v>
      </c>
      <c r="AB37" s="70">
        <f>[1]Hoja1!AA34*$D$37/100</f>
        <v>0.15400000000000003</v>
      </c>
      <c r="AC37" s="70">
        <f>[1]Hoja1!AB34*$D$37/100</f>
        <v>1.225E-2</v>
      </c>
      <c r="AD37" s="70">
        <f>[1]Hoja1!AC34*$D$37/100</f>
        <v>2.8</v>
      </c>
      <c r="AE37" s="70">
        <f>[1]Hoja1!AD34*$D$37/100</f>
        <v>0.14612499999999998</v>
      </c>
      <c r="AF37" s="70">
        <f>[1]Hoja1!AE34*$D$37/100</f>
        <v>0.52500000000000002</v>
      </c>
    </row>
    <row r="38" spans="1:33" s="72" customFormat="1" ht="15.95">
      <c r="A38" s="192"/>
      <c r="B38" s="67" t="s">
        <v>204</v>
      </c>
      <c r="C38" s="68" t="s">
        <v>84</v>
      </c>
      <c r="D38" s="69">
        <v>45</v>
      </c>
      <c r="E38" s="70">
        <f>[1]Hoja1!D35*$D$38/100</f>
        <v>116.29227272727275</v>
      </c>
      <c r="F38" s="70">
        <f>[1]Hoja1!E35*$D$38/100</f>
        <v>9.3354545454545459</v>
      </c>
      <c r="G38" s="70">
        <f>[1]Hoja1!F35*$D$38/100</f>
        <v>8.0713636363636372</v>
      </c>
      <c r="H38" s="70">
        <f>[1]Hoja1!G35*$D$38/100</f>
        <v>6.2567999999999993</v>
      </c>
      <c r="I38" s="70">
        <f>[1]Hoja1!H35*$D$38/100</f>
        <v>2.5281000000000002</v>
      </c>
      <c r="J38" s="70">
        <f>[1]Hoja1!I35*$D$38/100</f>
        <v>0.27360000000000001</v>
      </c>
      <c r="K38" s="70">
        <f>[1]Hoja1!J35*$D$38/100</f>
        <v>28.08</v>
      </c>
      <c r="L38" s="70">
        <f>[1]Hoja1!K35*$D$38/100</f>
        <v>1.5790909090909091</v>
      </c>
      <c r="M38" s="70">
        <f>[1]Hoja1!L35*$D$38/100</f>
        <v>0</v>
      </c>
      <c r="N38" s="70">
        <f>[1]Hoja1!M35*$D$38/100</f>
        <v>229.68</v>
      </c>
      <c r="O38" s="70">
        <f>[1]Hoja1!N35*$D$38/100</f>
        <v>171.27</v>
      </c>
      <c r="P38" s="70">
        <f>[1]Hoja1!O35*$D$38/100</f>
        <v>0.61199999999999999</v>
      </c>
      <c r="Q38" s="70">
        <f>[1]Hoja1!P35*$D$38/100</f>
        <v>205.69499999999999</v>
      </c>
      <c r="R38" s="70">
        <f>[1]Hoja1!Q35*$D$38/100</f>
        <v>38.294999999999995</v>
      </c>
      <c r="S38" s="70">
        <f>[1]Hoja1!R35*$D$38/100</f>
        <v>10.62</v>
      </c>
      <c r="T38" s="70">
        <f>[1]Hoja1!S35*$D$38/100</f>
        <v>0.55125000000000002</v>
      </c>
      <c r="U38" s="70">
        <f>[1]Hoja1!T35*$D$38/100</f>
        <v>0.16500000000000001</v>
      </c>
      <c r="V38" s="70">
        <f>[1]Hoja1!U35*$D$38/100</f>
        <v>3.3000000000000002E-2</v>
      </c>
      <c r="W38" s="70">
        <f>[1]Hoja1!V35*$D$38/100</f>
        <v>375.05</v>
      </c>
      <c r="X38" s="70">
        <f>[1]Hoja1!W35*$D$38/100</f>
        <v>116.14500000000002</v>
      </c>
      <c r="Y38" s="70">
        <f>[1]Hoja1!X35*$D$38/100</f>
        <v>2.3400000000000004E-2</v>
      </c>
      <c r="Z38" s="70">
        <f>[1]Hoja1!Y35*$D$38/100</f>
        <v>0.26459999999999995</v>
      </c>
      <c r="AA38" s="70">
        <f>[1]Hoja1!Z35*$D$38/100</f>
        <v>0.29699999999999993</v>
      </c>
      <c r="AB38" s="70">
        <f>[1]Hoja1!AA35*$D$38/100</f>
        <v>0.127</v>
      </c>
      <c r="AC38" s="70">
        <f>[1]Hoja1!AB35*$D$38/100</f>
        <v>4.4500000000000005E-2</v>
      </c>
      <c r="AD38" s="70">
        <f>[1]Hoja1!AC35*$D$38/100</f>
        <v>3.15</v>
      </c>
      <c r="AE38" s="70">
        <f>[1]Hoja1!AD35*$D$38/100</f>
        <v>0.17144999999999999</v>
      </c>
      <c r="AF38" s="70">
        <f>[1]Hoja1!AE35*$D$38/100</f>
        <v>0</v>
      </c>
    </row>
    <row r="39" spans="1:33" s="72" customFormat="1" ht="15.95">
      <c r="A39" s="192"/>
      <c r="B39" s="55"/>
      <c r="C39" s="75" t="s">
        <v>190</v>
      </c>
      <c r="D39" s="77">
        <f>SUM(D32:D38)</f>
        <v>150</v>
      </c>
      <c r="E39" s="77">
        <f t="shared" ref="E39:AE39" si="6">SUM(E32:E38)</f>
        <v>204.98343939393942</v>
      </c>
      <c r="F39" s="77">
        <f t="shared" si="6"/>
        <v>13.698787878787879</v>
      </c>
      <c r="G39" s="77">
        <f t="shared" si="6"/>
        <v>12.799863636363638</v>
      </c>
      <c r="H39" s="77">
        <f t="shared" si="6"/>
        <v>9.527549999999998</v>
      </c>
      <c r="I39" s="77">
        <f t="shared" si="6"/>
        <v>3.8446833333333332</v>
      </c>
      <c r="J39" s="77">
        <f t="shared" si="6"/>
        <v>0.50693333333333335</v>
      </c>
      <c r="K39" s="77">
        <f t="shared" si="6"/>
        <v>46.017499999999998</v>
      </c>
      <c r="L39" s="77">
        <f t="shared" si="6"/>
        <v>8.7494242424242437</v>
      </c>
      <c r="M39" s="77">
        <f t="shared" si="6"/>
        <v>0</v>
      </c>
      <c r="N39" s="77">
        <f t="shared" si="6"/>
        <v>387.50083333333333</v>
      </c>
      <c r="O39" s="77">
        <f t="shared" si="6"/>
        <v>288.54916666666668</v>
      </c>
      <c r="P39" s="77">
        <f t="shared" si="6"/>
        <v>0.73916666666666664</v>
      </c>
      <c r="Q39" s="77">
        <f t="shared" si="6"/>
        <v>257.72833333333335</v>
      </c>
      <c r="R39" s="77">
        <f t="shared" si="6"/>
        <v>208.42416666666665</v>
      </c>
      <c r="S39" s="77">
        <f t="shared" si="6"/>
        <v>29.724166666666669</v>
      </c>
      <c r="T39" s="77">
        <f t="shared" si="6"/>
        <v>1.05</v>
      </c>
      <c r="U39" s="77">
        <f t="shared" si="6"/>
        <v>0.19416666666666668</v>
      </c>
      <c r="V39" s="77">
        <f t="shared" si="6"/>
        <v>4.2333333333333334E-2</v>
      </c>
      <c r="W39" s="77">
        <f t="shared" si="6"/>
        <v>496.82083333333333</v>
      </c>
      <c r="X39" s="77">
        <f t="shared" si="6"/>
        <v>137.20333333333335</v>
      </c>
      <c r="Y39" s="77">
        <f t="shared" si="6"/>
        <v>7.2983333333333344E-2</v>
      </c>
      <c r="Z39" s="77">
        <f t="shared" si="6"/>
        <v>0.48159999999999992</v>
      </c>
      <c r="AA39" s="77">
        <f t="shared" si="6"/>
        <v>0.46966666666666657</v>
      </c>
      <c r="AB39" s="77">
        <f t="shared" si="6"/>
        <v>0.49333333333333335</v>
      </c>
      <c r="AC39" s="77">
        <f t="shared" si="6"/>
        <v>8.475000000000002E-2</v>
      </c>
      <c r="AD39" s="77">
        <f t="shared" si="6"/>
        <v>10.15</v>
      </c>
      <c r="AE39" s="77">
        <f t="shared" si="6"/>
        <v>0.65124166666666661</v>
      </c>
      <c r="AF39" s="77">
        <f>SUM(AF32:AF38)</f>
        <v>2.2283333333333331</v>
      </c>
    </row>
    <row r="40" spans="1:33" ht="15" customHeight="1">
      <c r="A40" s="199" t="s">
        <v>85</v>
      </c>
      <c r="B40" s="78" t="s">
        <v>205</v>
      </c>
      <c r="C40" s="84" t="s">
        <v>86</v>
      </c>
      <c r="D40" s="85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</row>
    <row r="41" spans="1:33" s="72" customFormat="1" ht="15.95">
      <c r="A41" s="192"/>
      <c r="B41" s="67" t="s">
        <v>206</v>
      </c>
      <c r="C41" s="68" t="s">
        <v>88</v>
      </c>
      <c r="D41" s="69">
        <v>18</v>
      </c>
      <c r="E41" s="70">
        <f>[1]Hoja1!D38*$D$41/100</f>
        <v>44.19</v>
      </c>
      <c r="F41" s="70">
        <f>[1]Hoja1!E38*$D$41/100</f>
        <v>3.265714285714286</v>
      </c>
      <c r="G41" s="70">
        <f>[1]Hoja1!F38*$D$41/100</f>
        <v>3.4585714285714291</v>
      </c>
      <c r="H41" s="70">
        <f>[1]Hoja1!G38*$D$41/100</f>
        <v>1.4189142857142858</v>
      </c>
      <c r="I41" s="70">
        <f>[1]Hoja1!H38*$D$41/100</f>
        <v>1.5199714285714288</v>
      </c>
      <c r="J41" s="70">
        <f>[1]Hoja1!I38*$D$41/100</f>
        <v>0.12702857142857141</v>
      </c>
      <c r="K41" s="70">
        <f>[1]Hoja1!J38*$D$41/100</f>
        <v>11.622857142857143</v>
      </c>
      <c r="L41" s="70">
        <f>[1]Hoja1!K38*$D$41/100</f>
        <v>0</v>
      </c>
      <c r="M41" s="70">
        <f>[1]Hoja1!L38*$D$41/100</f>
        <v>0</v>
      </c>
      <c r="N41" s="70">
        <f>[1]Hoja1!M38*$D$41/100</f>
        <v>1.26</v>
      </c>
      <c r="O41" s="70">
        <f>[1]Hoja1!N38*$D$41/100</f>
        <v>33.248571428571431</v>
      </c>
      <c r="P41" s="70">
        <f>[1]Hoja1!O38*$D$41/100</f>
        <v>0.41400000000000003</v>
      </c>
      <c r="Q41" s="70">
        <f>[1]Hoja1!P38*$D$41/100</f>
        <v>10.002857142857142</v>
      </c>
      <c r="R41" s="70">
        <f>[1]Hoja1!Q38*$D$41/100</f>
        <v>50.862857142857138</v>
      </c>
      <c r="S41" s="70">
        <f>[1]Hoja1!R38*$D$41/100</f>
        <v>3.3685714285714288</v>
      </c>
      <c r="T41" s="70">
        <f>[1]Hoja1!S38*$D$41/100</f>
        <v>0.63900000000000001</v>
      </c>
      <c r="U41" s="70">
        <f>[1]Hoja1!T38*$D$41/100</f>
        <v>1.2857142857142859E-2</v>
      </c>
      <c r="V41" s="70">
        <f>[1]Hoja1!U38*$D$41/100</f>
        <v>1.8E-3</v>
      </c>
      <c r="W41" s="70">
        <f>[1]Hoja1!V38*$D$41/100</f>
        <v>0</v>
      </c>
      <c r="X41" s="70">
        <f>[1]Hoja1!W38*$D$41/100</f>
        <v>0</v>
      </c>
      <c r="Y41" s="70">
        <f>[1]Hoja1!X38*$D$41/100</f>
        <v>1.44E-2</v>
      </c>
      <c r="Z41" s="70">
        <f>[1]Hoja1!Y38*$D$41/100</f>
        <v>3.0085714285714282E-2</v>
      </c>
      <c r="AA41" s="70">
        <f>[1]Hoja1!Z38*$D$41/100</f>
        <v>0.65828571428571436</v>
      </c>
      <c r="AB41" s="70">
        <f>[1]Hoja1!AA38*$D$41/100</f>
        <v>5.6314285714285719E-2</v>
      </c>
      <c r="AC41" s="70">
        <f>[1]Hoja1!AB38*$D$41/100</f>
        <v>6.7371428571428554E-2</v>
      </c>
      <c r="AD41" s="70">
        <f>[1]Hoja1!AC38*$D$41/100</f>
        <v>1.08</v>
      </c>
      <c r="AE41" s="70">
        <f>[1]Hoja1!AD38*$D$41/100</f>
        <v>0.51428571428571435</v>
      </c>
      <c r="AF41" s="70">
        <f>[1]Hoja1!AE38*$D$41/100</f>
        <v>0</v>
      </c>
    </row>
    <row r="42" spans="1:33" s="72" customFormat="1" ht="15.95">
      <c r="A42" s="192"/>
      <c r="B42" s="67" t="s">
        <v>207</v>
      </c>
      <c r="C42" s="68" t="s">
        <v>90</v>
      </c>
      <c r="D42" s="69">
        <v>5</v>
      </c>
      <c r="E42" s="70">
        <f>[1]Hoja1!D39*$D$42/100</f>
        <v>9.7611538461538458</v>
      </c>
      <c r="F42" s="70">
        <f>[1]Hoja1!E39*$D$42/100</f>
        <v>0.9596153846153842</v>
      </c>
      <c r="G42" s="70">
        <f>[1]Hoja1!F39*$D$42/100</f>
        <v>0.65807692307692289</v>
      </c>
      <c r="H42" s="70">
        <f>[1]Hoja1!G39*$D$42/100</f>
        <v>0.2328461538461539</v>
      </c>
      <c r="I42" s="70">
        <f>[1]Hoja1!H39*$D$42/100</f>
        <v>0.29265384615384626</v>
      </c>
      <c r="J42" s="70">
        <f>[1]Hoja1!I39*$D$42/100</f>
        <v>6.7615384615384605E-2</v>
      </c>
      <c r="K42" s="70">
        <f>[1]Hoja1!J39*$D$42/100</f>
        <v>3.273076923076923</v>
      </c>
      <c r="L42" s="70">
        <f>[1]Hoja1!K39*$D$42/100</f>
        <v>0</v>
      </c>
      <c r="M42" s="70">
        <f>[1]Hoja1!L39*$D$42/100</f>
        <v>0</v>
      </c>
      <c r="N42" s="70">
        <f>[1]Hoja1!M39*$D$42/100</f>
        <v>0.78076923076923077</v>
      </c>
      <c r="O42" s="70">
        <f>[1]Hoja1!N39*$D$42/100</f>
        <v>10.196153846153846</v>
      </c>
      <c r="P42" s="70">
        <f>[1]Hoja1!O39*$D$42/100</f>
        <v>4.5384615384615391E-2</v>
      </c>
      <c r="Q42" s="70">
        <f>[1]Hoja1!P39*$D$42/100</f>
        <v>2.9884615384615381</v>
      </c>
      <c r="R42" s="70">
        <f>[1]Hoja1!Q39*$D$42/100</f>
        <v>16.869230769230768</v>
      </c>
      <c r="S42" s="70">
        <f>[1]Hoja1!R39*$D$42/100</f>
        <v>1.0576923076923077</v>
      </c>
      <c r="T42" s="70">
        <f>[1]Hoja1!S39*$D$42/100</f>
        <v>0.10938461538461537</v>
      </c>
      <c r="U42" s="70">
        <f>[1]Hoja1!T39*$D$42/100</f>
        <v>3.6153846153846149E-3</v>
      </c>
      <c r="V42" s="70">
        <f>[1]Hoja1!U39*$D$42/100</f>
        <v>4.999999999999999E-4</v>
      </c>
      <c r="W42" s="70">
        <f>[1]Hoja1!V39*$D$42/100</f>
        <v>0.34615384615384615</v>
      </c>
      <c r="X42" s="70">
        <f>[1]Hoja1!W39*$D$42/100</f>
        <v>0.10384615384615385</v>
      </c>
      <c r="Y42" s="70">
        <f>[1]Hoja1!X39*$D$42/100</f>
        <v>4.2961538461538468E-2</v>
      </c>
      <c r="Z42" s="70">
        <f>[1]Hoja1!Y39*$D$42/100</f>
        <v>1.3269230769230769E-2</v>
      </c>
      <c r="AA42" s="70">
        <f>[1]Hoja1!Z39*$D$42/100</f>
        <v>0.22807692307692307</v>
      </c>
      <c r="AB42" s="70">
        <f>[1]Hoja1!AA39*$D$42/100</f>
        <v>3.5653846153846154E-2</v>
      </c>
      <c r="AC42" s="70">
        <f>[1]Hoja1!AB39*$D$42/100</f>
        <v>2.0230769230769229E-2</v>
      </c>
      <c r="AD42" s="70">
        <f>[1]Hoja1!AC39*$D$42/100</f>
        <v>0.21538461538461537</v>
      </c>
      <c r="AE42" s="70">
        <f>[1]Hoja1!AD39*$D$42/100</f>
        <v>3.4961538461538461E-2</v>
      </c>
      <c r="AF42" s="70">
        <f>[1]Hoja1!AE39*$D$42/100</f>
        <v>3.8461538461538464E-2</v>
      </c>
    </row>
    <row r="43" spans="1:33" s="72" customFormat="1" ht="15.95">
      <c r="A43" s="192"/>
      <c r="B43" s="67" t="s">
        <v>208</v>
      </c>
      <c r="C43" s="68" t="s">
        <v>92</v>
      </c>
      <c r="D43" s="69">
        <v>8</v>
      </c>
      <c r="E43" s="70">
        <f>[1]Hoja1!D40*$D$43/100</f>
        <v>10.347999999999999</v>
      </c>
      <c r="F43" s="70">
        <f>[1]Hoja1!E40*$D$43/100</f>
        <v>1.57</v>
      </c>
      <c r="G43" s="70">
        <f>[1]Hoja1!F40*$D$43/100</f>
        <v>0.45199999999999996</v>
      </c>
      <c r="H43" s="70">
        <f>[1]Hoja1!G40*$D$43/100</f>
        <v>0.17059999999999997</v>
      </c>
      <c r="I43" s="70">
        <f>[1]Hoja1!H40*$D$43/100</f>
        <v>0.16339999999999999</v>
      </c>
      <c r="J43" s="70">
        <f>[1]Hoja1!I40*$D$43/100</f>
        <v>3.6200000000000003E-2</v>
      </c>
      <c r="K43" s="70">
        <f>[1]Hoja1!J40*$D$43/100</f>
        <v>6.6</v>
      </c>
      <c r="L43" s="70">
        <f>[1]Hoja1!K40*$D$43/100</f>
        <v>0</v>
      </c>
      <c r="M43" s="70">
        <f>[1]Hoja1!L40*$D$43/100</f>
        <v>0</v>
      </c>
      <c r="N43" s="70">
        <f>[1]Hoja1!M40*$D$43/100</f>
        <v>1.1399999999999999</v>
      </c>
      <c r="O43" s="70">
        <f>[1]Hoja1!N40*$D$43/100</f>
        <v>15.84</v>
      </c>
      <c r="P43" s="70">
        <f>[1]Hoja1!O40*$D$43/100</f>
        <v>7.0000000000000007E-2</v>
      </c>
      <c r="Q43" s="70">
        <f>[1]Hoja1!P40*$D$43/100</f>
        <v>7.04</v>
      </c>
      <c r="R43" s="70">
        <f>[1]Hoja1!Q40*$D$43/100</f>
        <v>24.78</v>
      </c>
      <c r="S43" s="70">
        <f>[1]Hoja1!R40*$D$43/100</f>
        <v>1.88</v>
      </c>
      <c r="T43" s="70">
        <f>[1]Hoja1!S40*$D$43/100</f>
        <v>0.26</v>
      </c>
      <c r="U43" s="70">
        <f>[1]Hoja1!T40*$D$43/100</f>
        <v>8.6E-3</v>
      </c>
      <c r="V43" s="70">
        <f>[1]Hoja1!U40*$D$43/100</f>
        <v>2.3999999999999998E-3</v>
      </c>
      <c r="W43" s="70">
        <f>[1]Hoja1!V40*$D$43/100</f>
        <v>0</v>
      </c>
      <c r="X43" s="70">
        <f>[1]Hoja1!W40*$D$43/100</f>
        <v>0</v>
      </c>
      <c r="Y43" s="70">
        <f>[1]Hoja1!X40*$D$43/100</f>
        <v>6.000000000000001E-3</v>
      </c>
      <c r="Z43" s="70">
        <f>[1]Hoja1!Y40*$D$43/100</f>
        <v>2.0400000000000001E-2</v>
      </c>
      <c r="AA43" s="70">
        <f>[1]Hoja1!Z40*$D$43/100</f>
        <v>0.58200000000000007</v>
      </c>
      <c r="AB43" s="70">
        <f>[1]Hoja1!AA40*$D$43/100</f>
        <v>0.1</v>
      </c>
      <c r="AC43" s="70">
        <f>[1]Hoja1!AB40*$D$43/100</f>
        <v>3.4000000000000002E-2</v>
      </c>
      <c r="AD43" s="70">
        <f>[1]Hoja1!AC40*$D$43/100</f>
        <v>1.02</v>
      </c>
      <c r="AE43" s="70">
        <f>[1]Hoja1!AD40*$D$43/100</f>
        <v>0.10780000000000001</v>
      </c>
      <c r="AF43" s="70">
        <f>[1]Hoja1!AE40*$D$43/100</f>
        <v>0</v>
      </c>
    </row>
    <row r="44" spans="1:33" s="72" customFormat="1" ht="15.95">
      <c r="A44" s="192"/>
      <c r="B44" s="67" t="s">
        <v>209</v>
      </c>
      <c r="C44" s="68" t="s">
        <v>94</v>
      </c>
      <c r="D44" s="69">
        <v>0</v>
      </c>
      <c r="E44" s="70">
        <f>[1]Hoja1!D41*$D$44/100</f>
        <v>0</v>
      </c>
      <c r="F44" s="70">
        <f>[1]Hoja1!E41*$D$44/100</f>
        <v>0</v>
      </c>
      <c r="G44" s="70">
        <f>[1]Hoja1!F41*$D$44/100</f>
        <v>0</v>
      </c>
      <c r="H44" s="70">
        <f>[1]Hoja1!G41*$D$44/100</f>
        <v>0</v>
      </c>
      <c r="I44" s="70">
        <f>[1]Hoja1!H41*$D$44/100</f>
        <v>0</v>
      </c>
      <c r="J44" s="70">
        <f>[1]Hoja1!I41*$D$44/100</f>
        <v>0</v>
      </c>
      <c r="K44" s="70">
        <f>[1]Hoja1!J41*$D$44/100</f>
        <v>0</v>
      </c>
      <c r="L44" s="70">
        <f>[1]Hoja1!K41*$D$44/100</f>
        <v>0</v>
      </c>
      <c r="M44" s="70">
        <f>[1]Hoja1!L41*$D$44/100</f>
        <v>0</v>
      </c>
      <c r="N44" s="70">
        <f>[1]Hoja1!M41*$D$44/100</f>
        <v>0</v>
      </c>
      <c r="O44" s="70">
        <f>[1]Hoja1!N41*$D$44/100</f>
        <v>0</v>
      </c>
      <c r="P44" s="70">
        <f>[1]Hoja1!O41*$D$44/100</f>
        <v>0</v>
      </c>
      <c r="Q44" s="70">
        <f>[1]Hoja1!P41*$D$44/100</f>
        <v>0</v>
      </c>
      <c r="R44" s="70">
        <f>[1]Hoja1!Q41*$D$44/100</f>
        <v>0</v>
      </c>
      <c r="S44" s="70">
        <f>[1]Hoja1!R41*$D$44/100</f>
        <v>0</v>
      </c>
      <c r="T44" s="70">
        <f>[1]Hoja1!S41*$D$44/100</f>
        <v>0</v>
      </c>
      <c r="U44" s="70">
        <f>[1]Hoja1!T41*$D$44/100</f>
        <v>0</v>
      </c>
      <c r="V44" s="70">
        <f>[1]Hoja1!U41*$D$44/100</f>
        <v>0</v>
      </c>
      <c r="W44" s="70">
        <f>[1]Hoja1!V41*$D$44/100</f>
        <v>0</v>
      </c>
      <c r="X44" s="70">
        <f>[1]Hoja1!W41*$D$44/100</f>
        <v>0</v>
      </c>
      <c r="Y44" s="70">
        <f>[1]Hoja1!X41*$D$44/100</f>
        <v>0</v>
      </c>
      <c r="Z44" s="70">
        <f>[1]Hoja1!Y41*$D$44/100</f>
        <v>0</v>
      </c>
      <c r="AA44" s="70">
        <f>[1]Hoja1!Z41*$D$44/100</f>
        <v>0</v>
      </c>
      <c r="AB44" s="70">
        <f>[1]Hoja1!AA41*$D$44/100</f>
        <v>0</v>
      </c>
      <c r="AC44" s="70">
        <f>[1]Hoja1!AB41*$D$44/100</f>
        <v>0</v>
      </c>
      <c r="AD44" s="70">
        <f>[1]Hoja1!AC41*$D$44/100</f>
        <v>0</v>
      </c>
      <c r="AE44" s="70">
        <f>[1]Hoja1!AD41*$D$44/100</f>
        <v>0</v>
      </c>
      <c r="AF44" s="70">
        <f>[1]Hoja1!AE41*$D$44/100</f>
        <v>0</v>
      </c>
    </row>
    <row r="45" spans="1:33" s="72" customFormat="1" ht="15.95">
      <c r="A45" s="192"/>
      <c r="B45" s="55"/>
      <c r="C45" s="75" t="s">
        <v>190</v>
      </c>
      <c r="D45" s="77">
        <f>SUM(D41:D44)</f>
        <v>31</v>
      </c>
      <c r="E45" s="77">
        <f t="shared" ref="E45:AF45" si="7">SUM(E41:E44)</f>
        <v>64.299153846153843</v>
      </c>
      <c r="F45" s="77">
        <f t="shared" si="7"/>
        <v>5.7953296703296706</v>
      </c>
      <c r="G45" s="77">
        <f t="shared" si="7"/>
        <v>4.5686483516483518</v>
      </c>
      <c r="H45" s="77">
        <f t="shared" si="7"/>
        <v>1.8223604395604398</v>
      </c>
      <c r="I45" s="77">
        <f t="shared" si="7"/>
        <v>1.9760252747252751</v>
      </c>
      <c r="J45" s="77">
        <f t="shared" si="7"/>
        <v>0.23084395604395602</v>
      </c>
      <c r="K45" s="77">
        <f t="shared" si="7"/>
        <v>21.495934065934065</v>
      </c>
      <c r="L45" s="77">
        <f t="shared" si="7"/>
        <v>0</v>
      </c>
      <c r="M45" s="77">
        <f t="shared" si="7"/>
        <v>0</v>
      </c>
      <c r="N45" s="77">
        <f t="shared" si="7"/>
        <v>3.180769230769231</v>
      </c>
      <c r="O45" s="77">
        <f t="shared" si="7"/>
        <v>59.284725274725275</v>
      </c>
      <c r="P45" s="77">
        <f t="shared" si="7"/>
        <v>0.52938461538461545</v>
      </c>
      <c r="Q45" s="77">
        <f t="shared" si="7"/>
        <v>20.03131868131868</v>
      </c>
      <c r="R45" s="77">
        <f t="shared" si="7"/>
        <v>92.512087912087907</v>
      </c>
      <c r="S45" s="77">
        <f t="shared" si="7"/>
        <v>6.3062637362637366</v>
      </c>
      <c r="T45" s="77">
        <f t="shared" si="7"/>
        <v>1.0083846153846154</v>
      </c>
      <c r="U45" s="77">
        <f t="shared" si="7"/>
        <v>2.5072527472527473E-2</v>
      </c>
      <c r="V45" s="77">
        <f t="shared" si="7"/>
        <v>4.6999999999999993E-3</v>
      </c>
      <c r="W45" s="77">
        <f t="shared" si="7"/>
        <v>0.34615384615384615</v>
      </c>
      <c r="X45" s="77">
        <f t="shared" si="7"/>
        <v>0.10384615384615385</v>
      </c>
      <c r="Y45" s="77">
        <f t="shared" si="7"/>
        <v>6.3361538461538469E-2</v>
      </c>
      <c r="Z45" s="77">
        <f t="shared" si="7"/>
        <v>6.3754945054945056E-2</v>
      </c>
      <c r="AA45" s="77">
        <f t="shared" si="7"/>
        <v>1.4683626373626375</v>
      </c>
      <c r="AB45" s="77">
        <f t="shared" si="7"/>
        <v>0.19196813186813189</v>
      </c>
      <c r="AC45" s="77">
        <f t="shared" si="7"/>
        <v>0.12160219780219779</v>
      </c>
      <c r="AD45" s="77">
        <f t="shared" si="7"/>
        <v>2.3153846153846152</v>
      </c>
      <c r="AE45" s="77">
        <f t="shared" si="7"/>
        <v>0.65704725274725284</v>
      </c>
      <c r="AF45" s="77">
        <f t="shared" si="7"/>
        <v>3.8461538461538464E-2</v>
      </c>
    </row>
    <row r="46" spans="1:33">
      <c r="A46" s="192"/>
      <c r="B46" s="78" t="s">
        <v>210</v>
      </c>
      <c r="C46" s="84" t="s">
        <v>95</v>
      </c>
      <c r="D46" s="85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</row>
    <row r="47" spans="1:33" s="72" customFormat="1" ht="15.95">
      <c r="A47" s="192"/>
      <c r="B47" s="67" t="s">
        <v>211</v>
      </c>
      <c r="C47" s="68" t="s">
        <v>97</v>
      </c>
      <c r="D47" s="62">
        <v>4</v>
      </c>
      <c r="E47" s="89">
        <f>[1]Hoja1!D44*$D$47/100</f>
        <v>7.8408000000000007</v>
      </c>
      <c r="F47" s="89">
        <f>[1]Hoja1!E44*$D$47/100</f>
        <v>0.73680000000000012</v>
      </c>
      <c r="G47" s="89">
        <f>[1]Hoja1!F44*$D$47/100</f>
        <v>0.54373333333333329</v>
      </c>
      <c r="H47" s="89">
        <f>[1]Hoja1!G44*$D$47/100</f>
        <v>0.14490666666666668</v>
      </c>
      <c r="I47" s="89">
        <f>[1]Hoja1!H44*$D$47/100</f>
        <v>0.20648</v>
      </c>
      <c r="J47" s="89">
        <f>[1]Hoja1!I44*$D$47/100</f>
        <v>0.11277333333333334</v>
      </c>
      <c r="K47" s="89">
        <f>[1]Hoja1!J44*$D$47/100</f>
        <v>3.1946666666666665</v>
      </c>
      <c r="L47" s="89">
        <f>[1]Hoja1!K44*$D$47/100</f>
        <v>0</v>
      </c>
      <c r="M47" s="89">
        <f>[1]Hoja1!L44*$D$47/100</f>
        <v>0</v>
      </c>
      <c r="N47" s="89">
        <f>[1]Hoja1!M44*$D$47/100</f>
        <v>0.5013333333333333</v>
      </c>
      <c r="O47" s="89">
        <f>[1]Hoja1!N44*$D$47/100</f>
        <v>6.0746666666666673</v>
      </c>
      <c r="P47" s="89">
        <f>[1]Hoja1!O44*$D$47/100</f>
        <v>4.1599999999999998E-2</v>
      </c>
      <c r="Q47" s="89">
        <f>[1]Hoja1!P44*$D$47/100</f>
        <v>2.9333333333333331</v>
      </c>
      <c r="R47" s="89">
        <f>[1]Hoja1!Q44*$D$47/100</f>
        <v>7.68</v>
      </c>
      <c r="S47" s="89">
        <f>[1]Hoja1!R44*$D$47/100</f>
        <v>0.82400000000000007</v>
      </c>
      <c r="T47" s="89">
        <f>[1]Hoja1!S44*$D$47/100</f>
        <v>5.914666666666666E-2</v>
      </c>
      <c r="U47" s="89">
        <f>[1]Hoja1!T44*$D$47/100</f>
        <v>2.1600000000000005E-3</v>
      </c>
      <c r="V47" s="89">
        <f>[1]Hoja1!U44*$D$47/100</f>
        <v>8.2666666666666663E-4</v>
      </c>
      <c r="W47" s="89">
        <f>[1]Hoja1!V44*$D$47/100</f>
        <v>4.7039999999999997</v>
      </c>
      <c r="X47" s="89">
        <f>[1]Hoja1!W44*$D$47/100</f>
        <v>1.3893333333333333</v>
      </c>
      <c r="Y47" s="89">
        <f>[1]Hoja1!X44*$D$47/100</f>
        <v>2.5333333333333345E-3</v>
      </c>
      <c r="Z47" s="89">
        <f>[1]Hoja1!Y44*$D$47/100</f>
        <v>5.5466666666666676E-3</v>
      </c>
      <c r="AA47" s="89">
        <f>[1]Hoja1!Z44*$D$47/100</f>
        <v>0.26400000000000001</v>
      </c>
      <c r="AB47" s="89">
        <f>[1]Hoja1!AA44*$D$47/100</f>
        <v>3.8986666666666669E-2</v>
      </c>
      <c r="AC47" s="89">
        <f>[1]Hoja1!AB44*$D$47/100</f>
        <v>1.2133333333333335E-2</v>
      </c>
      <c r="AD47" s="89">
        <f>[1]Hoja1!AC44*$D$47/100</f>
        <v>0.26933333333333331</v>
      </c>
      <c r="AE47" s="89">
        <f>[1]Hoja1!AD44*$D$47/100</f>
        <v>1.2853333333333333E-2</v>
      </c>
      <c r="AF47" s="89">
        <f>[1]Hoja1!AE44*$D$47/100</f>
        <v>7.2000000000000008E-2</v>
      </c>
    </row>
    <row r="48" spans="1:33" s="72" customFormat="1" ht="15.95">
      <c r="A48" s="192"/>
      <c r="B48" s="67" t="s">
        <v>212</v>
      </c>
      <c r="C48" s="68" t="s">
        <v>99</v>
      </c>
      <c r="D48" s="62">
        <v>4</v>
      </c>
      <c r="E48" s="89">
        <f>[1]Hoja1!D45*$D$48/100</f>
        <v>9.086666666666666</v>
      </c>
      <c r="F48" s="89">
        <f>[1]Hoja1!E45*$D$48/100</f>
        <v>0.73266666666666669</v>
      </c>
      <c r="G48" s="89">
        <f>[1]Hoja1!F45*$D$48/100</f>
        <v>0.68399999999999994</v>
      </c>
      <c r="H48" s="89">
        <f>[1]Hoja1!G45*$D$48/100</f>
        <v>0.21873333333333334</v>
      </c>
      <c r="I48" s="89">
        <f>[1]Hoja1!H45*$D$48/100</f>
        <v>0.30206666666666665</v>
      </c>
      <c r="J48" s="89">
        <f>[1]Hoja1!I45*$D$48/100</f>
        <v>9.7599999999999992E-2</v>
      </c>
      <c r="K48" s="89">
        <f>[1]Hoja1!J45*$D$48/100</f>
        <v>3.0866666666666669</v>
      </c>
      <c r="L48" s="89">
        <f>[1]Hoja1!K45*$D$48/100</f>
        <v>0</v>
      </c>
      <c r="M48" s="89">
        <f>[1]Hoja1!L45*$D$48/100</f>
        <v>0</v>
      </c>
      <c r="N48" s="89">
        <f>[1]Hoja1!M45*$D$48/100</f>
        <v>0.48666666666666664</v>
      </c>
      <c r="O48" s="89">
        <f>[1]Hoja1!N45*$D$48/100</f>
        <v>9.8000000000000007</v>
      </c>
      <c r="P48" s="89">
        <f>[1]Hoja1!O45*$D$48/100</f>
        <v>0.12266666666666666</v>
      </c>
      <c r="Q48" s="89">
        <f>[1]Hoja1!P45*$D$48/100</f>
        <v>2.6733333333333333</v>
      </c>
      <c r="R48" s="89">
        <f>[1]Hoja1!Q45*$D$48/100</f>
        <v>11.073333333333332</v>
      </c>
      <c r="S48" s="89">
        <f>[1]Hoja1!R45*$D$48/100</f>
        <v>0.82666666666666666</v>
      </c>
      <c r="T48" s="89">
        <f>[1]Hoja1!S45*$D$48/100</f>
        <v>8.2933333333333331E-2</v>
      </c>
      <c r="U48" s="89">
        <f>[1]Hoja1!T45*$D$48/100</f>
        <v>1.4466666666666666E-2</v>
      </c>
      <c r="V48" s="89">
        <f>[1]Hoja1!U45*$D$48/100</f>
        <v>8.0000000000000004E-4</v>
      </c>
      <c r="W48" s="89">
        <f>[1]Hoja1!V45*$D$48/100</f>
        <v>4.28</v>
      </c>
      <c r="X48" s="89">
        <f>[1]Hoja1!W45*$D$48/100</f>
        <v>1.2933333333333334</v>
      </c>
      <c r="Y48" s="89">
        <f>[1]Hoja1!X45*$D$48/100</f>
        <v>8.6666666666666663E-3</v>
      </c>
      <c r="Z48" s="89">
        <f>[1]Hoja1!Y45*$D$48/100</f>
        <v>1.2266666666666669E-2</v>
      </c>
      <c r="AA48" s="89">
        <f>[1]Hoja1!Z45*$D$48/100</f>
        <v>0.2186666666666667</v>
      </c>
      <c r="AB48" s="89">
        <f>[1]Hoja1!AA45*$D$48/100</f>
        <v>4.9133333333333334E-2</v>
      </c>
      <c r="AC48" s="89">
        <f>[1]Hoja1!AB45*$D$48/100</f>
        <v>1.7933333333333332E-2</v>
      </c>
      <c r="AD48" s="89">
        <f>[1]Hoja1!AC45*$D$48/100</f>
        <v>0.58666666666666667</v>
      </c>
      <c r="AE48" s="89">
        <f>[1]Hoja1!AD45*$D$48/100</f>
        <v>1.5866666666666668E-2</v>
      </c>
      <c r="AF48" s="89">
        <f>[1]Hoja1!AE45*$D$48/100</f>
        <v>0.22</v>
      </c>
    </row>
    <row r="49" spans="1:32" s="72" customFormat="1" ht="15.95">
      <c r="A49" s="192"/>
      <c r="B49" s="67" t="s">
        <v>213</v>
      </c>
      <c r="C49" s="68" t="s">
        <v>101</v>
      </c>
      <c r="D49" s="62">
        <v>4</v>
      </c>
      <c r="E49" s="89">
        <f>[1]Hoja1!D46*$D$49/100</f>
        <v>5.2409999999999988</v>
      </c>
      <c r="F49" s="89">
        <f>[1]Hoja1!E46*$D$49/100</f>
        <v>0.86099999999999977</v>
      </c>
      <c r="G49" s="89">
        <f>[1]Hoja1!F46*$D$49/100</f>
        <v>0.19966666666666669</v>
      </c>
      <c r="H49" s="89">
        <f>[1]Hoja1!G46*$D$49/100</f>
        <v>5.6966666666666665E-2</v>
      </c>
      <c r="I49" s="89">
        <f>[1]Hoja1!H46*$D$49/100</f>
        <v>7.0866666666666661E-2</v>
      </c>
      <c r="J49" s="89">
        <f>[1]Hoja1!I46*$D$49/100</f>
        <v>5.1166666666666673E-2</v>
      </c>
      <c r="K49" s="89">
        <f>[1]Hoja1!J46*$D$49/100</f>
        <v>3.1033333333333331</v>
      </c>
      <c r="L49" s="89">
        <f>[1]Hoja1!K46*$D$49/100</f>
        <v>0</v>
      </c>
      <c r="M49" s="89">
        <f>[1]Hoja1!L46*$D$49/100</f>
        <v>0</v>
      </c>
      <c r="N49" s="89">
        <f>[1]Hoja1!M46*$D$49/100</f>
        <v>0.51333333333333331</v>
      </c>
      <c r="O49" s="89">
        <f>[1]Hoja1!N46*$D$49/100</f>
        <v>7.123333333333334</v>
      </c>
      <c r="P49" s="89">
        <f>[1]Hoja1!O46*$D$49/100</f>
        <v>5.7333333333333333E-2</v>
      </c>
      <c r="Q49" s="89">
        <f>[1]Hoja1!P46*$D$49/100</f>
        <v>2.4500000000000002</v>
      </c>
      <c r="R49" s="89">
        <f>[1]Hoja1!Q46*$D$49/100</f>
        <v>10.333333333333332</v>
      </c>
      <c r="S49" s="89">
        <f>[1]Hoja1!R46*$D$49/100</f>
        <v>0.91</v>
      </c>
      <c r="T49" s="89">
        <f>[1]Hoja1!S46*$D$49/100</f>
        <v>8.3599999999999994E-2</v>
      </c>
      <c r="U49" s="89">
        <f>[1]Hoja1!T46*$D$49/100</f>
        <v>4.8666666666666667E-3</v>
      </c>
      <c r="V49" s="89">
        <f>[1]Hoja1!U46*$D$49/100</f>
        <v>8.6666666666666674E-4</v>
      </c>
      <c r="W49" s="89">
        <f>[1]Hoja1!V46*$D$49/100</f>
        <v>0.15</v>
      </c>
      <c r="X49" s="89">
        <f>[1]Hoja1!W46*$D$49/100</f>
        <v>4.6666666666666669E-2</v>
      </c>
      <c r="Y49" s="89">
        <f>[1]Hoja1!X46*$D$49/100</f>
        <v>2.0333333333333336E-3</v>
      </c>
      <c r="Z49" s="89">
        <f>[1]Hoja1!Y46*$D$49/100</f>
        <v>6.1333333333333344E-3</v>
      </c>
      <c r="AA49" s="89">
        <f>[1]Hoja1!Z46*$D$49/100</f>
        <v>0.16633333333333333</v>
      </c>
      <c r="AB49" s="89">
        <f>[1]Hoja1!AA46*$D$49/100</f>
        <v>3.3466666666666672E-2</v>
      </c>
      <c r="AC49" s="89">
        <f>[1]Hoja1!AB46*$D$49/100</f>
        <v>1.7466666666666669E-2</v>
      </c>
      <c r="AD49" s="89">
        <f>[1]Hoja1!AC46*$D$49/100</f>
        <v>0.34333333333333338</v>
      </c>
      <c r="AE49" s="89">
        <f>[1]Hoja1!AD46*$D$49/100</f>
        <v>1.6766666666666666E-2</v>
      </c>
      <c r="AF49" s="89">
        <f>[1]Hoja1!AE46*$D$49/100</f>
        <v>0</v>
      </c>
    </row>
    <row r="50" spans="1:32" s="72" customFormat="1" ht="15.95">
      <c r="A50" s="192"/>
      <c r="B50" s="55"/>
      <c r="C50" s="75" t="s">
        <v>190</v>
      </c>
      <c r="D50" s="77">
        <f>SUM(D47:D49)</f>
        <v>12</v>
      </c>
      <c r="E50" s="77">
        <f t="shared" ref="E50:AF50" si="8">SUM(E47:E49)</f>
        <v>22.168466666666667</v>
      </c>
      <c r="F50" s="77">
        <f t="shared" si="8"/>
        <v>2.3304666666666667</v>
      </c>
      <c r="G50" s="77">
        <f t="shared" si="8"/>
        <v>1.4273999999999998</v>
      </c>
      <c r="H50" s="77">
        <f t="shared" si="8"/>
        <v>0.42060666666666668</v>
      </c>
      <c r="I50" s="77">
        <f t="shared" si="8"/>
        <v>0.57941333333333334</v>
      </c>
      <c r="J50" s="77">
        <f t="shared" si="8"/>
        <v>0.26153999999999999</v>
      </c>
      <c r="K50" s="77">
        <f t="shared" si="8"/>
        <v>9.384666666666666</v>
      </c>
      <c r="L50" s="77">
        <f t="shared" si="8"/>
        <v>0</v>
      </c>
      <c r="M50" s="77">
        <f t="shared" si="8"/>
        <v>0</v>
      </c>
      <c r="N50" s="77">
        <f t="shared" si="8"/>
        <v>1.5013333333333332</v>
      </c>
      <c r="O50" s="77">
        <f t="shared" si="8"/>
        <v>22.998000000000001</v>
      </c>
      <c r="P50" s="77">
        <f t="shared" si="8"/>
        <v>0.22160000000000002</v>
      </c>
      <c r="Q50" s="77">
        <f t="shared" si="8"/>
        <v>8.0566666666666666</v>
      </c>
      <c r="R50" s="77">
        <f t="shared" si="8"/>
        <v>29.086666666666662</v>
      </c>
      <c r="S50" s="77">
        <f t="shared" si="8"/>
        <v>2.5606666666666666</v>
      </c>
      <c r="T50" s="77">
        <f t="shared" si="8"/>
        <v>0.22567999999999999</v>
      </c>
      <c r="U50" s="77">
        <f t="shared" si="8"/>
        <v>2.149333333333333E-2</v>
      </c>
      <c r="V50" s="77">
        <f t="shared" si="8"/>
        <v>2.4933333333333335E-3</v>
      </c>
      <c r="W50" s="77">
        <f t="shared" si="8"/>
        <v>9.1340000000000003</v>
      </c>
      <c r="X50" s="77">
        <f t="shared" si="8"/>
        <v>2.7293333333333338</v>
      </c>
      <c r="Y50" s="77">
        <f t="shared" si="8"/>
        <v>1.3233333333333335E-2</v>
      </c>
      <c r="Z50" s="77">
        <f t="shared" si="8"/>
        <v>2.3946666666666672E-2</v>
      </c>
      <c r="AA50" s="77">
        <f t="shared" si="8"/>
        <v>0.64900000000000002</v>
      </c>
      <c r="AB50" s="77">
        <f t="shared" si="8"/>
        <v>0.12158666666666668</v>
      </c>
      <c r="AC50" s="77">
        <f t="shared" si="8"/>
        <v>4.753333333333333E-2</v>
      </c>
      <c r="AD50" s="77">
        <f t="shared" si="8"/>
        <v>1.1993333333333334</v>
      </c>
      <c r="AE50" s="77">
        <f t="shared" si="8"/>
        <v>4.5486666666666668E-2</v>
      </c>
      <c r="AF50" s="77">
        <f t="shared" si="8"/>
        <v>0.29200000000000004</v>
      </c>
    </row>
    <row r="51" spans="1:32">
      <c r="A51" s="192"/>
      <c r="B51" s="78"/>
      <c r="C51" s="84" t="s">
        <v>102</v>
      </c>
      <c r="D51" s="85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</row>
    <row r="52" spans="1:32" s="71" customFormat="1" ht="15.95">
      <c r="A52" s="192"/>
      <c r="B52" s="67" t="s">
        <v>214</v>
      </c>
      <c r="C52" s="68" t="s">
        <v>104</v>
      </c>
      <c r="D52" s="69">
        <v>60</v>
      </c>
      <c r="E52" s="89">
        <f>[1]Hoja1!D49*$D$52/100</f>
        <v>79.810999999999979</v>
      </c>
      <c r="F52" s="89">
        <f>[1]Hoja1!E49*$D$52/100</f>
        <v>13.182399999999999</v>
      </c>
      <c r="G52" s="89">
        <f>[1]Hoja1!F49*$D$52/100</f>
        <v>2.9906000000000001</v>
      </c>
      <c r="H52" s="89">
        <f>[1]Hoja1!G49*$D$52/100</f>
        <v>0.59314285714285708</v>
      </c>
      <c r="I52" s="89">
        <f>[1]Hoja1!H49*$D$52/100</f>
        <v>1.2270000000000001</v>
      </c>
      <c r="J52" s="89">
        <f>[1]Hoja1!I49*$D$52/100</f>
        <v>0.61392857142857138</v>
      </c>
      <c r="K52" s="89">
        <f>[1]Hoja1!J49*$D$52/100</f>
        <v>37</v>
      </c>
      <c r="L52" s="89">
        <f>[1]Hoja1!K49*$D$52/100</f>
        <v>3.7999999999999992E-2</v>
      </c>
      <c r="M52" s="89">
        <f>[1]Hoja1!L49*$D$52/100</f>
        <v>0</v>
      </c>
      <c r="N52" s="89">
        <f>[1]Hoja1!M49*$D$52/100</f>
        <v>20.18</v>
      </c>
      <c r="O52" s="89">
        <f>[1]Hoja1!N49*$D$52/100</f>
        <v>153.83999999999997</v>
      </c>
      <c r="P52" s="89">
        <f>[1]Hoja1!O49*$D$52/100</f>
        <v>0.64940000000000009</v>
      </c>
      <c r="Q52" s="89">
        <f>[1]Hoja1!P49*$D$52/100</f>
        <v>35.1</v>
      </c>
      <c r="R52" s="89">
        <f>[1]Hoja1!Q49*$D$52/100</f>
        <v>230.42142857142855</v>
      </c>
      <c r="S52" s="89">
        <f>[1]Hoja1!R49*$D$52/100</f>
        <v>20.861538461538462</v>
      </c>
      <c r="T52" s="89">
        <f>[1]Hoja1!S49*$D$52/100</f>
        <v>0.44035714285714272</v>
      </c>
      <c r="U52" s="89">
        <f>[1]Hoja1!T49*$D$52/100</f>
        <v>4.3428571428571434E-2</v>
      </c>
      <c r="V52" s="89">
        <f>[1]Hoja1!U49*$D$52/100</f>
        <v>4.7142857142857153E-2</v>
      </c>
      <c r="W52" s="89">
        <f>[1]Hoja1!V49*$D$52/100</f>
        <v>196.28571428571431</v>
      </c>
      <c r="X52" s="89">
        <f>[1]Hoja1!W49*$D$52/100</f>
        <v>48.288888888888884</v>
      </c>
      <c r="Y52" s="89">
        <f>[1]Hoja1!X49*$D$52/100</f>
        <v>5.8285714285714274E-2</v>
      </c>
      <c r="Z52" s="89">
        <f>[1]Hoja1!Y49*$D$52/100</f>
        <v>7.9448275862068943E-2</v>
      </c>
      <c r="AA52" s="89">
        <f>[1]Hoja1!Z49*$D$52/100</f>
        <v>2.7600000000000007</v>
      </c>
      <c r="AB52" s="89">
        <f>[1]Hoja1!AA49*$D$52/100</f>
        <v>0.43171428571428566</v>
      </c>
      <c r="AC52" s="89">
        <f>[1]Hoja1!AB49*$D$52/100</f>
        <v>0.19800000000000001</v>
      </c>
      <c r="AD52" s="89">
        <f>[1]Hoja1!AC49*$D$52/100</f>
        <v>6.8</v>
      </c>
      <c r="AE52" s="89">
        <f>[1]Hoja1!AD49*$D$52/100</f>
        <v>2.2050000000000005</v>
      </c>
      <c r="AF52" s="89">
        <f>[1]Hoja1!AE49*$D$52/100</f>
        <v>0.37777777777777777</v>
      </c>
    </row>
    <row r="53" spans="1:32" s="71" customFormat="1" ht="15.95">
      <c r="A53" s="192"/>
      <c r="B53" s="67" t="s">
        <v>215</v>
      </c>
      <c r="C53" s="68" t="s">
        <v>106</v>
      </c>
      <c r="D53" s="69">
        <v>0</v>
      </c>
      <c r="E53" s="89">
        <f>[1]Hoja1!D50*$D$53/100</f>
        <v>0</v>
      </c>
      <c r="F53" s="89">
        <f>[1]Hoja1!E50*$D$53/100</f>
        <v>0</v>
      </c>
      <c r="G53" s="89">
        <f>[1]Hoja1!F50*$D$53/100</f>
        <v>0</v>
      </c>
      <c r="H53" s="89">
        <f>[1]Hoja1!G50*$D$53/100</f>
        <v>0</v>
      </c>
      <c r="I53" s="89">
        <f>[1]Hoja1!H50*$D$53/100</f>
        <v>0</v>
      </c>
      <c r="J53" s="89">
        <f>[1]Hoja1!I50*$D$53/100</f>
        <v>0</v>
      </c>
      <c r="K53" s="89">
        <f>[1]Hoja1!J50*$D$53/100</f>
        <v>0</v>
      </c>
      <c r="L53" s="89">
        <f>[1]Hoja1!K50*$D$53/100</f>
        <v>0</v>
      </c>
      <c r="M53" s="89">
        <f>[1]Hoja1!L50*$D$53/100</f>
        <v>0</v>
      </c>
      <c r="N53" s="89">
        <f>[1]Hoja1!M50*$D$53/100</f>
        <v>0</v>
      </c>
      <c r="O53" s="89">
        <f>[1]Hoja1!N50*$D$53/100</f>
        <v>0</v>
      </c>
      <c r="P53" s="89">
        <f>[1]Hoja1!O50*$D$53/100</f>
        <v>0</v>
      </c>
      <c r="Q53" s="89">
        <f>[1]Hoja1!P50*$D$53/100</f>
        <v>0</v>
      </c>
      <c r="R53" s="89">
        <f>[1]Hoja1!Q50*$D$53/100</f>
        <v>0</v>
      </c>
      <c r="S53" s="89">
        <f>[1]Hoja1!R50*$D$53/100</f>
        <v>0</v>
      </c>
      <c r="T53" s="89">
        <f>[1]Hoja1!S50*$D$53/100</f>
        <v>0</v>
      </c>
      <c r="U53" s="89">
        <f>[1]Hoja1!T50*$D$53/100</f>
        <v>0</v>
      </c>
      <c r="V53" s="89">
        <f>[1]Hoja1!U50*$D$53/100</f>
        <v>0</v>
      </c>
      <c r="W53" s="89">
        <f>[1]Hoja1!V50*$D$53/100</f>
        <v>0</v>
      </c>
      <c r="X53" s="89">
        <f>[1]Hoja1!W50*$D$53/100</f>
        <v>0</v>
      </c>
      <c r="Y53" s="89">
        <f>[1]Hoja1!X50*$D$53/100</f>
        <v>0</v>
      </c>
      <c r="Z53" s="89">
        <f>[1]Hoja1!Y50*$D$53/100</f>
        <v>0</v>
      </c>
      <c r="AA53" s="89">
        <f>[1]Hoja1!Z50*$D$53/100</f>
        <v>0</v>
      </c>
      <c r="AB53" s="89">
        <f>[1]Hoja1!AA50*$D$53/100</f>
        <v>0</v>
      </c>
      <c r="AC53" s="89">
        <f>[1]Hoja1!AB50*$D$53/100</f>
        <v>0</v>
      </c>
      <c r="AD53" s="89">
        <f>[1]Hoja1!AC50*$D$53/100</f>
        <v>0</v>
      </c>
      <c r="AE53" s="89">
        <f>[1]Hoja1!AD50*$D$53/100</f>
        <v>0</v>
      </c>
      <c r="AF53" s="89">
        <f>[1]Hoja1!AE50*$D$53/100</f>
        <v>0</v>
      </c>
    </row>
    <row r="54" spans="1:32" s="72" customFormat="1" ht="15.95">
      <c r="A54" s="192"/>
      <c r="B54" s="55"/>
      <c r="C54" s="75" t="s">
        <v>190</v>
      </c>
      <c r="D54" s="77">
        <f>SUM(D52:D53)</f>
        <v>60</v>
      </c>
      <c r="E54" s="77">
        <f t="shared" ref="E54:AF54" si="9">SUM(E52:E53)</f>
        <v>79.810999999999979</v>
      </c>
      <c r="F54" s="77">
        <f t="shared" si="9"/>
        <v>13.182399999999999</v>
      </c>
      <c r="G54" s="77">
        <f t="shared" si="9"/>
        <v>2.9906000000000001</v>
      </c>
      <c r="H54" s="77">
        <f t="shared" si="9"/>
        <v>0.59314285714285708</v>
      </c>
      <c r="I54" s="77">
        <f t="shared" si="9"/>
        <v>1.2270000000000001</v>
      </c>
      <c r="J54" s="77">
        <f t="shared" si="9"/>
        <v>0.61392857142857138</v>
      </c>
      <c r="K54" s="77">
        <f t="shared" si="9"/>
        <v>37</v>
      </c>
      <c r="L54" s="77">
        <f t="shared" si="9"/>
        <v>3.7999999999999992E-2</v>
      </c>
      <c r="M54" s="77">
        <f t="shared" si="9"/>
        <v>0</v>
      </c>
      <c r="N54" s="77">
        <f t="shared" si="9"/>
        <v>20.18</v>
      </c>
      <c r="O54" s="77">
        <f t="shared" si="9"/>
        <v>153.83999999999997</v>
      </c>
      <c r="P54" s="77">
        <f t="shared" si="9"/>
        <v>0.64940000000000009</v>
      </c>
      <c r="Q54" s="77">
        <f t="shared" si="9"/>
        <v>35.1</v>
      </c>
      <c r="R54" s="77">
        <f t="shared" si="9"/>
        <v>230.42142857142855</v>
      </c>
      <c r="S54" s="77">
        <f t="shared" si="9"/>
        <v>20.861538461538462</v>
      </c>
      <c r="T54" s="77">
        <f t="shared" si="9"/>
        <v>0.44035714285714272</v>
      </c>
      <c r="U54" s="77">
        <f t="shared" si="9"/>
        <v>4.3428571428571434E-2</v>
      </c>
      <c r="V54" s="77">
        <f t="shared" si="9"/>
        <v>4.7142857142857153E-2</v>
      </c>
      <c r="W54" s="77">
        <f t="shared" si="9"/>
        <v>196.28571428571431</v>
      </c>
      <c r="X54" s="77">
        <f t="shared" si="9"/>
        <v>48.288888888888884</v>
      </c>
      <c r="Y54" s="77">
        <f t="shared" si="9"/>
        <v>5.8285714285714274E-2</v>
      </c>
      <c r="Z54" s="77">
        <f t="shared" si="9"/>
        <v>7.9448275862068943E-2</v>
      </c>
      <c r="AA54" s="77">
        <f t="shared" si="9"/>
        <v>2.7600000000000007</v>
      </c>
      <c r="AB54" s="77">
        <f t="shared" si="9"/>
        <v>0.43171428571428566</v>
      </c>
      <c r="AC54" s="77">
        <f t="shared" si="9"/>
        <v>0.19800000000000001</v>
      </c>
      <c r="AD54" s="77">
        <f t="shared" si="9"/>
        <v>6.8</v>
      </c>
      <c r="AE54" s="77">
        <f t="shared" si="9"/>
        <v>2.2050000000000005</v>
      </c>
      <c r="AF54" s="77">
        <f t="shared" si="9"/>
        <v>0.37777777777777777</v>
      </c>
    </row>
    <row r="55" spans="1:32" s="91" customFormat="1">
      <c r="A55" s="192"/>
      <c r="B55" s="78" t="s">
        <v>216</v>
      </c>
      <c r="C55" s="90" t="s">
        <v>217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</row>
    <row r="56" spans="1:32" s="71" customFormat="1" ht="15.95">
      <c r="A56" s="192"/>
      <c r="B56" s="67" t="s">
        <v>218</v>
      </c>
      <c r="C56" s="92" t="s">
        <v>90</v>
      </c>
      <c r="D56" s="93">
        <v>3</v>
      </c>
      <c r="E56" s="70">
        <f>[1]Hoja1!D53*$D$56/100</f>
        <v>6.7067499999999987</v>
      </c>
      <c r="F56" s="70">
        <f>[1]Hoja1!E53*$D$56/100</f>
        <v>0.47475000000000001</v>
      </c>
      <c r="G56" s="70">
        <f>[1]Hoja1!F53*$D$56/100</f>
        <v>0.53174999999999994</v>
      </c>
      <c r="H56" s="70">
        <f>[1]Hoja1!G53*$D$56/100</f>
        <v>0.18340000000000001</v>
      </c>
      <c r="I56" s="70">
        <f>[1]Hoja1!H53*$D$56/100</f>
        <v>0.22504999999999994</v>
      </c>
      <c r="J56" s="70">
        <f>[1]Hoja1!I53*$D$56/100</f>
        <v>7.2299999999999989E-2</v>
      </c>
      <c r="K56" s="70">
        <f>[1]Hoja1!J53*$D$56/100</f>
        <v>10.39</v>
      </c>
      <c r="L56" s="70">
        <f>[1]Hoja1!K53*$D$56/100</f>
        <v>5.5000000000000005E-3</v>
      </c>
      <c r="M56" s="70">
        <f>[1]Hoja1!L53*$D$56/100</f>
        <v>0</v>
      </c>
      <c r="N56" s="70">
        <f>[1]Hoja1!M53*$D$56/100</f>
        <v>0.47499999999999998</v>
      </c>
      <c r="O56" s="70">
        <f>[1]Hoja1!N53*$D$56/100</f>
        <v>4.4974999999999996</v>
      </c>
      <c r="P56" s="70">
        <f>[1]Hoja1!O53*$D$56/100</f>
        <v>0.16024999999999998</v>
      </c>
      <c r="Q56" s="70">
        <f>[1]Hoja1!P53*$D$56/100</f>
        <v>2.6949999999999998</v>
      </c>
      <c r="R56" s="70">
        <f>[1]Hoja1!Q53*$D$56/100</f>
        <v>7.1550000000000002</v>
      </c>
      <c r="S56" s="70">
        <f>[1]Hoja1!R53*$D$56/100</f>
        <v>0.35749999999999998</v>
      </c>
      <c r="T56" s="70">
        <f>[1]Hoja1!S53*$D$56/100</f>
        <v>5.9349999999999993E-2</v>
      </c>
      <c r="U56" s="70">
        <f>[1]Hoja1!T53*$D$56/100</f>
        <v>4.9499999999999995E-3</v>
      </c>
      <c r="V56" s="70">
        <f>[1]Hoja1!U53*$D$56/100</f>
        <v>1.6000000000000001E-3</v>
      </c>
      <c r="W56" s="70">
        <f>[1]Hoja1!V53*$D$56/100</f>
        <v>0.57999999999999996</v>
      </c>
      <c r="X56" s="70">
        <f>[1]Hoja1!W53*$D$56/100</f>
        <v>0.17499999999999999</v>
      </c>
      <c r="Y56" s="70">
        <f>[1]Hoja1!X53*$D$56/100</f>
        <v>6.6500000000000005E-3</v>
      </c>
      <c r="Z56" s="70">
        <f>[1]Hoja1!Y53*$D$56/100</f>
        <v>1.37E-2</v>
      </c>
      <c r="AA56" s="70">
        <f>[1]Hoja1!Z53*$D$56/100</f>
        <v>0.115</v>
      </c>
      <c r="AB56" s="70">
        <f>[1]Hoja1!AA53*$D$56/100</f>
        <v>4.2900000000000001E-2</v>
      </c>
      <c r="AC56" s="70">
        <f>[1]Hoja1!AB53*$D$56/100</f>
        <v>6.2250000000000005E-3</v>
      </c>
      <c r="AD56" s="70">
        <f>[1]Hoja1!AC53*$D$56/100</f>
        <v>0.19</v>
      </c>
      <c r="AE56" s="70">
        <f>[1]Hoja1!AD53*$D$56/100</f>
        <v>0.10642499999999998</v>
      </c>
      <c r="AF56" s="70">
        <f>[1]Hoja1!AE53*$D$56/100</f>
        <v>0.24</v>
      </c>
    </row>
    <row r="57" spans="1:32" s="71" customFormat="1" ht="15.95">
      <c r="A57" s="192"/>
      <c r="B57" s="67" t="s">
        <v>219</v>
      </c>
      <c r="C57" s="92" t="s">
        <v>94</v>
      </c>
      <c r="D57" s="93">
        <v>0</v>
      </c>
      <c r="E57" s="70">
        <f>[1]Hoja1!D54*$D$57/100</f>
        <v>0</v>
      </c>
      <c r="F57" s="70">
        <f>[1]Hoja1!E54*$D$57/100</f>
        <v>0</v>
      </c>
      <c r="G57" s="70">
        <f>[1]Hoja1!F54*$D$57/100</f>
        <v>0</v>
      </c>
      <c r="H57" s="70">
        <f>[1]Hoja1!G54*$D$57/100</f>
        <v>0</v>
      </c>
      <c r="I57" s="70">
        <f>[1]Hoja1!H54*$D$57/100</f>
        <v>0</v>
      </c>
      <c r="J57" s="70">
        <f>[1]Hoja1!I54*$D$57/100</f>
        <v>0</v>
      </c>
      <c r="K57" s="70">
        <f>[1]Hoja1!J54*$D$57/100</f>
        <v>0</v>
      </c>
      <c r="L57" s="70">
        <f>[1]Hoja1!K54*$D$57/100</f>
        <v>0</v>
      </c>
      <c r="M57" s="70">
        <f>[1]Hoja1!L54*$D$57/100</f>
        <v>0</v>
      </c>
      <c r="N57" s="70">
        <f>[1]Hoja1!M54*$D$57/100</f>
        <v>0</v>
      </c>
      <c r="O57" s="70">
        <f>[1]Hoja1!N54*$D$57/100</f>
        <v>0</v>
      </c>
      <c r="P57" s="70">
        <f>[1]Hoja1!O54*$D$57/100</f>
        <v>0</v>
      </c>
      <c r="Q57" s="70">
        <f>[1]Hoja1!P54*$D$57/100</f>
        <v>0</v>
      </c>
      <c r="R57" s="70">
        <f>[1]Hoja1!Q54*$D$57/100</f>
        <v>0</v>
      </c>
      <c r="S57" s="70">
        <f>[1]Hoja1!R54*$D$57/100</f>
        <v>0</v>
      </c>
      <c r="T57" s="70">
        <f>[1]Hoja1!S54*$D$57/100</f>
        <v>0</v>
      </c>
      <c r="U57" s="70">
        <f>[1]Hoja1!T54*$D$57/100</f>
        <v>0</v>
      </c>
      <c r="V57" s="70">
        <f>[1]Hoja1!U54*$D$57/100</f>
        <v>0</v>
      </c>
      <c r="W57" s="70">
        <f>[1]Hoja1!V54*$D$57/100</f>
        <v>0</v>
      </c>
      <c r="X57" s="70">
        <f>[1]Hoja1!W54*$D$57/100</f>
        <v>0</v>
      </c>
      <c r="Y57" s="70">
        <f>[1]Hoja1!X54*$D$57/100</f>
        <v>0</v>
      </c>
      <c r="Z57" s="70">
        <f>[1]Hoja1!Y54*$D$57/100</f>
        <v>0</v>
      </c>
      <c r="AA57" s="70">
        <f>[1]Hoja1!Z54*$D$57/100</f>
        <v>0</v>
      </c>
      <c r="AB57" s="70">
        <f>[1]Hoja1!AA54*$D$57/100</f>
        <v>0</v>
      </c>
      <c r="AC57" s="70">
        <f>[1]Hoja1!AB54*$D$57/100</f>
        <v>0</v>
      </c>
      <c r="AD57" s="70">
        <f>[1]Hoja1!AC54*$D$57/100</f>
        <v>0</v>
      </c>
      <c r="AE57" s="70">
        <f>[1]Hoja1!AD54*$D$57/100</f>
        <v>0</v>
      </c>
      <c r="AF57" s="70">
        <f>[1]Hoja1!AE54*$D$57/100</f>
        <v>0</v>
      </c>
    </row>
    <row r="58" spans="1:32" s="71" customFormat="1" ht="15.95">
      <c r="A58" s="192"/>
      <c r="B58" s="67" t="s">
        <v>220</v>
      </c>
      <c r="C58" s="92" t="s">
        <v>97</v>
      </c>
      <c r="D58" s="93">
        <v>3</v>
      </c>
      <c r="E58" s="70">
        <f>[1]Hoja1!D55*$D$58/100</f>
        <v>4.7479999999999993</v>
      </c>
      <c r="F58" s="70">
        <f>[1]Hoja1!E55*$D$58/100</f>
        <v>0.57999999999999996</v>
      </c>
      <c r="G58" s="70">
        <f>[1]Hoja1!F55*$D$58/100</f>
        <v>0.26400000000000001</v>
      </c>
      <c r="H58" s="70">
        <f>[1]Hoja1!G55*$D$58/100</f>
        <v>7.4299999999999991E-2</v>
      </c>
      <c r="I58" s="70">
        <f>[1]Hoja1!H55*$D$58/100</f>
        <v>8.48E-2</v>
      </c>
      <c r="J58" s="70">
        <f>[1]Hoja1!I55*$D$58/100</f>
        <v>6.8000000000000005E-2</v>
      </c>
      <c r="K58" s="70">
        <f>[1]Hoja1!J55*$D$58/100</f>
        <v>3.5</v>
      </c>
      <c r="L58" s="70">
        <f>[1]Hoja1!K55*$D$58/100</f>
        <v>1.2999999999999998E-2</v>
      </c>
      <c r="M58" s="70">
        <f>[1]Hoja1!L55*$D$58/100</f>
        <v>0</v>
      </c>
      <c r="N58" s="70">
        <f>[1]Hoja1!M55*$D$58/100</f>
        <v>0.31</v>
      </c>
      <c r="O58" s="70">
        <f>[1]Hoja1!N55*$D$58/100</f>
        <v>4.51</v>
      </c>
      <c r="P58" s="70">
        <f>[1]Hoja1!O55*$D$58/100</f>
        <v>0.10800000000000001</v>
      </c>
      <c r="Q58" s="70">
        <f>[1]Hoja1!P55*$D$58/100</f>
        <v>2.23</v>
      </c>
      <c r="R58" s="70">
        <f>[1]Hoja1!Q55*$D$58/100</f>
        <v>5.88</v>
      </c>
      <c r="S58" s="70">
        <f>[1]Hoja1!R55*$D$58/100</f>
        <v>0.51</v>
      </c>
      <c r="T58" s="70">
        <f>[1]Hoja1!S55*$D$58/100</f>
        <v>0.1202</v>
      </c>
      <c r="U58" s="70">
        <f>[1]Hoja1!T55*$D$58/100</f>
        <v>5.4999999999999997E-3</v>
      </c>
      <c r="V58" s="70">
        <f>[1]Hoja1!U55*$D$58/100</f>
        <v>1.8E-3</v>
      </c>
      <c r="W58" s="70">
        <f>[1]Hoja1!V55*$D$58/100</f>
        <v>2.4700000000000002</v>
      </c>
      <c r="X58" s="70">
        <f>[1]Hoja1!W55*$D$58/100</f>
        <v>1.1000000000000001</v>
      </c>
      <c r="Y58" s="70">
        <f>[1]Hoja1!X55*$D$58/100</f>
        <v>2.3E-3</v>
      </c>
      <c r="Z58" s="70">
        <f>[1]Hoja1!Y55*$D$58/100</f>
        <v>1.1099999999999999E-2</v>
      </c>
      <c r="AA58" s="70">
        <f>[1]Hoja1!Z55*$D$58/100</f>
        <v>0.14190000000000003</v>
      </c>
      <c r="AB58" s="70">
        <f>[1]Hoja1!AA55*$D$58/100</f>
        <v>4.2099999999999999E-2</v>
      </c>
      <c r="AC58" s="70">
        <f>[1]Hoja1!AB55*$D$58/100</f>
        <v>6.7999999999999996E-3</v>
      </c>
      <c r="AD58" s="70">
        <f>[1]Hoja1!AC55*$D$58/100</f>
        <v>1.242</v>
      </c>
      <c r="AE58" s="70">
        <f>[1]Hoja1!AD55*$D$58/100</f>
        <v>9.8800000000000013E-2</v>
      </c>
      <c r="AF58" s="70">
        <f>[1]Hoja1!AE55*$D$58/100</f>
        <v>0.06</v>
      </c>
    </row>
    <row r="59" spans="1:32" s="71" customFormat="1" ht="15.95">
      <c r="A59" s="192"/>
      <c r="B59" s="67" t="s">
        <v>221</v>
      </c>
      <c r="C59" s="92" t="s">
        <v>101</v>
      </c>
      <c r="D59" s="93">
        <v>0</v>
      </c>
      <c r="E59" s="70">
        <f>[1]Hoja1!D56*$D$59/100</f>
        <v>0</v>
      </c>
      <c r="F59" s="70">
        <f>[1]Hoja1!E56*$D$59/100</f>
        <v>0</v>
      </c>
      <c r="G59" s="70">
        <f>[1]Hoja1!F56*$D$59/100</f>
        <v>0</v>
      </c>
      <c r="H59" s="70">
        <f>[1]Hoja1!G56*$D$59/100</f>
        <v>0</v>
      </c>
      <c r="I59" s="70">
        <f>[1]Hoja1!H56*$D$59/100</f>
        <v>0</v>
      </c>
      <c r="J59" s="70">
        <f>[1]Hoja1!I56*$D$59/100</f>
        <v>0</v>
      </c>
      <c r="K59" s="70">
        <f>[1]Hoja1!J56*$D$59/100</f>
        <v>0</v>
      </c>
      <c r="L59" s="70">
        <f>[1]Hoja1!K56*$D$59/100</f>
        <v>0</v>
      </c>
      <c r="M59" s="70">
        <f>[1]Hoja1!L56*$D$59/100</f>
        <v>0</v>
      </c>
      <c r="N59" s="70">
        <f>[1]Hoja1!M56*$D$59/100</f>
        <v>0</v>
      </c>
      <c r="O59" s="70">
        <f>[1]Hoja1!N56*$D$59/100</f>
        <v>0</v>
      </c>
      <c r="P59" s="70">
        <f>[1]Hoja1!O56*$D$59/100</f>
        <v>0</v>
      </c>
      <c r="Q59" s="70">
        <f>[1]Hoja1!P56*$D$59/100</f>
        <v>0</v>
      </c>
      <c r="R59" s="70">
        <f>[1]Hoja1!Q56*$D$59/100</f>
        <v>0</v>
      </c>
      <c r="S59" s="70">
        <f>[1]Hoja1!R56*$D$59/100</f>
        <v>0</v>
      </c>
      <c r="T59" s="70">
        <f>[1]Hoja1!S56*$D$59/100</f>
        <v>0</v>
      </c>
      <c r="U59" s="70">
        <f>[1]Hoja1!T56*$D$59/100</f>
        <v>0</v>
      </c>
      <c r="V59" s="70">
        <f>[1]Hoja1!U56*$D$59/100</f>
        <v>0</v>
      </c>
      <c r="W59" s="70">
        <f>[1]Hoja1!V56*$D$59/100</f>
        <v>0</v>
      </c>
      <c r="X59" s="70">
        <f>[1]Hoja1!W56*$D$59/100</f>
        <v>0</v>
      </c>
      <c r="Y59" s="70">
        <f>[1]Hoja1!X56*$D$59/100</f>
        <v>0</v>
      </c>
      <c r="Z59" s="70">
        <f>[1]Hoja1!Y56*$D$59/100</f>
        <v>0</v>
      </c>
      <c r="AA59" s="70">
        <f>[1]Hoja1!Z56*$D$59/100</f>
        <v>0</v>
      </c>
      <c r="AB59" s="70">
        <f>[1]Hoja1!AA56*$D$59/100</f>
        <v>0</v>
      </c>
      <c r="AC59" s="70">
        <f>[1]Hoja1!AB56*$D$59/100</f>
        <v>0</v>
      </c>
      <c r="AD59" s="70">
        <f>[1]Hoja1!AC56*$D$59/100</f>
        <v>0</v>
      </c>
      <c r="AE59" s="70">
        <f>[1]Hoja1!AD56*$D$59/100</f>
        <v>0</v>
      </c>
      <c r="AF59" s="70">
        <f>[1]Hoja1!AE56*$D$59/100</f>
        <v>0</v>
      </c>
    </row>
    <row r="60" spans="1:32" s="72" customFormat="1" ht="15.95">
      <c r="A60" s="192"/>
      <c r="B60" s="55"/>
      <c r="C60" s="75" t="s">
        <v>190</v>
      </c>
      <c r="D60" s="77">
        <f>SUM(D56:D59)</f>
        <v>6</v>
      </c>
      <c r="E60" s="77">
        <f t="shared" ref="E60:AF60" si="10">SUM(E56:E59)</f>
        <v>11.454749999999997</v>
      </c>
      <c r="F60" s="77">
        <f t="shared" si="10"/>
        <v>1.0547499999999999</v>
      </c>
      <c r="G60" s="77">
        <f t="shared" si="10"/>
        <v>0.79574999999999996</v>
      </c>
      <c r="H60" s="77">
        <f t="shared" si="10"/>
        <v>0.25769999999999998</v>
      </c>
      <c r="I60" s="77">
        <f t="shared" si="10"/>
        <v>0.30984999999999996</v>
      </c>
      <c r="J60" s="77">
        <f t="shared" si="10"/>
        <v>0.14029999999999998</v>
      </c>
      <c r="K60" s="77">
        <f t="shared" si="10"/>
        <v>13.89</v>
      </c>
      <c r="L60" s="77">
        <f t="shared" si="10"/>
        <v>1.8499999999999999E-2</v>
      </c>
      <c r="M60" s="77">
        <f t="shared" si="10"/>
        <v>0</v>
      </c>
      <c r="N60" s="77">
        <f t="shared" si="10"/>
        <v>0.78499999999999992</v>
      </c>
      <c r="O60" s="77">
        <f t="shared" si="10"/>
        <v>9.0075000000000003</v>
      </c>
      <c r="P60" s="77">
        <f t="shared" si="10"/>
        <v>0.26824999999999999</v>
      </c>
      <c r="Q60" s="77">
        <f t="shared" si="10"/>
        <v>4.9249999999999998</v>
      </c>
      <c r="R60" s="77">
        <f t="shared" si="10"/>
        <v>13.035</v>
      </c>
      <c r="S60" s="77">
        <f t="shared" si="10"/>
        <v>0.86749999999999994</v>
      </c>
      <c r="T60" s="77">
        <f t="shared" si="10"/>
        <v>0.17954999999999999</v>
      </c>
      <c r="U60" s="77">
        <f t="shared" si="10"/>
        <v>1.0449999999999999E-2</v>
      </c>
      <c r="V60" s="77">
        <f t="shared" si="10"/>
        <v>3.4000000000000002E-3</v>
      </c>
      <c r="W60" s="77">
        <f t="shared" si="10"/>
        <v>3.0500000000000003</v>
      </c>
      <c r="X60" s="77">
        <f t="shared" si="10"/>
        <v>1.2750000000000001</v>
      </c>
      <c r="Y60" s="77">
        <f t="shared" si="10"/>
        <v>8.9499999999999996E-3</v>
      </c>
      <c r="Z60" s="77">
        <f t="shared" si="10"/>
        <v>2.4799999999999999E-2</v>
      </c>
      <c r="AA60" s="77">
        <f t="shared" si="10"/>
        <v>0.25690000000000002</v>
      </c>
      <c r="AB60" s="77">
        <f t="shared" si="10"/>
        <v>8.4999999999999992E-2</v>
      </c>
      <c r="AC60" s="77">
        <f t="shared" si="10"/>
        <v>1.3025E-2</v>
      </c>
      <c r="AD60" s="77">
        <f t="shared" si="10"/>
        <v>1.4319999999999999</v>
      </c>
      <c r="AE60" s="77">
        <f t="shared" si="10"/>
        <v>0.20522499999999999</v>
      </c>
      <c r="AF60" s="77">
        <f t="shared" si="10"/>
        <v>0.3</v>
      </c>
    </row>
    <row r="61" spans="1:32" s="91" customFormat="1">
      <c r="A61" s="192"/>
      <c r="B61" s="78" t="s">
        <v>222</v>
      </c>
      <c r="C61" s="84" t="s">
        <v>112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</row>
    <row r="62" spans="1:32" s="71" customFormat="1" ht="15.95">
      <c r="A62" s="192"/>
      <c r="B62" s="67" t="s">
        <v>222</v>
      </c>
      <c r="C62" s="68" t="s">
        <v>113</v>
      </c>
      <c r="D62" s="69">
        <v>25</v>
      </c>
      <c r="E62" s="70">
        <f>[1]Hoja1!D59*$D$62/100</f>
        <v>41.385000000000012</v>
      </c>
      <c r="F62" s="70">
        <f>[1]Hoja1!E59*$D$62/100</f>
        <v>3.3</v>
      </c>
      <c r="G62" s="70">
        <f>[1]Hoja1!F59*$D$62/100</f>
        <v>3.0049999999999999</v>
      </c>
      <c r="H62" s="70">
        <f>[1]Hoja1!G59*$D$62/100</f>
        <v>0.87850000000000006</v>
      </c>
      <c r="I62" s="70">
        <f>[1]Hoja1!H59*$D$62/100</f>
        <v>1.2490000000000001</v>
      </c>
      <c r="J62" s="70">
        <f>[1]Hoja1!I59*$D$62/100</f>
        <v>0.36149999999999999</v>
      </c>
      <c r="K62" s="70">
        <f>[1]Hoja1!J59*$D$62/100</f>
        <v>196.9</v>
      </c>
      <c r="L62" s="70">
        <f>[1]Hoja1!K59*$D$62/100</f>
        <v>0.28500000000000003</v>
      </c>
      <c r="M62" s="70">
        <f>[1]Hoja1!L59*$D$62/100</f>
        <v>0</v>
      </c>
      <c r="N62" s="70">
        <f>[1]Hoja1!M59*$D$62/100</f>
        <v>16.8</v>
      </c>
      <c r="O62" s="70">
        <f>[1]Hoja1!N59*$D$62/100</f>
        <v>50.1</v>
      </c>
      <c r="P62" s="70">
        <f>[1]Hoja1!O59*$D$62/100</f>
        <v>0.83499999999999996</v>
      </c>
      <c r="Q62" s="70">
        <f>[1]Hoja1!P59*$D$62/100</f>
        <v>35.1</v>
      </c>
      <c r="R62" s="70">
        <f>[1]Hoja1!Q59*$D$62/100</f>
        <v>41.35</v>
      </c>
      <c r="S62" s="70">
        <f>[1]Hoja1!R59*$D$62/100</f>
        <v>3.45</v>
      </c>
      <c r="T62" s="70">
        <f>[1]Hoja1!S59*$D$62/100</f>
        <v>0.34450000000000003</v>
      </c>
      <c r="U62" s="70">
        <f>[1]Hoja1!T59*$D$62/100</f>
        <v>1.2500000000000001E-2</v>
      </c>
      <c r="V62" s="70">
        <f>[1]Hoja1!U59*$D$62/100</f>
        <v>9.0000000000000011E-3</v>
      </c>
      <c r="W62" s="70">
        <f>[1]Hoja1!V59*$D$62/100</f>
        <v>204.85</v>
      </c>
      <c r="X62" s="70">
        <f>[1]Hoja1!W59*$D$62/100</f>
        <v>61.5</v>
      </c>
      <c r="Y62" s="70">
        <f>[1]Hoja1!X59*$D$62/100</f>
        <v>3.0499999999999999E-2</v>
      </c>
      <c r="Z62" s="70">
        <f>[1]Hoja1!Y59*$D$62/100</f>
        <v>0.1275</v>
      </c>
      <c r="AA62" s="70">
        <f>[1]Hoja1!Z59*$D$62/100</f>
        <v>3.4999999999999996E-2</v>
      </c>
      <c r="AB62" s="70">
        <f>[1]Hoja1!AA59*$D$62/100</f>
        <v>0.42650000000000005</v>
      </c>
      <c r="AC62" s="70">
        <f>[1]Hoja1!AB59*$D$62/100</f>
        <v>4.5499999999999999E-2</v>
      </c>
      <c r="AD62" s="70">
        <f>[1]Hoja1!AC59*$D$62/100</f>
        <v>17</v>
      </c>
      <c r="AE62" s="70">
        <f>[1]Hoja1!AD59*$D$62/100</f>
        <v>0.73799999999999999</v>
      </c>
      <c r="AF62" s="70">
        <f>[1]Hoja1!AE59*$D$62/100</f>
        <v>0</v>
      </c>
    </row>
    <row r="63" spans="1:32" s="72" customFormat="1">
      <c r="A63" s="192"/>
      <c r="B63" s="193" t="s">
        <v>192</v>
      </c>
      <c r="C63" s="193"/>
      <c r="D63" s="77">
        <f>D60+D54+D50+D45+D62</f>
        <v>134</v>
      </c>
      <c r="E63" s="77">
        <f t="shared" ref="E63:AF63" si="11">E60+E54+E50+E45+E62</f>
        <v>219.11837051282049</v>
      </c>
      <c r="F63" s="77">
        <f t="shared" si="11"/>
        <v>25.662946336996338</v>
      </c>
      <c r="G63" s="77">
        <f t="shared" si="11"/>
        <v>12.787398351648353</v>
      </c>
      <c r="H63" s="77">
        <f t="shared" si="11"/>
        <v>3.9723099633699634</v>
      </c>
      <c r="I63" s="77">
        <f t="shared" si="11"/>
        <v>5.3412886080586084</v>
      </c>
      <c r="J63" s="77">
        <f t="shared" si="11"/>
        <v>1.6081125274725272</v>
      </c>
      <c r="K63" s="77">
        <f t="shared" si="11"/>
        <v>278.67060073260075</v>
      </c>
      <c r="L63" s="77">
        <f t="shared" si="11"/>
        <v>0.34150000000000003</v>
      </c>
      <c r="M63" s="77">
        <f t="shared" si="11"/>
        <v>0</v>
      </c>
      <c r="N63" s="77">
        <f t="shared" si="11"/>
        <v>42.447102564102565</v>
      </c>
      <c r="O63" s="77">
        <f t="shared" si="11"/>
        <v>295.23022527472523</v>
      </c>
      <c r="P63" s="77">
        <f t="shared" si="11"/>
        <v>2.5036346153846156</v>
      </c>
      <c r="Q63" s="77">
        <f t="shared" si="11"/>
        <v>103.21298534798535</v>
      </c>
      <c r="R63" s="77">
        <f t="shared" si="11"/>
        <v>406.40518315018312</v>
      </c>
      <c r="S63" s="77">
        <f t="shared" si="11"/>
        <v>34.045968864468868</v>
      </c>
      <c r="T63" s="77">
        <f t="shared" si="11"/>
        <v>2.1984717582417583</v>
      </c>
      <c r="U63" s="77">
        <f t="shared" si="11"/>
        <v>0.11294443223443223</v>
      </c>
      <c r="V63" s="77">
        <f t="shared" si="11"/>
        <v>6.6736190476190477E-2</v>
      </c>
      <c r="W63" s="77">
        <f t="shared" si="11"/>
        <v>413.66586813186814</v>
      </c>
      <c r="X63" s="77">
        <f t="shared" si="11"/>
        <v>113.89706837606838</v>
      </c>
      <c r="Y63" s="77">
        <f t="shared" si="11"/>
        <v>0.17433058608058608</v>
      </c>
      <c r="Z63" s="77">
        <f t="shared" si="11"/>
        <v>0.31944988758368065</v>
      </c>
      <c r="AA63" s="77">
        <f t="shared" si="11"/>
        <v>5.169262637362638</v>
      </c>
      <c r="AB63" s="77">
        <f t="shared" si="11"/>
        <v>1.2567690842490844</v>
      </c>
      <c r="AC63" s="77">
        <f t="shared" si="11"/>
        <v>0.42566053113553109</v>
      </c>
      <c r="AD63" s="77">
        <f t="shared" si="11"/>
        <v>28.746717948717947</v>
      </c>
      <c r="AE63" s="77">
        <f t="shared" si="11"/>
        <v>3.85075891941392</v>
      </c>
      <c r="AF63" s="77">
        <f t="shared" si="11"/>
        <v>1.0082393162393164</v>
      </c>
    </row>
    <row r="64" spans="1:32" s="91" customFormat="1" ht="15" customHeight="1">
      <c r="A64" s="192" t="s">
        <v>223</v>
      </c>
      <c r="B64" s="78"/>
      <c r="C64" s="90" t="s">
        <v>224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</row>
    <row r="65" spans="1:33" s="91" customFormat="1" ht="15.95">
      <c r="A65" s="192"/>
      <c r="B65" s="67" t="s">
        <v>115</v>
      </c>
      <c r="C65" s="68" t="s">
        <v>114</v>
      </c>
      <c r="D65" s="69">
        <v>60</v>
      </c>
      <c r="E65" s="70">
        <f>[1]Hoja1!D61*$D$65/100</f>
        <v>212.56956521739133</v>
      </c>
      <c r="F65" s="70">
        <f>[1]Hoja1!E61*$D$65/100</f>
        <v>13.914782608695653</v>
      </c>
      <c r="G65" s="70">
        <f>[1]Hoja1!F61*$D$65/100</f>
        <v>1.9382608695652173</v>
      </c>
      <c r="H65" s="70">
        <f>[1]Hoja1!G61*$D$65/100</f>
        <v>0.37482352941176467</v>
      </c>
      <c r="I65" s="70">
        <f>[1]Hoja1!H61*$D$65/100</f>
        <v>0.46023529411764708</v>
      </c>
      <c r="J65" s="70">
        <f>[1]Hoja1!I61*$D$65/100</f>
        <v>1.2441176470588236</v>
      </c>
      <c r="K65" s="70">
        <f>[1]Hoja1!J61*$D$65/100</f>
        <v>0</v>
      </c>
      <c r="L65" s="70">
        <f>[1]Hoja1!K61*$D$65/100</f>
        <v>33.404347826086955</v>
      </c>
      <c r="M65" s="70">
        <f>[1]Hoja1!L61*$D$65/100</f>
        <v>10.578260869565218</v>
      </c>
      <c r="N65" s="70">
        <f>[1]Hoja1!M61*$D$65/100</f>
        <v>73.2</v>
      </c>
      <c r="O65" s="70">
        <f>[1]Hoja1!N61*$D$65/100</f>
        <v>236.50434782608696</v>
      </c>
      <c r="P65" s="70">
        <f>[1]Hoja1!O61*$D$65/100</f>
        <v>3.99913043478261</v>
      </c>
      <c r="Q65" s="70">
        <f>[1]Hoja1!P61*$D$65/100</f>
        <v>7.6090909090909085</v>
      </c>
      <c r="R65" s="70">
        <f>[1]Hoja1!Q61*$D$65/100</f>
        <v>763.01739130434783</v>
      </c>
      <c r="S65" s="70">
        <f>[1]Hoja1!R61*$D$65/100</f>
        <v>97.121739130434776</v>
      </c>
      <c r="T65" s="70">
        <f>[1]Hoja1!S61*$D$65/100</f>
        <v>1.8537391304347823</v>
      </c>
      <c r="U65" s="70">
        <f>[1]Hoja1!T61*$D$65/100</f>
        <v>0.72917647058823531</v>
      </c>
      <c r="V65" s="70">
        <f>[1]Hoja1!U61*$D$65/100</f>
        <v>0.88552941176470568</v>
      </c>
      <c r="W65" s="70">
        <f>[1]Hoja1!V61*$D$65/100</f>
        <v>33</v>
      </c>
      <c r="X65" s="70">
        <f>[1]Hoja1!W61*$D$65/100</f>
        <v>2.9217391304347826</v>
      </c>
      <c r="Y65" s="70">
        <f>[1]Hoja1!X61*$D$65/100</f>
        <v>0.34147826086956523</v>
      </c>
      <c r="Z65" s="70">
        <f>[1]Hoja1!Y61*$D$65/100</f>
        <v>0.13721739130434785</v>
      </c>
      <c r="AA65" s="70">
        <f>[1]Hoja1!Z61*$D$65/100</f>
        <v>1.2339130434782608</v>
      </c>
      <c r="AB65" s="70">
        <f>[1]Hoja1!AA61*$D$65/100</f>
        <v>0.68047058823529416</v>
      </c>
      <c r="AC65" s="70">
        <f>[1]Hoja1!AB61*$D$65/100</f>
        <v>0.22270588235294117</v>
      </c>
      <c r="AD65" s="70">
        <f>[1]Hoja1!AC61*$D$65/100</f>
        <v>249.10909090909092</v>
      </c>
      <c r="AE65" s="70">
        <f>[1]Hoja1!AD61*$D$65/100</f>
        <v>0</v>
      </c>
      <c r="AF65" s="70">
        <f>[1]Hoja1!AE61*$D$65/100</f>
        <v>1.5130434782608697</v>
      </c>
      <c r="AG65" s="71"/>
    </row>
    <row r="66" spans="1:33" s="71" customFormat="1" ht="15.95">
      <c r="A66" s="192"/>
      <c r="B66" s="67" t="s">
        <v>116</v>
      </c>
      <c r="C66" s="68" t="s">
        <v>117</v>
      </c>
      <c r="D66" s="69">
        <v>0</v>
      </c>
      <c r="E66" s="70">
        <f>[1]Hoja1!D62*$D$66/100</f>
        <v>0</v>
      </c>
      <c r="F66" s="70">
        <f>[1]Hoja1!E62*$D$66/100</f>
        <v>0</v>
      </c>
      <c r="G66" s="70">
        <f>[1]Hoja1!F62*$D$66/100</f>
        <v>0</v>
      </c>
      <c r="H66" s="70">
        <f>[1]Hoja1!G62*$D$66/100</f>
        <v>0</v>
      </c>
      <c r="I66" s="70">
        <f>[1]Hoja1!H62*$D$66/100</f>
        <v>0</v>
      </c>
      <c r="J66" s="70">
        <f>[1]Hoja1!I62*$D$66/100</f>
        <v>0</v>
      </c>
      <c r="K66" s="70">
        <f>[1]Hoja1!J62*$D$66/100</f>
        <v>0</v>
      </c>
      <c r="L66" s="70">
        <f>[1]Hoja1!K62*$D$66/100</f>
        <v>0</v>
      </c>
      <c r="M66" s="70">
        <f>[1]Hoja1!L62*$D$66/100</f>
        <v>0</v>
      </c>
      <c r="N66" s="70">
        <f>[1]Hoja1!M62*$D$66/100</f>
        <v>0</v>
      </c>
      <c r="O66" s="70">
        <f>[1]Hoja1!N62*$D$66/100</f>
        <v>0</v>
      </c>
      <c r="P66" s="70">
        <f>[1]Hoja1!O62*$D$66/100</f>
        <v>0</v>
      </c>
      <c r="Q66" s="70">
        <f>[1]Hoja1!P62*$D$66/100</f>
        <v>0</v>
      </c>
      <c r="R66" s="70">
        <f>[1]Hoja1!Q62*$D$66/100</f>
        <v>0</v>
      </c>
      <c r="S66" s="70">
        <f>[1]Hoja1!R62*$D$66/100</f>
        <v>0</v>
      </c>
      <c r="T66" s="70">
        <f>[1]Hoja1!S62*$D$66/100</f>
        <v>0</v>
      </c>
      <c r="U66" s="70">
        <f>[1]Hoja1!T62*$D$66/100</f>
        <v>0</v>
      </c>
      <c r="V66" s="70">
        <f>[1]Hoja1!U62*$D$66/100</f>
        <v>0</v>
      </c>
      <c r="W66" s="70">
        <f>[1]Hoja1!V62*$D$66/100</f>
        <v>0</v>
      </c>
      <c r="X66" s="70">
        <f>[1]Hoja1!W62*$D$66/100</f>
        <v>0</v>
      </c>
      <c r="Y66" s="70">
        <f>[1]Hoja1!X62*$D$66/100</f>
        <v>0</v>
      </c>
      <c r="Z66" s="70">
        <f>[1]Hoja1!Y62*$D$66/100</f>
        <v>0</v>
      </c>
      <c r="AA66" s="70">
        <f>[1]Hoja1!Z62*$D$66/100</f>
        <v>0</v>
      </c>
      <c r="AB66" s="70">
        <f>[1]Hoja1!AA62*$D$66/100</f>
        <v>0</v>
      </c>
      <c r="AC66" s="70">
        <f>[1]Hoja1!AB62*$D$66/100</f>
        <v>0</v>
      </c>
      <c r="AD66" s="70">
        <f>[1]Hoja1!AC62*$D$66/100</f>
        <v>0</v>
      </c>
      <c r="AE66" s="70">
        <f>[1]Hoja1!AD62*$D$66/100</f>
        <v>0</v>
      </c>
      <c r="AF66" s="70">
        <f>[1]Hoja1!AE62*$D$66/100</f>
        <v>0</v>
      </c>
    </row>
    <row r="67" spans="1:33" s="72" customFormat="1" ht="15.95">
      <c r="A67" s="192"/>
      <c r="B67" s="55"/>
      <c r="C67" s="75" t="s">
        <v>190</v>
      </c>
      <c r="D67" s="77">
        <f>SUM(D65:D66)</f>
        <v>60</v>
      </c>
      <c r="E67" s="77">
        <f t="shared" ref="E67:AF67" si="12">SUM(E65:E66)</f>
        <v>212.56956521739133</v>
      </c>
      <c r="F67" s="77">
        <f t="shared" si="12"/>
        <v>13.914782608695653</v>
      </c>
      <c r="G67" s="77">
        <f t="shared" si="12"/>
        <v>1.9382608695652173</v>
      </c>
      <c r="H67" s="77">
        <f t="shared" si="12"/>
        <v>0.37482352941176467</v>
      </c>
      <c r="I67" s="77">
        <f t="shared" si="12"/>
        <v>0.46023529411764708</v>
      </c>
      <c r="J67" s="77">
        <f t="shared" si="12"/>
        <v>1.2441176470588236</v>
      </c>
      <c r="K67" s="77">
        <f t="shared" si="12"/>
        <v>0</v>
      </c>
      <c r="L67" s="77">
        <f t="shared" si="12"/>
        <v>33.404347826086955</v>
      </c>
      <c r="M67" s="77">
        <f t="shared" si="12"/>
        <v>10.578260869565218</v>
      </c>
      <c r="N67" s="77">
        <f t="shared" si="12"/>
        <v>73.2</v>
      </c>
      <c r="O67" s="77">
        <f t="shared" si="12"/>
        <v>236.50434782608696</v>
      </c>
      <c r="P67" s="77">
        <f t="shared" si="12"/>
        <v>3.99913043478261</v>
      </c>
      <c r="Q67" s="77">
        <f t="shared" si="12"/>
        <v>7.6090909090909085</v>
      </c>
      <c r="R67" s="77">
        <f t="shared" si="12"/>
        <v>763.01739130434783</v>
      </c>
      <c r="S67" s="77">
        <f t="shared" si="12"/>
        <v>97.121739130434776</v>
      </c>
      <c r="T67" s="77">
        <f t="shared" si="12"/>
        <v>1.8537391304347823</v>
      </c>
      <c r="U67" s="77">
        <f t="shared" si="12"/>
        <v>0.72917647058823531</v>
      </c>
      <c r="V67" s="77">
        <f t="shared" si="12"/>
        <v>0.88552941176470568</v>
      </c>
      <c r="W67" s="77">
        <f t="shared" si="12"/>
        <v>33</v>
      </c>
      <c r="X67" s="77">
        <f t="shared" si="12"/>
        <v>2.9217391304347826</v>
      </c>
      <c r="Y67" s="77">
        <f t="shared" si="12"/>
        <v>0.34147826086956523</v>
      </c>
      <c r="Z67" s="77">
        <f t="shared" si="12"/>
        <v>0.13721739130434785</v>
      </c>
      <c r="AA67" s="77">
        <f t="shared" si="12"/>
        <v>1.2339130434782608</v>
      </c>
      <c r="AB67" s="77">
        <f t="shared" si="12"/>
        <v>0.68047058823529416</v>
      </c>
      <c r="AC67" s="77">
        <f t="shared" si="12"/>
        <v>0.22270588235294117</v>
      </c>
      <c r="AD67" s="77">
        <f t="shared" si="12"/>
        <v>249.10909090909092</v>
      </c>
      <c r="AE67" s="77">
        <f t="shared" si="12"/>
        <v>0</v>
      </c>
      <c r="AF67" s="77">
        <f t="shared" si="12"/>
        <v>1.5130434782608697</v>
      </c>
    </row>
    <row r="68" spans="1:33" s="91" customFormat="1">
      <c r="A68" s="192"/>
      <c r="B68" s="78" t="s">
        <v>116</v>
      </c>
      <c r="C68" s="84" t="s">
        <v>118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</row>
    <row r="69" spans="1:33" s="71" customFormat="1" ht="15.95">
      <c r="A69" s="192"/>
      <c r="B69" s="67" t="s">
        <v>225</v>
      </c>
      <c r="C69" s="68" t="s">
        <v>120</v>
      </c>
      <c r="D69" s="69">
        <v>25</v>
      </c>
      <c r="E69" s="89">
        <f>[1]Hoja1!D65*$D$69/100</f>
        <v>149.36470588235292</v>
      </c>
      <c r="F69" s="89">
        <f>[1]Hoja1!E65*$D$69/100</f>
        <v>4.1147058823529425</v>
      </c>
      <c r="G69" s="89">
        <f>[1]Hoja1!F65*$D$69/100</f>
        <v>11.847058823529412</v>
      </c>
      <c r="H69" s="89">
        <f>[1]Hoja1!G65*$D$69/100</f>
        <v>2.0248437499999996</v>
      </c>
      <c r="I69" s="89">
        <f>[1]Hoja1!H65*$D$69/100</f>
        <v>6.7571874999999997</v>
      </c>
      <c r="J69" s="89">
        <f>[1]Hoja1!I65*$D$69/100</f>
        <v>2.6360937499999992</v>
      </c>
      <c r="K69" s="89">
        <f>[1]Hoja1!J65*$D$69/100</f>
        <v>1.5624999999999999E-8</v>
      </c>
      <c r="L69" s="89">
        <f>[1]Hoja1!K65*$D$69/100</f>
        <v>6.5720588235294111</v>
      </c>
      <c r="M69" s="89">
        <f>[1]Hoja1!L65*$D$69/100</f>
        <v>2.2171875000000001</v>
      </c>
      <c r="N69" s="89">
        <f>[1]Hoja1!M65*$D$69/100</f>
        <v>30.426470588235293</v>
      </c>
      <c r="O69" s="89">
        <f>[1]Hoja1!N65*$D$69/100</f>
        <v>94.71875</v>
      </c>
      <c r="P69" s="89">
        <f>[1]Hoja1!O65*$D$69/100</f>
        <v>0.87500000000000011</v>
      </c>
      <c r="Q69" s="89">
        <f>[1]Hoja1!P65*$D$69/100</f>
        <v>3.1617647058823533</v>
      </c>
      <c r="R69" s="89">
        <f>[1]Hoja1!Q65*$D$69/100</f>
        <v>159.9264705882353</v>
      </c>
      <c r="S69" s="89">
        <f>[1]Hoja1!R65*$D$69/100</f>
        <v>45.823529411764703</v>
      </c>
      <c r="T69" s="89">
        <f>[1]Hoja1!S65*$D$69/100</f>
        <v>0.71921875000000013</v>
      </c>
      <c r="U69" s="89">
        <f>[1]Hoja1!T65*$D$69/100</f>
        <v>0.25578125000000002</v>
      </c>
      <c r="V69" s="89">
        <f>[1]Hoja1!U65*$D$69/100</f>
        <v>0.42921874999999998</v>
      </c>
      <c r="W69" s="89">
        <f>[1]Hoja1!V65*$D$69/100</f>
        <v>8.5</v>
      </c>
      <c r="X69" s="89">
        <f>[1]Hoja1!W65*$D$69/100</f>
        <v>0.84375</v>
      </c>
      <c r="Y69" s="89">
        <f>[1]Hoja1!X65*$D$69/100</f>
        <v>9.3437500000000007E-2</v>
      </c>
      <c r="Z69" s="89">
        <f>[1]Hoja1!Y65*$D$69/100</f>
        <v>6.8125000000000005E-2</v>
      </c>
      <c r="AA69" s="89">
        <f>[1]Hoja1!Z65*$D$69/100</f>
        <v>0.85156250000000011</v>
      </c>
      <c r="AB69" s="89">
        <f>[1]Hoja1!AA65*$D$69/100</f>
        <v>0.19140625000000003</v>
      </c>
      <c r="AC69" s="89">
        <f>[1]Hoja1!AB65*$D$69/100</f>
        <v>7.0468749999999997E-2</v>
      </c>
      <c r="AD69" s="89">
        <f>[1]Hoja1!AC65*$D$69/100</f>
        <v>17.625</v>
      </c>
      <c r="AE69" s="89">
        <f>[1]Hoja1!AD65*$D$69/100</f>
        <v>1.4705882352941176E-8</v>
      </c>
      <c r="AF69" s="89">
        <f>[1]Hoja1!AE65*$D$69/100</f>
        <v>0.796875</v>
      </c>
    </row>
    <row r="70" spans="1:33" s="71" customFormat="1" ht="15.95">
      <c r="A70" s="192"/>
      <c r="B70" s="67" t="s">
        <v>226</v>
      </c>
      <c r="C70" s="68" t="s">
        <v>122</v>
      </c>
      <c r="D70" s="69">
        <v>10</v>
      </c>
      <c r="E70" s="89">
        <f>[1]Hoja1!D66*$D$70/100</f>
        <v>59.158181818181816</v>
      </c>
      <c r="F70" s="89">
        <f>[1]Hoja1!E66*$D$70/100</f>
        <v>2.1972727272727273</v>
      </c>
      <c r="G70" s="89">
        <f>[1]Hoja1!F66*$D$70/100</f>
        <v>4.6163636363636362</v>
      </c>
      <c r="H70" s="89">
        <f>[1]Hoja1!G66*$D$70/100</f>
        <v>0.65263636363636379</v>
      </c>
      <c r="I70" s="89">
        <f>[1]Hoja1!H66*$D$70/100</f>
        <v>1.283363636363636</v>
      </c>
      <c r="J70" s="89">
        <f>[1]Hoja1!I66*$D$70/100</f>
        <v>2.4758181818181813</v>
      </c>
      <c r="K70" s="89">
        <f>[1]Hoja1!J66*$D$70/100</f>
        <v>0</v>
      </c>
      <c r="L70" s="89">
        <f>[1]Hoja1!K66*$D$70/100</f>
        <v>2.205454545454546</v>
      </c>
      <c r="M70" s="89">
        <f>[1]Hoja1!L66*$D$70/100</f>
        <v>1.1318181818181818</v>
      </c>
      <c r="N70" s="89">
        <f>[1]Hoja1!M66*$D$70/100</f>
        <v>25.718181818181819</v>
      </c>
      <c r="O70" s="89">
        <f>[1]Hoja1!N66*$D$70/100</f>
        <v>81.090909090909093</v>
      </c>
      <c r="P70" s="89">
        <f>[1]Hoja1!O66*$D$70/100</f>
        <v>0.94454545454545458</v>
      </c>
      <c r="Q70" s="89">
        <f>[1]Hoja1!P66*$D$70/100</f>
        <v>2.5363636363636362</v>
      </c>
      <c r="R70" s="89">
        <f>[1]Hoja1!Q66*$D$70/100</f>
        <v>62.945454545454552</v>
      </c>
      <c r="S70" s="89">
        <f>[1]Hoja1!R66*$D$70/100</f>
        <v>38.018181818181823</v>
      </c>
      <c r="T70" s="89">
        <f>[1]Hoja1!S66*$D$70/100</f>
        <v>0.72818181818181815</v>
      </c>
      <c r="U70" s="89">
        <f>[1]Hoja1!T66*$D$70/100</f>
        <v>0.17545454545454547</v>
      </c>
      <c r="V70" s="89">
        <f>[1]Hoja1!U66*$D$70/100</f>
        <v>0.22627272727272726</v>
      </c>
      <c r="W70" s="89">
        <f>[1]Hoja1!V66*$D$70/100</f>
        <v>9.1818181818181817</v>
      </c>
      <c r="X70" s="89">
        <f>[1]Hoja1!W66*$D$70/100</f>
        <v>0.92727272727272736</v>
      </c>
      <c r="Y70" s="89">
        <f>[1]Hoja1!X66*$D$70/100</f>
        <v>7.1454545454545465E-2</v>
      </c>
      <c r="Z70" s="89">
        <f>[1]Hoja1!Y66*$D$70/100</f>
        <v>2.6636363636363635E-2</v>
      </c>
      <c r="AA70" s="89">
        <f>[1]Hoja1!Z66*$D$70/100</f>
        <v>0.3763636363636364</v>
      </c>
      <c r="AB70" s="89">
        <f>[1]Hoja1!AA66*$D$70/100</f>
        <v>0.19854545454545458</v>
      </c>
      <c r="AC70" s="89">
        <f>[1]Hoja1!AB66*$D$70/100</f>
        <v>5.4181818181818192E-2</v>
      </c>
      <c r="AD70" s="89">
        <f>[1]Hoja1!AC66*$D$70/100</f>
        <v>13.290909090909089</v>
      </c>
      <c r="AE70" s="89">
        <f>[1]Hoja1!AD66*$D$70/100</f>
        <v>0</v>
      </c>
      <c r="AF70" s="89">
        <f>[1]Hoja1!AE66*$D$70/100</f>
        <v>6.363636363636363E-2</v>
      </c>
    </row>
    <row r="71" spans="1:33" s="72" customFormat="1" ht="15.95">
      <c r="A71" s="192"/>
      <c r="B71" s="55"/>
      <c r="C71" s="75" t="s">
        <v>190</v>
      </c>
      <c r="D71" s="77">
        <f>SUM(D69:D70)</f>
        <v>35</v>
      </c>
      <c r="E71" s="77">
        <f t="shared" ref="E71:AF71" si="13">SUM(E69:E70)</f>
        <v>208.52288770053474</v>
      </c>
      <c r="F71" s="77">
        <f t="shared" si="13"/>
        <v>6.3119786096256698</v>
      </c>
      <c r="G71" s="77">
        <f t="shared" si="13"/>
        <v>16.463422459893049</v>
      </c>
      <c r="H71" s="77">
        <f t="shared" si="13"/>
        <v>2.6774801136363635</v>
      </c>
      <c r="I71" s="77">
        <f t="shared" si="13"/>
        <v>8.0405511363636357</v>
      </c>
      <c r="J71" s="77">
        <f t="shared" si="13"/>
        <v>5.1119119318181809</v>
      </c>
      <c r="K71" s="77">
        <f t="shared" si="13"/>
        <v>1.5624999999999999E-8</v>
      </c>
      <c r="L71" s="77">
        <f t="shared" si="13"/>
        <v>8.7775133689839571</v>
      </c>
      <c r="M71" s="77">
        <f t="shared" si="13"/>
        <v>3.3490056818181819</v>
      </c>
      <c r="N71" s="77">
        <f t="shared" si="13"/>
        <v>56.144652406417109</v>
      </c>
      <c r="O71" s="77">
        <f t="shared" si="13"/>
        <v>175.80965909090909</v>
      </c>
      <c r="P71" s="77">
        <f t="shared" si="13"/>
        <v>1.8195454545454548</v>
      </c>
      <c r="Q71" s="77">
        <f t="shared" si="13"/>
        <v>5.6981283422459894</v>
      </c>
      <c r="R71" s="77">
        <f t="shared" si="13"/>
        <v>222.87192513368984</v>
      </c>
      <c r="S71" s="77">
        <f t="shared" si="13"/>
        <v>83.841711229946526</v>
      </c>
      <c r="T71" s="77">
        <f t="shared" si="13"/>
        <v>1.4474005681818183</v>
      </c>
      <c r="U71" s="77">
        <f t="shared" si="13"/>
        <v>0.43123579545454549</v>
      </c>
      <c r="V71" s="77">
        <f t="shared" si="13"/>
        <v>0.65549147727272727</v>
      </c>
      <c r="W71" s="77">
        <f t="shared" si="13"/>
        <v>17.68181818181818</v>
      </c>
      <c r="X71" s="77">
        <f t="shared" si="13"/>
        <v>1.7710227272727272</v>
      </c>
      <c r="Y71" s="77">
        <f t="shared" si="13"/>
        <v>0.16489204545454547</v>
      </c>
      <c r="Z71" s="77">
        <f t="shared" si="13"/>
        <v>9.4761363636363644E-2</v>
      </c>
      <c r="AA71" s="77">
        <f t="shared" si="13"/>
        <v>1.2279261363636365</v>
      </c>
      <c r="AB71" s="77">
        <f t="shared" si="13"/>
        <v>0.38995170454545458</v>
      </c>
      <c r="AC71" s="77">
        <f t="shared" si="13"/>
        <v>0.12465056818181819</v>
      </c>
      <c r="AD71" s="77">
        <f t="shared" si="13"/>
        <v>30.915909090909089</v>
      </c>
      <c r="AE71" s="77">
        <f t="shared" si="13"/>
        <v>1.4705882352941176E-8</v>
      </c>
      <c r="AF71" s="77">
        <f t="shared" si="13"/>
        <v>0.8605113636363636</v>
      </c>
    </row>
    <row r="72" spans="1:33" s="72" customFormat="1" ht="15" customHeight="1">
      <c r="A72" s="198"/>
      <c r="B72" s="193" t="s">
        <v>192</v>
      </c>
      <c r="C72" s="193"/>
      <c r="D72" s="77">
        <f>D67+D71</f>
        <v>95</v>
      </c>
      <c r="E72" s="77">
        <f t="shared" ref="E72:AF72" si="14">E67+E71</f>
        <v>421.09245291792604</v>
      </c>
      <c r="F72" s="77">
        <f t="shared" si="14"/>
        <v>20.226761218321322</v>
      </c>
      <c r="G72" s="77">
        <f t="shared" si="14"/>
        <v>18.401683329458265</v>
      </c>
      <c r="H72" s="77">
        <f t="shared" si="14"/>
        <v>3.0523036430481283</v>
      </c>
      <c r="I72" s="77">
        <f t="shared" si="14"/>
        <v>8.5007864304812824</v>
      </c>
      <c r="J72" s="77">
        <f t="shared" si="14"/>
        <v>6.3560295788770045</v>
      </c>
      <c r="K72" s="77">
        <f t="shared" si="14"/>
        <v>1.5624999999999999E-8</v>
      </c>
      <c r="L72" s="77">
        <f t="shared" si="14"/>
        <v>42.181861195070908</v>
      </c>
      <c r="M72" s="77">
        <f t="shared" si="14"/>
        <v>13.927266551383401</v>
      </c>
      <c r="N72" s="77">
        <f t="shared" si="14"/>
        <v>129.34465240641711</v>
      </c>
      <c r="O72" s="77">
        <f t="shared" si="14"/>
        <v>412.31400691699605</v>
      </c>
      <c r="P72" s="77">
        <f t="shared" si="14"/>
        <v>5.8186758893280643</v>
      </c>
      <c r="Q72" s="77">
        <f t="shared" si="14"/>
        <v>13.307219251336898</v>
      </c>
      <c r="R72" s="77">
        <f t="shared" si="14"/>
        <v>985.88931643803767</v>
      </c>
      <c r="S72" s="77">
        <f t="shared" si="14"/>
        <v>180.9634503603813</v>
      </c>
      <c r="T72" s="77">
        <f t="shared" si="14"/>
        <v>3.3011396986166006</v>
      </c>
      <c r="U72" s="77">
        <f t="shared" si="14"/>
        <v>1.1604122660427807</v>
      </c>
      <c r="V72" s="77">
        <f t="shared" si="14"/>
        <v>1.5410208890374331</v>
      </c>
      <c r="W72" s="77">
        <f t="shared" si="14"/>
        <v>50.68181818181818</v>
      </c>
      <c r="X72" s="77">
        <f t="shared" si="14"/>
        <v>4.6927618577075094</v>
      </c>
      <c r="Y72" s="77">
        <f t="shared" si="14"/>
        <v>0.50637030632411073</v>
      </c>
      <c r="Z72" s="77">
        <f t="shared" si="14"/>
        <v>0.23197875494071149</v>
      </c>
      <c r="AA72" s="77">
        <f t="shared" si="14"/>
        <v>2.4618391798418973</v>
      </c>
      <c r="AB72" s="77">
        <f t="shared" si="14"/>
        <v>1.0704222927807487</v>
      </c>
      <c r="AC72" s="77">
        <f t="shared" si="14"/>
        <v>0.34735645053475939</v>
      </c>
      <c r="AD72" s="77">
        <f t="shared" si="14"/>
        <v>280.02500000000003</v>
      </c>
      <c r="AE72" s="77">
        <f t="shared" si="14"/>
        <v>1.4705882352941176E-8</v>
      </c>
      <c r="AF72" s="77">
        <f t="shared" si="14"/>
        <v>2.3735548418972332</v>
      </c>
    </row>
    <row r="73" spans="1:33" s="91" customFormat="1" ht="15.75" customHeight="1">
      <c r="A73" s="199" t="s">
        <v>123</v>
      </c>
      <c r="B73" s="78"/>
      <c r="C73" s="84" t="s">
        <v>124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3" s="91" customFormat="1" ht="15.75" customHeight="1">
      <c r="A74" s="192"/>
      <c r="B74" s="53" t="s">
        <v>227</v>
      </c>
      <c r="C74" s="62" t="s">
        <v>125</v>
      </c>
      <c r="D74" s="94">
        <v>15</v>
      </c>
      <c r="E74" s="94">
        <f>[1]Hoja1!D69*$D$74/100</f>
        <v>135</v>
      </c>
      <c r="F74" s="94">
        <f>[1]Hoja1!E69*$D$74/100</f>
        <v>0</v>
      </c>
      <c r="G74" s="94">
        <f>[1]Hoja1!F69*$D$74/100</f>
        <v>15</v>
      </c>
      <c r="H74" s="94">
        <f>[1]Hoja1!G69*$D$74/100</f>
        <v>1.4939999999999998</v>
      </c>
      <c r="I74" s="94">
        <f>[1]Hoja1!H69*$D$74/100</f>
        <v>5.7198000000000002</v>
      </c>
      <c r="J74" s="94">
        <f>[1]Hoja1!I69*$D$74/100</f>
        <v>7.1106000000000007</v>
      </c>
      <c r="K74" s="94">
        <f>[1]Hoja1!J69*$D$74/100</f>
        <v>0</v>
      </c>
      <c r="L74" s="94">
        <f>[1]Hoja1!K69*$D$74/100</f>
        <v>0</v>
      </c>
      <c r="M74" s="94">
        <f>[1]Hoja1!L69*$D$74/100</f>
        <v>0</v>
      </c>
      <c r="N74" s="94">
        <f>[1]Hoja1!M69*$D$74/100</f>
        <v>0</v>
      </c>
      <c r="O74" s="94">
        <f>[1]Hoja1!N69*$D$74/100</f>
        <v>0.03</v>
      </c>
      <c r="P74" s="94">
        <f>[1]Hoja1!O69*$D$74/100</f>
        <v>1.2E-2</v>
      </c>
      <c r="Q74" s="94">
        <f>[1]Hoja1!P69*$D$74/100</f>
        <v>0</v>
      </c>
      <c r="R74" s="94">
        <f>[1]Hoja1!Q69*$D$74/100</f>
        <v>0</v>
      </c>
      <c r="S74" s="94">
        <f>[1]Hoja1!R69*$D$74/100</f>
        <v>0</v>
      </c>
      <c r="T74" s="94">
        <f>[1]Hoja1!S69*$D$74/100</f>
        <v>1.8E-3</v>
      </c>
      <c r="U74" s="94">
        <f>[1]Hoja1!T69*$D$74/100</f>
        <v>0</v>
      </c>
      <c r="V74" s="94">
        <f>[1]Hoja1!U69*$D$74/100</f>
        <v>0</v>
      </c>
      <c r="W74" s="94">
        <f>[1]Hoja1!V69*$D$74/100</f>
        <v>0</v>
      </c>
      <c r="X74" s="94">
        <f>[1]Hoja1!W69*$D$74/100</f>
        <v>0</v>
      </c>
      <c r="Y74" s="94">
        <f>[1]Hoja1!X69*$D$74/100</f>
        <v>0</v>
      </c>
      <c r="Z74" s="94">
        <f>[1]Hoja1!Y69*$D$74/100</f>
        <v>0</v>
      </c>
      <c r="AA74" s="94">
        <f>[1]Hoja1!Z69*$D$74/100</f>
        <v>0</v>
      </c>
      <c r="AB74" s="94">
        <f>[1]Hoja1!AA69*$D$74/100</f>
        <v>0</v>
      </c>
      <c r="AC74" s="94">
        <f>[1]Hoja1!AB69*$D$74/100</f>
        <v>0</v>
      </c>
      <c r="AD74" s="94">
        <f>[1]Hoja1!AC69*$D$74/100</f>
        <v>0</v>
      </c>
      <c r="AE74" s="94">
        <f>[1]Hoja1!AD69*$D$74/100</f>
        <v>0</v>
      </c>
      <c r="AF74" s="94">
        <f>[1]Hoja1!AE69*$D$74/100</f>
        <v>0</v>
      </c>
      <c r="AG74" s="62"/>
    </row>
    <row r="75" spans="1:33">
      <c r="A75" s="192"/>
      <c r="B75" s="53" t="s">
        <v>75</v>
      </c>
      <c r="C75" s="62" t="s">
        <v>127</v>
      </c>
      <c r="D75" s="94">
        <v>5</v>
      </c>
      <c r="E75" s="94">
        <f>[1]Hoja1!D70*$D$75/100</f>
        <v>28.212499999999999</v>
      </c>
      <c r="F75" s="94">
        <f>[1]Hoja1!E70*$D$75/100</f>
        <v>0.24124999999999996</v>
      </c>
      <c r="G75" s="94">
        <f>[1]Hoja1!F70*$D$75/100</f>
        <v>3.0162499999999999</v>
      </c>
      <c r="H75" s="94">
        <f>[1]Hoja1!G70*$D$75/100</f>
        <v>1.6212500000000003</v>
      </c>
      <c r="I75" s="94">
        <f>[1]Hoja1!H70*$D$75/100</f>
        <v>1.0487499999999998</v>
      </c>
      <c r="J75" s="94">
        <f>[1]Hoja1!I70*$D$75/100</f>
        <v>0.19750000000000001</v>
      </c>
      <c r="K75" s="94">
        <f>[1]Hoja1!J70*$D$75/100</f>
        <v>5.9249999999999998</v>
      </c>
      <c r="L75" s="94">
        <f>[1]Hoja1!K70*$D$75/100</f>
        <v>2.6249999999999999E-2</v>
      </c>
      <c r="M75" s="94">
        <f>[1]Hoja1!L70*$D$75/100</f>
        <v>0</v>
      </c>
      <c r="N75" s="94">
        <f>[1]Hoja1!M70*$D$75/100</f>
        <v>6.05</v>
      </c>
      <c r="O75" s="94">
        <f>[1]Hoja1!N70*$D$75/100</f>
        <v>10.887499999999999</v>
      </c>
      <c r="P75" s="94">
        <f>[1]Hoja1!O70*$D$75/100</f>
        <v>5.0000000000000001E-3</v>
      </c>
      <c r="Q75" s="94">
        <f>[1]Hoja1!P70*$D$75/100</f>
        <v>18.012499999999999</v>
      </c>
      <c r="R75" s="94">
        <f>[1]Hoja1!Q70*$D$75/100</f>
        <v>13.175000000000001</v>
      </c>
      <c r="S75" s="94">
        <f>[1]Hoja1!R70*$D$75/100</f>
        <v>2.4249999999999998</v>
      </c>
      <c r="T75" s="94">
        <f>[1]Hoja1!S70*$D$75/100</f>
        <v>2.5000000000000001E-2</v>
      </c>
      <c r="U75" s="94">
        <f>[1]Hoja1!T70*$D$75/100</f>
        <v>0</v>
      </c>
      <c r="V75" s="94">
        <f>[1]Hoja1!U70*$D$75/100</f>
        <v>0</v>
      </c>
      <c r="W75" s="94">
        <f>[1]Hoja1!V70*$D$75/100</f>
        <v>0</v>
      </c>
      <c r="X75" s="94">
        <f>[1]Hoja1!W70*$D$75/100</f>
        <v>22.125</v>
      </c>
      <c r="Y75" s="94">
        <f>[1]Hoja1!X70*$D$75/100</f>
        <v>6.2500000000000001E-4</v>
      </c>
      <c r="Z75" s="94">
        <f>[1]Hoja1!Y70*$D$75/100</f>
        <v>6.875E-3</v>
      </c>
      <c r="AA75" s="94">
        <f>[1]Hoja1!Z70*$D$75/100</f>
        <v>2.5000000000000001E-3</v>
      </c>
      <c r="AB75" s="94">
        <f>[1]Hoja1!AA70*$D$75/100</f>
        <v>0</v>
      </c>
      <c r="AC75" s="94">
        <f>[1]Hoja1!AB70*$D$75/100</f>
        <v>0</v>
      </c>
      <c r="AD75" s="94">
        <f>[1]Hoja1!AC70*$D$75/100</f>
        <v>0.22500000000000001</v>
      </c>
      <c r="AE75" s="94">
        <f>[1]Hoja1!AD70*$D$75/100</f>
        <v>1.1000000000000001E-2</v>
      </c>
      <c r="AF75" s="94">
        <f>[1]Hoja1!AE70*$D$75/100</f>
        <v>1.2500000000000001E-2</v>
      </c>
    </row>
    <row r="76" spans="1:33" ht="15.95">
      <c r="A76" s="192"/>
      <c r="B76" s="95"/>
      <c r="C76" s="75" t="s">
        <v>190</v>
      </c>
      <c r="D76" s="96">
        <f>SUM(D74:D75)</f>
        <v>20</v>
      </c>
      <c r="E76" s="96">
        <f t="shared" ref="E76:AF76" si="15">SUM(E74:E75)</f>
        <v>163.21250000000001</v>
      </c>
      <c r="F76" s="96">
        <f t="shared" si="15"/>
        <v>0.24124999999999996</v>
      </c>
      <c r="G76" s="96">
        <f t="shared" si="15"/>
        <v>18.016249999999999</v>
      </c>
      <c r="H76" s="96">
        <f t="shared" si="15"/>
        <v>3.1152500000000001</v>
      </c>
      <c r="I76" s="96">
        <f t="shared" si="15"/>
        <v>6.7685500000000003</v>
      </c>
      <c r="J76" s="96">
        <f t="shared" si="15"/>
        <v>7.3081000000000005</v>
      </c>
      <c r="K76" s="96">
        <f t="shared" si="15"/>
        <v>5.9249999999999998</v>
      </c>
      <c r="L76" s="96">
        <f t="shared" si="15"/>
        <v>2.6249999999999999E-2</v>
      </c>
      <c r="M76" s="96">
        <f t="shared" si="15"/>
        <v>0</v>
      </c>
      <c r="N76" s="96">
        <f t="shared" si="15"/>
        <v>6.05</v>
      </c>
      <c r="O76" s="96">
        <f t="shared" si="15"/>
        <v>10.917499999999999</v>
      </c>
      <c r="P76" s="96">
        <f t="shared" si="15"/>
        <v>1.7000000000000001E-2</v>
      </c>
      <c r="Q76" s="96">
        <f t="shared" si="15"/>
        <v>18.012499999999999</v>
      </c>
      <c r="R76" s="96">
        <f t="shared" si="15"/>
        <v>13.175000000000001</v>
      </c>
      <c r="S76" s="96">
        <f t="shared" si="15"/>
        <v>2.4249999999999998</v>
      </c>
      <c r="T76" s="96">
        <f t="shared" si="15"/>
        <v>2.6800000000000001E-2</v>
      </c>
      <c r="U76" s="96">
        <f t="shared" si="15"/>
        <v>0</v>
      </c>
      <c r="V76" s="96">
        <f t="shared" si="15"/>
        <v>0</v>
      </c>
      <c r="W76" s="96">
        <f t="shared" si="15"/>
        <v>0</v>
      </c>
      <c r="X76" s="96">
        <f t="shared" si="15"/>
        <v>22.125</v>
      </c>
      <c r="Y76" s="96">
        <f t="shared" si="15"/>
        <v>6.2500000000000001E-4</v>
      </c>
      <c r="Z76" s="96">
        <f t="shared" si="15"/>
        <v>6.875E-3</v>
      </c>
      <c r="AA76" s="96">
        <f t="shared" si="15"/>
        <v>2.5000000000000001E-3</v>
      </c>
      <c r="AB76" s="96">
        <f t="shared" si="15"/>
        <v>0</v>
      </c>
      <c r="AC76" s="96">
        <f t="shared" si="15"/>
        <v>0</v>
      </c>
      <c r="AD76" s="96">
        <f t="shared" si="15"/>
        <v>0.22500000000000001</v>
      </c>
      <c r="AE76" s="96">
        <f t="shared" si="15"/>
        <v>1.1000000000000001E-2</v>
      </c>
      <c r="AF76" s="96">
        <f t="shared" si="15"/>
        <v>1.2500000000000001E-2</v>
      </c>
    </row>
    <row r="77" spans="1:33" s="91" customFormat="1">
      <c r="A77" s="192"/>
      <c r="B77" s="78"/>
      <c r="C77" s="84" t="s">
        <v>128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3" s="71" customFormat="1" ht="15" customHeight="1">
      <c r="A78" s="192"/>
      <c r="B78" s="67" t="s">
        <v>126</v>
      </c>
      <c r="C78" s="68" t="s">
        <v>129</v>
      </c>
      <c r="D78" s="69">
        <v>50</v>
      </c>
      <c r="E78" s="70">
        <f>[1]Hoja1!D73*$D$78/100</f>
        <v>183.3125</v>
      </c>
      <c r="F78" s="70">
        <f>[1]Hoja1!E73*$D$78/100</f>
        <v>0.1</v>
      </c>
      <c r="G78" s="70">
        <f>[1]Hoja1!F73*$D$78/100</f>
        <v>1.2500000000000001E-2</v>
      </c>
      <c r="H78" s="70">
        <f>[1]Hoja1!G73*$D$78/100</f>
        <v>2.5000000000000001E-2</v>
      </c>
      <c r="I78" s="70">
        <f>[1]Hoja1!H73*$D$78/100</f>
        <v>3.7499999999999999E-2</v>
      </c>
      <c r="J78" s="70">
        <f>[1]Hoja1!I73*$D$78/100</f>
        <v>6.25E-2</v>
      </c>
      <c r="K78" s="70">
        <f>[1]Hoja1!J73*$D$78/100</f>
        <v>0</v>
      </c>
      <c r="L78" s="70">
        <f>[1]Hoja1!K73*$D$78/100</f>
        <v>45.7</v>
      </c>
      <c r="M78" s="70">
        <f>[1]Hoja1!L73*$D$78/100</f>
        <v>2.5000000000000001E-2</v>
      </c>
      <c r="N78" s="70">
        <f>[1]Hoja1!M73*$D$78/100</f>
        <v>21.5</v>
      </c>
      <c r="O78" s="70">
        <f>[1]Hoja1!N73*$D$78/100</f>
        <v>11</v>
      </c>
      <c r="P78" s="70">
        <f>[1]Hoja1!O73*$D$78/100</f>
        <v>0.6</v>
      </c>
      <c r="Q78" s="70">
        <f>[1]Hoja1!P73*$D$78/100</f>
        <v>10.375</v>
      </c>
      <c r="R78" s="70">
        <f>[1]Hoja1!Q73*$D$78/100</f>
        <v>93.25</v>
      </c>
      <c r="S78" s="70">
        <f>[1]Hoja1!R73*$D$78/100</f>
        <v>7.5</v>
      </c>
      <c r="T78" s="70">
        <f>[1]Hoja1!S73*$D$78/100</f>
        <v>7.6249999999999998E-2</v>
      </c>
      <c r="U78" s="70">
        <f>[1]Hoja1!T73*$D$78/100</f>
        <v>8.5000000000000006E-2</v>
      </c>
      <c r="V78" s="70">
        <f>[1]Hoja1!U73*$D$78/100</f>
        <v>9.1249999999999998E-2</v>
      </c>
      <c r="W78" s="70">
        <f>[1]Hoja1!V73*$D$78/100</f>
        <v>0</v>
      </c>
      <c r="X78" s="70">
        <f>[1]Hoja1!W73*$D$78/100</f>
        <v>0</v>
      </c>
      <c r="Y78" s="70">
        <f>[1]Hoja1!X73*$D$78/100</f>
        <v>3.7499999999999999E-3</v>
      </c>
      <c r="Z78" s="70">
        <f>[1]Hoja1!Y73*$D$78/100</f>
        <v>1.7500000000000002E-2</v>
      </c>
      <c r="AA78" s="70">
        <f>[1]Hoja1!Z73*$D$78/100</f>
        <v>6.25E-2</v>
      </c>
      <c r="AB78" s="70">
        <f>[1]Hoja1!AA73*$D$78/100</f>
        <v>0.115</v>
      </c>
      <c r="AC78" s="70">
        <f>[1]Hoja1!AB73*$D$78/100</f>
        <v>0.01</v>
      </c>
      <c r="AD78" s="70">
        <f>[1]Hoja1!AC73*$D$78/100</f>
        <v>0.5</v>
      </c>
      <c r="AE78" s="70">
        <f>[1]Hoja1!AD73*$D$78/100</f>
        <v>0</v>
      </c>
      <c r="AF78" s="70">
        <f>[1]Hoja1!AE73*$D$78/100</f>
        <v>0.5</v>
      </c>
    </row>
    <row r="79" spans="1:33" s="71" customFormat="1" ht="15" customHeight="1">
      <c r="A79" s="192"/>
      <c r="B79" s="55"/>
      <c r="C79" s="75" t="s">
        <v>190</v>
      </c>
      <c r="D79" s="77">
        <f t="shared" ref="D79:AF79" si="16">SUM(D78)</f>
        <v>50</v>
      </c>
      <c r="E79" s="77">
        <f t="shared" si="16"/>
        <v>183.3125</v>
      </c>
      <c r="F79" s="77">
        <f t="shared" si="16"/>
        <v>0.1</v>
      </c>
      <c r="G79" s="77">
        <f t="shared" si="16"/>
        <v>1.2500000000000001E-2</v>
      </c>
      <c r="H79" s="77">
        <f t="shared" si="16"/>
        <v>2.5000000000000001E-2</v>
      </c>
      <c r="I79" s="77">
        <f t="shared" si="16"/>
        <v>3.7499999999999999E-2</v>
      </c>
      <c r="J79" s="77">
        <f t="shared" si="16"/>
        <v>6.25E-2</v>
      </c>
      <c r="K79" s="77">
        <f t="shared" si="16"/>
        <v>0</v>
      </c>
      <c r="L79" s="77">
        <f t="shared" si="16"/>
        <v>45.7</v>
      </c>
      <c r="M79" s="77">
        <f t="shared" si="16"/>
        <v>2.5000000000000001E-2</v>
      </c>
      <c r="N79" s="77">
        <f t="shared" si="16"/>
        <v>21.5</v>
      </c>
      <c r="O79" s="77">
        <f t="shared" si="16"/>
        <v>11</v>
      </c>
      <c r="P79" s="77">
        <f t="shared" si="16"/>
        <v>0.6</v>
      </c>
      <c r="Q79" s="77">
        <f t="shared" si="16"/>
        <v>10.375</v>
      </c>
      <c r="R79" s="77">
        <f t="shared" si="16"/>
        <v>93.25</v>
      </c>
      <c r="S79" s="77">
        <f t="shared" si="16"/>
        <v>7.5</v>
      </c>
      <c r="T79" s="77">
        <f t="shared" si="16"/>
        <v>7.6249999999999998E-2</v>
      </c>
      <c r="U79" s="77">
        <f t="shared" si="16"/>
        <v>8.5000000000000006E-2</v>
      </c>
      <c r="V79" s="77">
        <f t="shared" si="16"/>
        <v>9.1249999999999998E-2</v>
      </c>
      <c r="W79" s="77">
        <f t="shared" si="16"/>
        <v>0</v>
      </c>
      <c r="X79" s="77">
        <f t="shared" si="16"/>
        <v>0</v>
      </c>
      <c r="Y79" s="77">
        <f t="shared" si="16"/>
        <v>3.7499999999999999E-3</v>
      </c>
      <c r="Z79" s="77">
        <f t="shared" si="16"/>
        <v>1.7500000000000002E-2</v>
      </c>
      <c r="AA79" s="77">
        <f t="shared" si="16"/>
        <v>6.25E-2</v>
      </c>
      <c r="AB79" s="77">
        <f t="shared" si="16"/>
        <v>0.115</v>
      </c>
      <c r="AC79" s="77">
        <f t="shared" si="16"/>
        <v>0.01</v>
      </c>
      <c r="AD79" s="77">
        <f t="shared" si="16"/>
        <v>0.5</v>
      </c>
      <c r="AE79" s="77">
        <f t="shared" si="16"/>
        <v>0</v>
      </c>
      <c r="AF79" s="77">
        <f t="shared" si="16"/>
        <v>0.5</v>
      </c>
    </row>
    <row r="80" spans="1:33" s="91" customFormat="1" ht="15.75" customHeight="1">
      <c r="A80" s="192"/>
      <c r="B80" s="78" t="s">
        <v>81</v>
      </c>
      <c r="C80" s="28" t="s">
        <v>130</v>
      </c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</row>
    <row r="81" spans="1:32" ht="15.95">
      <c r="A81" s="192"/>
      <c r="B81" s="155" t="s">
        <v>228</v>
      </c>
      <c r="C81" s="68" t="s">
        <v>132</v>
      </c>
      <c r="D81" s="68">
        <v>5</v>
      </c>
      <c r="E81" s="97">
        <f>[1]Hoja1!D75*$D$81/100</f>
        <v>0.1</v>
      </c>
      <c r="F81" s="97">
        <f>[1]Hoja1!E75*$D$81/100</f>
        <v>5.0000000000000001E-3</v>
      </c>
      <c r="G81" s="97">
        <f>[1]Hoja1!F75*$D$81/100</f>
        <v>0</v>
      </c>
      <c r="H81" s="97">
        <f>[1]Hoja1!G75*$D$81/100</f>
        <v>0</v>
      </c>
      <c r="I81" s="97">
        <f>[1]Hoja1!H75*$D$81/100</f>
        <v>0</v>
      </c>
      <c r="J81" s="97">
        <f>[1]Hoja1!I75*$D$81/100</f>
        <v>0</v>
      </c>
      <c r="K81" s="97">
        <f>[1]Hoja1!J75*$D$81/100</f>
        <v>0</v>
      </c>
      <c r="L81" s="97">
        <f>[1]Hoja1!K75*$D$81/100</f>
        <v>0.02</v>
      </c>
      <c r="M81" s="97">
        <f>[1]Hoja1!L75*$D$81/100</f>
        <v>0</v>
      </c>
      <c r="N81" s="97">
        <f>[1]Hoja1!M75*$D$81/100</f>
        <v>0.1</v>
      </c>
      <c r="O81" s="97">
        <f>[1]Hoja1!N75*$D$81/100</f>
        <v>0.05</v>
      </c>
      <c r="P81" s="97">
        <f>[1]Hoja1!O75*$D$81/100</f>
        <v>5.0000000000000001E-3</v>
      </c>
      <c r="Q81" s="97">
        <f>[1]Hoja1!P75*$D$81/100</f>
        <v>0.1</v>
      </c>
      <c r="R81" s="97">
        <f>[1]Hoja1!Q75*$D$81/100</f>
        <v>2.7</v>
      </c>
      <c r="S81" s="97">
        <f>[1]Hoja1!R75*$D$81/100</f>
        <v>0.25</v>
      </c>
      <c r="T81" s="97">
        <f>[1]Hoja1!S75*$D$81/100</f>
        <v>1E-3</v>
      </c>
      <c r="U81" s="97">
        <f>[1]Hoja1!T75*$D$81/100</f>
        <v>5.0000000000000001E-4</v>
      </c>
      <c r="V81" s="97">
        <f>[1]Hoja1!U75*$D$81/100</f>
        <v>1.5E-3</v>
      </c>
      <c r="W81" s="97">
        <f>[1]Hoja1!V75*$D$81/100</f>
        <v>0</v>
      </c>
      <c r="X81" s="97">
        <f>[1]Hoja1!W75*$D$81/100</f>
        <v>0</v>
      </c>
      <c r="Y81" s="97">
        <f>[1]Hoja1!X75*$D$81/100</f>
        <v>0</v>
      </c>
      <c r="Z81" s="97">
        <f>[1]Hoja1!Y75*$D$81/100</f>
        <v>0</v>
      </c>
      <c r="AA81" s="97">
        <f>[1]Hoja1!Z75*$D$81/100</f>
        <v>0.01</v>
      </c>
      <c r="AB81" s="97">
        <f>[1]Hoja1!AA75*$D$81/100</f>
        <v>0</v>
      </c>
      <c r="AC81" s="97">
        <f>[1]Hoja1!AB75*$D$81/100</f>
        <v>0</v>
      </c>
      <c r="AD81" s="97">
        <f>[1]Hoja1!AC75*$D$81/100</f>
        <v>0</v>
      </c>
      <c r="AE81" s="97">
        <f>[1]Hoja1!AD75*$D$81/100</f>
        <v>0</v>
      </c>
      <c r="AF81" s="97">
        <f>[1]Hoja1!AE75*$D$81/100</f>
        <v>0</v>
      </c>
    </row>
    <row r="82" spans="1:32" ht="15.95">
      <c r="A82" s="192"/>
      <c r="B82" s="155" t="s">
        <v>229</v>
      </c>
      <c r="C82" s="68" t="s">
        <v>134</v>
      </c>
      <c r="D82" s="68">
        <v>0</v>
      </c>
      <c r="E82" s="97">
        <f>[1]Hoja1!D76*$D$82/100</f>
        <v>0</v>
      </c>
      <c r="F82" s="97">
        <f>[1]Hoja1!E76*$D$82/100</f>
        <v>0</v>
      </c>
      <c r="G82" s="97">
        <f>[1]Hoja1!F76*$D$82/100</f>
        <v>0</v>
      </c>
      <c r="H82" s="97">
        <f>[1]Hoja1!G76*$D$82/100</f>
        <v>0</v>
      </c>
      <c r="I82" s="97">
        <f>[1]Hoja1!H76*$D$82/100</f>
        <v>0</v>
      </c>
      <c r="J82" s="97">
        <f>[1]Hoja1!I76*$D$82/100</f>
        <v>0</v>
      </c>
      <c r="K82" s="97">
        <f>[1]Hoja1!J76*$D$82/100</f>
        <v>0</v>
      </c>
      <c r="L82" s="97">
        <f>[1]Hoja1!K76*$D$82/100</f>
        <v>0</v>
      </c>
      <c r="M82" s="97">
        <f>[1]Hoja1!L76*$D$82/100</f>
        <v>0</v>
      </c>
      <c r="N82" s="97">
        <f>[1]Hoja1!M76*$D$82/100</f>
        <v>0</v>
      </c>
      <c r="O82" s="97">
        <f>[1]Hoja1!N76*$D$82/100</f>
        <v>0</v>
      </c>
      <c r="P82" s="97">
        <f>[1]Hoja1!O76*$D$82/100</f>
        <v>0</v>
      </c>
      <c r="Q82" s="97">
        <f>[1]Hoja1!P76*$D$82/100</f>
        <v>0</v>
      </c>
      <c r="R82" s="97">
        <f>[1]Hoja1!Q76*$D$82/100</f>
        <v>0</v>
      </c>
      <c r="S82" s="97">
        <f>[1]Hoja1!R76*$D$82/100</f>
        <v>0</v>
      </c>
      <c r="T82" s="97">
        <f>[1]Hoja1!S76*$D$82/100</f>
        <v>0</v>
      </c>
      <c r="U82" s="97">
        <f>[1]Hoja1!T76*$D$82/100</f>
        <v>0</v>
      </c>
      <c r="V82" s="97">
        <f>[1]Hoja1!U76*$D$82/100</f>
        <v>0</v>
      </c>
      <c r="W82" s="97">
        <f>[1]Hoja1!V76*$D$82/100</f>
        <v>0</v>
      </c>
      <c r="X82" s="97">
        <f>[1]Hoja1!W76*$D$82/100</f>
        <v>0</v>
      </c>
      <c r="Y82" s="97">
        <f>[1]Hoja1!X76*$D$82/100</f>
        <v>0</v>
      </c>
      <c r="Z82" s="97">
        <f>[1]Hoja1!Y76*$D$82/100</f>
        <v>0</v>
      </c>
      <c r="AA82" s="97">
        <f>[1]Hoja1!Z76*$D$82/100</f>
        <v>0</v>
      </c>
      <c r="AB82" s="97">
        <f>[1]Hoja1!AA76*$D$82/100</f>
        <v>0</v>
      </c>
      <c r="AC82" s="97">
        <f>[1]Hoja1!AB76*$D$82/100</f>
        <v>0</v>
      </c>
      <c r="AD82" s="97">
        <f>[1]Hoja1!AC76*$D$82/100</f>
        <v>0</v>
      </c>
      <c r="AE82" s="97">
        <f>[1]Hoja1!AD76*$D$82/100</f>
        <v>0</v>
      </c>
      <c r="AF82" s="97">
        <f>[1]Hoja1!AE76*$D$82/100</f>
        <v>0</v>
      </c>
    </row>
    <row r="83" spans="1:32" ht="15.95">
      <c r="A83" s="192"/>
      <c r="B83" s="155" t="s">
        <v>230</v>
      </c>
      <c r="C83" s="68" t="s">
        <v>136</v>
      </c>
      <c r="D83" s="68">
        <v>5</v>
      </c>
      <c r="E83" s="97">
        <f>[1]Hoja1!D77*$D$83/100</f>
        <v>32.604999999999997</v>
      </c>
      <c r="F83" s="97">
        <f>[1]Hoja1!E77*$D$83/100</f>
        <v>0.51500000000000001</v>
      </c>
      <c r="G83" s="97">
        <f>[1]Hoja1!F77*$D$83/100</f>
        <v>2.7650000000000001</v>
      </c>
      <c r="H83" s="97">
        <f>[1]Hoja1!G77*$D$83/100</f>
        <v>1.63</v>
      </c>
      <c r="I83" s="97">
        <f>[1]Hoja1!H77*$D$83/100</f>
        <v>0.92300000000000015</v>
      </c>
      <c r="J83" s="97">
        <f>[1]Hoja1!I77*$D$83/100</f>
        <v>8.8000000000000009E-2</v>
      </c>
      <c r="K83" s="97">
        <f>[1]Hoja1!J77*$D$83/100</f>
        <v>0</v>
      </c>
      <c r="L83" s="97">
        <f>[1]Hoja1!K77*$D$83/100</f>
        <v>1.415</v>
      </c>
      <c r="M83" s="97">
        <f>[1]Hoja1!L77*$D$83/100</f>
        <v>0.77</v>
      </c>
      <c r="N83" s="97">
        <f>[1]Hoja1!M77*$D$83/100</f>
        <v>3.7</v>
      </c>
      <c r="O83" s="97">
        <f>[1]Hoja1!N77*$D$83/100</f>
        <v>20.85</v>
      </c>
      <c r="P83" s="97">
        <f>[1]Hoja1!O77*$D$83/100</f>
        <v>0.315</v>
      </c>
      <c r="Q83" s="97">
        <f>[1]Hoja1!P77*$D$83/100</f>
        <v>0.7</v>
      </c>
      <c r="R83" s="97">
        <f>[1]Hoja1!Q77*$D$83/100</f>
        <v>41.65</v>
      </c>
      <c r="S83" s="97">
        <f>[1]Hoja1!R77*$D$83/100</f>
        <v>15.5</v>
      </c>
      <c r="T83" s="97">
        <f>[1]Hoja1!S77*$D$83/100</f>
        <v>0.20049999999999998</v>
      </c>
      <c r="U83" s="97">
        <f>[1]Hoja1!T77*$D$83/100</f>
        <v>0.1085</v>
      </c>
      <c r="V83" s="97">
        <f>[1]Hoja1!U77*$D$83/100</f>
        <v>9.6000000000000002E-2</v>
      </c>
      <c r="W83" s="97">
        <f>[1]Hoja1!V77*$D$83/100</f>
        <v>4.9000000000000004</v>
      </c>
      <c r="X83" s="97">
        <f>[1]Hoja1!W77*$D$83/100</f>
        <v>0.5</v>
      </c>
      <c r="Y83" s="97">
        <f>[1]Hoja1!X77*$D$83/100</f>
        <v>4.0000000000000001E-3</v>
      </c>
      <c r="Z83" s="97">
        <f>[1]Hoja1!Y77*$D$83/100</f>
        <v>8.5000000000000006E-3</v>
      </c>
      <c r="AA83" s="97">
        <f>[1]Hoja1!Z77*$D$83/100</f>
        <v>5.5E-2</v>
      </c>
      <c r="AB83" s="97">
        <f>[1]Hoja1!AA77*$D$83/100</f>
        <v>0.01</v>
      </c>
      <c r="AC83" s="97">
        <f>[1]Hoja1!AB77*$D$83/100</f>
        <v>5.0000000000000001E-3</v>
      </c>
      <c r="AD83" s="97">
        <f>[1]Hoja1!AC77*$D$83/100</f>
        <v>0.35</v>
      </c>
      <c r="AE83" s="97">
        <f>[1]Hoja1!AD77*$D$83/100</f>
        <v>0</v>
      </c>
      <c r="AF83" s="97">
        <f>[1]Hoja1!AE77*$D$83/100</f>
        <v>0</v>
      </c>
    </row>
    <row r="84" spans="1:32" ht="15.95">
      <c r="A84" s="192"/>
      <c r="B84" s="155" t="s">
        <v>231</v>
      </c>
      <c r="C84" s="68" t="s">
        <v>138</v>
      </c>
      <c r="D84" s="68">
        <v>5</v>
      </c>
      <c r="E84" s="97">
        <f>[1]Hoja1!D78*$D$84/100</f>
        <v>0.06</v>
      </c>
      <c r="F84" s="97">
        <f>[1]Hoja1!E78*$D$84/100</f>
        <v>0</v>
      </c>
      <c r="G84" s="97">
        <f>[1]Hoja1!F78*$D$84/100</f>
        <v>0</v>
      </c>
      <c r="H84" s="97">
        <f>[1]Hoja1!G78*$D$84/100</f>
        <v>0</v>
      </c>
      <c r="I84" s="97">
        <f>[1]Hoja1!H78*$D$84/100</f>
        <v>0</v>
      </c>
      <c r="J84" s="97">
        <f>[1]Hoja1!I78*$D$84/100</f>
        <v>0</v>
      </c>
      <c r="K84" s="97">
        <f>[1]Hoja1!J78*$D$84/100</f>
        <v>0</v>
      </c>
      <c r="L84" s="97">
        <f>[1]Hoja1!K78*$D$84/100</f>
        <v>1.4999999999999999E-2</v>
      </c>
      <c r="M84" s="97">
        <f>[1]Hoja1!L78*$D$84/100</f>
        <v>0</v>
      </c>
      <c r="N84" s="97">
        <f>[1]Hoja1!M78*$D$84/100</f>
        <v>0</v>
      </c>
      <c r="O84" s="97">
        <f>[1]Hoja1!N78*$D$84/100</f>
        <v>0.05</v>
      </c>
      <c r="P84" s="97">
        <f>[1]Hoja1!O78*$D$84/100</f>
        <v>0</v>
      </c>
      <c r="Q84" s="97">
        <f>[1]Hoja1!P78*$D$84/100</f>
        <v>0.15</v>
      </c>
      <c r="R84" s="97">
        <f>[1]Hoja1!Q78*$D$84/100</f>
        <v>1.85</v>
      </c>
      <c r="S84" s="97">
        <f>[1]Hoja1!R78*$D$84/100</f>
        <v>0.15</v>
      </c>
      <c r="T84" s="97">
        <f>[1]Hoja1!S78*$D$84/100</f>
        <v>1E-3</v>
      </c>
      <c r="U84" s="97">
        <f>[1]Hoja1!T78*$D$84/100</f>
        <v>5.0000000000000001E-4</v>
      </c>
      <c r="V84" s="97">
        <f>[1]Hoja1!U78*$D$84/100</f>
        <v>1.1000000000000001E-2</v>
      </c>
      <c r="W84" s="97">
        <f>[1]Hoja1!V78*$D$84/100</f>
        <v>0</v>
      </c>
      <c r="X84" s="97">
        <f>[1]Hoja1!W78*$D$84/100</f>
        <v>0</v>
      </c>
      <c r="Y84" s="97">
        <f>[1]Hoja1!X78*$D$84/100</f>
        <v>0</v>
      </c>
      <c r="Z84" s="97">
        <f>[1]Hoja1!Y78*$D$84/100</f>
        <v>5.0000000000000001E-4</v>
      </c>
      <c r="AA84" s="97">
        <f>[1]Hoja1!Z78*$D$84/100</f>
        <v>0</v>
      </c>
      <c r="AB84" s="97">
        <f>[1]Hoja1!AA78*$D$84/100</f>
        <v>5.0000000000000001E-4</v>
      </c>
      <c r="AC84" s="97">
        <f>[1]Hoja1!AB78*$D$84/100</f>
        <v>0</v>
      </c>
      <c r="AD84" s="97">
        <f>[1]Hoja1!AC78*$D$84/100</f>
        <v>0.25</v>
      </c>
      <c r="AE84" s="97">
        <f>[1]Hoja1!AD78*$D$84/100</f>
        <v>0</v>
      </c>
      <c r="AF84" s="97">
        <f>[1]Hoja1!AE78*$D$84/100</f>
        <v>0</v>
      </c>
    </row>
    <row r="85" spans="1:32" s="72" customFormat="1" ht="15.95">
      <c r="A85" s="192"/>
      <c r="B85" s="153"/>
      <c r="C85" s="98" t="s">
        <v>190</v>
      </c>
      <c r="D85" s="99">
        <f t="shared" ref="D85" si="17">SUM(D81:D84)</f>
        <v>15</v>
      </c>
      <c r="E85" s="99">
        <f t="shared" ref="E85:AF85" si="18">SUM(E81:E84)</f>
        <v>32.765000000000001</v>
      </c>
      <c r="F85" s="99">
        <f t="shared" si="18"/>
        <v>0.52</v>
      </c>
      <c r="G85" s="99">
        <f t="shared" si="18"/>
        <v>2.7650000000000001</v>
      </c>
      <c r="H85" s="99">
        <f t="shared" si="18"/>
        <v>1.63</v>
      </c>
      <c r="I85" s="99">
        <f t="shared" si="18"/>
        <v>0.92300000000000015</v>
      </c>
      <c r="J85" s="99">
        <f t="shared" si="18"/>
        <v>8.8000000000000009E-2</v>
      </c>
      <c r="K85" s="99">
        <f t="shared" si="18"/>
        <v>0</v>
      </c>
      <c r="L85" s="99">
        <f t="shared" si="18"/>
        <v>1.45</v>
      </c>
      <c r="M85" s="99">
        <f t="shared" si="18"/>
        <v>0.77</v>
      </c>
      <c r="N85" s="99">
        <f t="shared" si="18"/>
        <v>3.8000000000000003</v>
      </c>
      <c r="O85" s="99">
        <f t="shared" si="18"/>
        <v>20.950000000000003</v>
      </c>
      <c r="P85" s="99">
        <f t="shared" si="18"/>
        <v>0.32</v>
      </c>
      <c r="Q85" s="99">
        <f t="shared" si="18"/>
        <v>0.95</v>
      </c>
      <c r="R85" s="99">
        <f t="shared" si="18"/>
        <v>46.2</v>
      </c>
      <c r="S85" s="99">
        <f t="shared" si="18"/>
        <v>15.9</v>
      </c>
      <c r="T85" s="99">
        <f t="shared" si="18"/>
        <v>0.20249999999999999</v>
      </c>
      <c r="U85" s="99">
        <f t="shared" si="18"/>
        <v>0.1095</v>
      </c>
      <c r="V85" s="99">
        <f t="shared" si="18"/>
        <v>0.1085</v>
      </c>
      <c r="W85" s="99">
        <f t="shared" si="18"/>
        <v>4.9000000000000004</v>
      </c>
      <c r="X85" s="99">
        <f t="shared" si="18"/>
        <v>0.5</v>
      </c>
      <c r="Y85" s="99">
        <f t="shared" si="18"/>
        <v>4.0000000000000001E-3</v>
      </c>
      <c r="Z85" s="99">
        <f t="shared" si="18"/>
        <v>9.0000000000000011E-3</v>
      </c>
      <c r="AA85" s="99">
        <f t="shared" si="18"/>
        <v>6.5000000000000002E-2</v>
      </c>
      <c r="AB85" s="99">
        <f t="shared" si="18"/>
        <v>1.0500000000000001E-2</v>
      </c>
      <c r="AC85" s="99">
        <f t="shared" si="18"/>
        <v>5.0000000000000001E-3</v>
      </c>
      <c r="AD85" s="99">
        <f t="shared" si="18"/>
        <v>0.6</v>
      </c>
      <c r="AE85" s="99">
        <f t="shared" si="18"/>
        <v>0</v>
      </c>
      <c r="AF85" s="99">
        <f t="shared" si="18"/>
        <v>0</v>
      </c>
    </row>
    <row r="86" spans="1:32" ht="15.95">
      <c r="A86" s="192"/>
      <c r="B86" s="100" t="s">
        <v>83</v>
      </c>
      <c r="C86" s="101" t="s">
        <v>139</v>
      </c>
      <c r="D86" s="102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</row>
    <row r="87" spans="1:32" ht="15.95">
      <c r="A87" s="192"/>
      <c r="B87" s="155" t="s">
        <v>232</v>
      </c>
      <c r="C87" s="1" t="s">
        <v>233</v>
      </c>
      <c r="D87" s="68">
        <v>8</v>
      </c>
      <c r="E87" s="97">
        <f>[1]Hoja1!D80*$D$87/100</f>
        <v>16.257714285714286</v>
      </c>
      <c r="F87" s="97">
        <f>[1]Hoja1!E80*$D$87/100</f>
        <v>0.48142857142857148</v>
      </c>
      <c r="G87" s="97">
        <f>[1]Hoja1!F80*$D$87/100</f>
        <v>0.43371428571428572</v>
      </c>
      <c r="H87" s="97">
        <f>[1]Hoja1!G80*$D$87/100</f>
        <v>0.16508571428571428</v>
      </c>
      <c r="I87" s="97">
        <f>[1]Hoja1!H80*$D$87/100</f>
        <v>9.6114285714285722E-2</v>
      </c>
      <c r="J87" s="97">
        <f>[1]Hoja1!I80*$D$87/100</f>
        <v>9.2342857142857171E-2</v>
      </c>
      <c r="K87" s="97">
        <f>[1]Hoja1!J80*$D$87/100</f>
        <v>0</v>
      </c>
      <c r="L87" s="97">
        <f>[1]Hoja1!K80*$D$87/100</f>
        <v>2.6071428571428568</v>
      </c>
      <c r="M87" s="97">
        <f>[1]Hoja1!L80*$D$87/100</f>
        <v>1.3320000000000001</v>
      </c>
      <c r="N87" s="97">
        <f>[1]Hoja1!M80*$D$87/100</f>
        <v>39.785714285714285</v>
      </c>
      <c r="O87" s="97">
        <f>[1]Hoja1!N80*$D$87/100</f>
        <v>10.797142857142857</v>
      </c>
      <c r="P87" s="97">
        <f>[1]Hoja1!O80*$D$87/100</f>
        <v>1.3077142857142858</v>
      </c>
      <c r="Q87" s="97">
        <f>[1]Hoja1!P80*$D$87/100</f>
        <v>1.5514285714285714</v>
      </c>
      <c r="R87" s="97">
        <f>[1]Hoja1!Q80*$D$87/100</f>
        <v>56.974285714285713</v>
      </c>
      <c r="S87" s="97">
        <f>[1]Hoja1!R80*$D$87/100</f>
        <v>10.097142857142856</v>
      </c>
      <c r="T87" s="97">
        <f>[1]Hoja1!S80*$D$87/100</f>
        <v>0.15860000000000002</v>
      </c>
      <c r="U87" s="97">
        <f>[1]Hoja1!T80*$D$87/100</f>
        <v>3.6028571428571424E-2</v>
      </c>
      <c r="V87" s="97">
        <f>[1]Hoja1!U80*$D$87/100</f>
        <v>0.18762857142857139</v>
      </c>
      <c r="W87" s="97">
        <f>[1]Hoja1!V80*$D$87/100</f>
        <v>366.93142857142857</v>
      </c>
      <c r="X87" s="97">
        <f>[1]Hoja1!W80*$D$87/100</f>
        <v>36.688571428571429</v>
      </c>
      <c r="Y87" s="97">
        <f>[1]Hoja1!X80*$D$87/100</f>
        <v>1.4771428571428571E-2</v>
      </c>
      <c r="Z87" s="97">
        <f>[1]Hoja1!Y80*$D$87/100</f>
        <v>1.8799999999999997E-2</v>
      </c>
      <c r="AA87" s="97">
        <f>[1]Hoja1!Z80*$D$87/100</f>
        <v>0.19514285714285717</v>
      </c>
      <c r="AB87" s="97">
        <f>[1]Hoja1!AA80*$D$87/100</f>
        <v>3.4028571428571436E-2</v>
      </c>
      <c r="AC87" s="97">
        <f>[1]Hoja1!AB80*$D$87/100</f>
        <v>3.6371428571428575E-2</v>
      </c>
      <c r="AD87" s="97">
        <f>[1]Hoja1!AC80*$D$87/100</f>
        <v>6.871428571428571</v>
      </c>
      <c r="AE87" s="97">
        <f>[1]Hoja1!AD80*$D$87/100</f>
        <v>0</v>
      </c>
      <c r="AF87" s="97">
        <f>[1]Hoja1!AE80*$D$87/100</f>
        <v>4.3614814814814817</v>
      </c>
    </row>
    <row r="88" spans="1:32" ht="15.95">
      <c r="A88" s="192"/>
      <c r="B88" s="155" t="s">
        <v>234</v>
      </c>
      <c r="C88" s="1" t="s">
        <v>140</v>
      </c>
      <c r="D88" s="68">
        <v>3</v>
      </c>
      <c r="E88" s="97">
        <f>[1]Hoja1!D81*$D$88/100</f>
        <v>0</v>
      </c>
      <c r="F88" s="97">
        <f>[1]Hoja1!E81*$D$88/100</f>
        <v>0</v>
      </c>
      <c r="G88" s="97">
        <f>[1]Hoja1!F81*$D$88/100</f>
        <v>0</v>
      </c>
      <c r="H88" s="97">
        <f>[1]Hoja1!G81*$D$88/100</f>
        <v>0</v>
      </c>
      <c r="I88" s="97">
        <f>[1]Hoja1!H81*$D$88/100</f>
        <v>0</v>
      </c>
      <c r="J88" s="97">
        <f>[1]Hoja1!I81*$D$88/100</f>
        <v>0</v>
      </c>
      <c r="K88" s="97">
        <f>[1]Hoja1!J81*$D$88/100</f>
        <v>0</v>
      </c>
      <c r="L88" s="97">
        <f>[1]Hoja1!K81*$D$88/100</f>
        <v>0</v>
      </c>
      <c r="M88" s="97">
        <f>[1]Hoja1!L81*$D$88/100</f>
        <v>0</v>
      </c>
      <c r="N88" s="97">
        <f>[1]Hoja1!M81*$D$88/100</f>
        <v>0.72</v>
      </c>
      <c r="O88" s="97">
        <f>[1]Hoja1!N81*$D$88/100</f>
        <v>0</v>
      </c>
      <c r="P88" s="97">
        <f>[1]Hoja1!O81*$D$88/100</f>
        <v>8.9999999999999993E-3</v>
      </c>
      <c r="Q88" s="97">
        <f>[1]Hoja1!P81*$D$88/100</f>
        <v>1162.74</v>
      </c>
      <c r="R88" s="97">
        <f>[1]Hoja1!Q81*$D$88/100</f>
        <v>0.24</v>
      </c>
      <c r="S88" s="97">
        <f>[1]Hoja1!R81*$D$88/100</f>
        <v>0.03</v>
      </c>
      <c r="T88" s="97">
        <f>[1]Hoja1!S81*$D$88/100</f>
        <v>3.0000000000000005E-3</v>
      </c>
      <c r="U88" s="97">
        <f>[1]Hoja1!T81*$D$88/100</f>
        <v>8.9999999999999998E-4</v>
      </c>
      <c r="V88" s="97">
        <f>[1]Hoja1!U81*$D$88/100</f>
        <v>3.0000000000000005E-3</v>
      </c>
      <c r="W88" s="97">
        <f>[1]Hoja1!V81*$D$88/100</f>
        <v>0</v>
      </c>
      <c r="X88" s="97">
        <f>[1]Hoja1!W81*$D$88/100</f>
        <v>0</v>
      </c>
      <c r="Y88" s="97">
        <f>[1]Hoja1!X81*$D$88/100</f>
        <v>0</v>
      </c>
      <c r="Z88" s="97">
        <f>[1]Hoja1!Y81*$D$88/100</f>
        <v>0</v>
      </c>
      <c r="AA88" s="97">
        <f>[1]Hoja1!Z81*$D$88/100</f>
        <v>0</v>
      </c>
      <c r="AB88" s="97">
        <f>[1]Hoja1!AA81*$D$88/100</f>
        <v>0</v>
      </c>
      <c r="AC88" s="97">
        <f>[1]Hoja1!AB81*$D$88/100</f>
        <v>0</v>
      </c>
      <c r="AD88" s="97">
        <f>[1]Hoja1!AC81*$D$88/100</f>
        <v>0</v>
      </c>
      <c r="AE88" s="97">
        <f>[1]Hoja1!AD81*$D$88/100</f>
        <v>0</v>
      </c>
      <c r="AF88" s="97">
        <f>[1]Hoja1!AE81*$D$88/100</f>
        <v>0</v>
      </c>
    </row>
    <row r="89" spans="1:32" s="91" customFormat="1" ht="15.95">
      <c r="A89" s="192"/>
      <c r="B89" s="154"/>
      <c r="C89" s="75" t="s">
        <v>190</v>
      </c>
      <c r="D89" s="104">
        <f>SUM(D87:D88)</f>
        <v>11</v>
      </c>
      <c r="E89" s="104">
        <f t="shared" ref="E89:AF89" si="19">SUM(E87:E88)</f>
        <v>16.257714285714286</v>
      </c>
      <c r="F89" s="104">
        <f t="shared" si="19"/>
        <v>0.48142857142857148</v>
      </c>
      <c r="G89" s="104">
        <f t="shared" si="19"/>
        <v>0.43371428571428572</v>
      </c>
      <c r="H89" s="104">
        <f t="shared" si="19"/>
        <v>0.16508571428571428</v>
      </c>
      <c r="I89" s="104">
        <f t="shared" si="19"/>
        <v>9.6114285714285722E-2</v>
      </c>
      <c r="J89" s="104">
        <f t="shared" si="19"/>
        <v>9.2342857142857171E-2</v>
      </c>
      <c r="K89" s="104">
        <f t="shared" si="19"/>
        <v>0</v>
      </c>
      <c r="L89" s="104">
        <f t="shared" si="19"/>
        <v>2.6071428571428568</v>
      </c>
      <c r="M89" s="104">
        <f t="shared" si="19"/>
        <v>1.3320000000000001</v>
      </c>
      <c r="N89" s="104">
        <f t="shared" si="19"/>
        <v>40.505714285714284</v>
      </c>
      <c r="O89" s="104">
        <f t="shared" si="19"/>
        <v>10.797142857142857</v>
      </c>
      <c r="P89" s="104">
        <f t="shared" si="19"/>
        <v>1.3167142857142857</v>
      </c>
      <c r="Q89" s="104">
        <f t="shared" si="19"/>
        <v>1164.2914285714285</v>
      </c>
      <c r="R89" s="104">
        <f t="shared" si="19"/>
        <v>57.214285714285715</v>
      </c>
      <c r="S89" s="104">
        <f t="shared" si="19"/>
        <v>10.127142857142855</v>
      </c>
      <c r="T89" s="104">
        <f t="shared" si="19"/>
        <v>0.16160000000000002</v>
      </c>
      <c r="U89" s="104">
        <f t="shared" si="19"/>
        <v>3.6928571428571422E-2</v>
      </c>
      <c r="V89" s="104">
        <f t="shared" si="19"/>
        <v>0.1906285714285714</v>
      </c>
      <c r="W89" s="104">
        <f t="shared" si="19"/>
        <v>366.93142857142857</v>
      </c>
      <c r="X89" s="104">
        <f t="shared" si="19"/>
        <v>36.688571428571429</v>
      </c>
      <c r="Y89" s="104">
        <f t="shared" si="19"/>
        <v>1.4771428571428571E-2</v>
      </c>
      <c r="Z89" s="104">
        <f t="shared" si="19"/>
        <v>1.8799999999999997E-2</v>
      </c>
      <c r="AA89" s="104">
        <f t="shared" si="19"/>
        <v>0.19514285714285717</v>
      </c>
      <c r="AB89" s="104">
        <f t="shared" si="19"/>
        <v>3.4028571428571436E-2</v>
      </c>
      <c r="AC89" s="104">
        <f t="shared" si="19"/>
        <v>3.6371428571428575E-2</v>
      </c>
      <c r="AD89" s="104">
        <f t="shared" si="19"/>
        <v>6.871428571428571</v>
      </c>
      <c r="AE89" s="104">
        <f t="shared" si="19"/>
        <v>0</v>
      </c>
      <c r="AF89" s="104">
        <f t="shared" si="19"/>
        <v>4.3614814814814817</v>
      </c>
    </row>
    <row r="90" spans="1:32" s="91" customFormat="1">
      <c r="A90" s="198"/>
      <c r="B90" s="200" t="s">
        <v>192</v>
      </c>
      <c r="C90" s="200"/>
      <c r="D90" s="99">
        <f>D89+D85+D79+D76</f>
        <v>96</v>
      </c>
      <c r="E90" s="99">
        <f>E89+E85+E79+E76</f>
        <v>395.54771428571428</v>
      </c>
      <c r="F90" s="99">
        <f t="shared" ref="F90:AF90" si="20">F89+F85+F79+F76</f>
        <v>1.3426785714285716</v>
      </c>
      <c r="G90" s="99">
        <f t="shared" si="20"/>
        <v>21.227464285714284</v>
      </c>
      <c r="H90" s="99">
        <f t="shared" si="20"/>
        <v>4.9353357142857144</v>
      </c>
      <c r="I90" s="99">
        <f t="shared" si="20"/>
        <v>7.825164285714286</v>
      </c>
      <c r="J90" s="99">
        <f t="shared" si="20"/>
        <v>7.5509428571428581</v>
      </c>
      <c r="K90" s="99">
        <f t="shared" si="20"/>
        <v>5.9249999999999998</v>
      </c>
      <c r="L90" s="99">
        <f t="shared" si="20"/>
        <v>49.783392857142857</v>
      </c>
      <c r="M90" s="99">
        <f t="shared" si="20"/>
        <v>2.1270000000000002</v>
      </c>
      <c r="N90" s="99">
        <f t="shared" si="20"/>
        <v>71.855714285714285</v>
      </c>
      <c r="O90" s="99">
        <f t="shared" si="20"/>
        <v>53.664642857142859</v>
      </c>
      <c r="P90" s="99">
        <f t="shared" si="20"/>
        <v>2.2537142857142856</v>
      </c>
      <c r="Q90" s="99">
        <f t="shared" si="20"/>
        <v>1193.6289285714286</v>
      </c>
      <c r="R90" s="99">
        <f t="shared" si="20"/>
        <v>209.83928571428572</v>
      </c>
      <c r="S90" s="99">
        <f t="shared" si="20"/>
        <v>35.952142857142853</v>
      </c>
      <c r="T90" s="99">
        <f t="shared" si="20"/>
        <v>0.46714999999999995</v>
      </c>
      <c r="U90" s="99">
        <f t="shared" si="20"/>
        <v>0.23142857142857143</v>
      </c>
      <c r="V90" s="99">
        <f t="shared" si="20"/>
        <v>0.39037857142857141</v>
      </c>
      <c r="W90" s="99">
        <f t="shared" si="20"/>
        <v>371.83142857142855</v>
      </c>
      <c r="X90" s="99">
        <f t="shared" si="20"/>
        <v>59.313571428571429</v>
      </c>
      <c r="Y90" s="99">
        <f t="shared" si="20"/>
        <v>2.3146428571428571E-2</v>
      </c>
      <c r="Z90" s="99">
        <f t="shared" si="20"/>
        <v>5.2174999999999999E-2</v>
      </c>
      <c r="AA90" s="99">
        <f t="shared" si="20"/>
        <v>0.32514285714285718</v>
      </c>
      <c r="AB90" s="99">
        <f t="shared" si="20"/>
        <v>0.15952857142857144</v>
      </c>
      <c r="AC90" s="99">
        <f t="shared" si="20"/>
        <v>5.1371428571428575E-2</v>
      </c>
      <c r="AD90" s="99">
        <f t="shared" si="20"/>
        <v>8.1964285714285712</v>
      </c>
      <c r="AE90" s="99">
        <f t="shared" si="20"/>
        <v>1.1000000000000001E-2</v>
      </c>
      <c r="AF90" s="99">
        <f t="shared" si="20"/>
        <v>4.8739814814814819</v>
      </c>
    </row>
    <row r="91" spans="1:32" s="107" customFormat="1" ht="17.100000000000001">
      <c r="A91" s="105"/>
      <c r="B91" s="194" t="s">
        <v>235</v>
      </c>
      <c r="C91" s="194"/>
      <c r="D91" s="106">
        <f>D90+D72+D63+D39+D30++D19</f>
        <v>1345</v>
      </c>
      <c r="E91" s="106">
        <f t="shared" ref="E91:AF91" si="21">E90+E72+E63+E39+E30++E19</f>
        <v>2300.857934872638</v>
      </c>
      <c r="F91" s="106">
        <f t="shared" si="21"/>
        <v>81.387817976008094</v>
      </c>
      <c r="G91" s="106">
        <f t="shared" si="21"/>
        <v>75.194619820744762</v>
      </c>
      <c r="H91" s="106">
        <f t="shared" si="21"/>
        <v>22.998071146270799</v>
      </c>
      <c r="I91" s="106">
        <f t="shared" si="21"/>
        <v>29.095744203071121</v>
      </c>
      <c r="J91" s="106">
        <f t="shared" si="21"/>
        <v>17.944319527871784</v>
      </c>
      <c r="K91" s="106">
        <f t="shared" si="21"/>
        <v>330.61310074822575</v>
      </c>
      <c r="L91" s="106">
        <f>L90+L72+L63+L39+L30+L19</f>
        <v>320.7327529411026</v>
      </c>
      <c r="M91" s="106">
        <f t="shared" si="21"/>
        <v>42.175501678575046</v>
      </c>
      <c r="N91" s="106">
        <f t="shared" si="21"/>
        <v>834.7478201359479</v>
      </c>
      <c r="O91" s="106">
        <f t="shared" si="21"/>
        <v>1559.9744917654809</v>
      </c>
      <c r="P91" s="106">
        <f t="shared" si="21"/>
        <v>20.918771969807707</v>
      </c>
      <c r="Q91" s="106">
        <f t="shared" si="21"/>
        <v>1783.0229787189935</v>
      </c>
      <c r="R91" s="106">
        <f t="shared" si="21"/>
        <v>4910.6522411401475</v>
      </c>
      <c r="S91" s="106">
        <f t="shared" si="21"/>
        <v>526.34114590013564</v>
      </c>
      <c r="T91" s="106">
        <f t="shared" si="21"/>
        <v>10.521891531440641</v>
      </c>
      <c r="U91" s="106">
        <f t="shared" si="21"/>
        <v>2.9870278565664745</v>
      </c>
      <c r="V91" s="106">
        <f t="shared" si="21"/>
        <v>6.19573226275691</v>
      </c>
      <c r="W91" s="106">
        <f t="shared" si="21"/>
        <v>9396.7927701190274</v>
      </c>
      <c r="X91" s="106">
        <f t="shared" si="21"/>
        <v>1120.3252747807182</v>
      </c>
      <c r="Y91" s="106">
        <f t="shared" si="21"/>
        <v>1.7313908707596752</v>
      </c>
      <c r="Z91" s="106">
        <f t="shared" si="21"/>
        <v>1.7391139116996612</v>
      </c>
      <c r="AA91" s="106">
        <f t="shared" si="21"/>
        <v>20.18511507061779</v>
      </c>
      <c r="AB91" s="106">
        <f t="shared" si="21"/>
        <v>6.9150929806038501</v>
      </c>
      <c r="AC91" s="106">
        <f t="shared" si="21"/>
        <v>2.6731423229956315</v>
      </c>
      <c r="AD91" s="106">
        <f t="shared" si="21"/>
        <v>701.37368992118991</v>
      </c>
      <c r="AE91" s="106">
        <f t="shared" si="21"/>
        <v>4.5160839341198029</v>
      </c>
      <c r="AF91" s="106">
        <f t="shared" si="21"/>
        <v>232.92498551801967</v>
      </c>
    </row>
    <row r="92" spans="1:32" s="91" customFormat="1">
      <c r="A92" s="108"/>
      <c r="B92" s="195" t="s">
        <v>236</v>
      </c>
      <c r="C92" s="195"/>
      <c r="D92" s="109"/>
      <c r="E92" s="110"/>
      <c r="F92" s="110"/>
      <c r="G92" s="110"/>
      <c r="H92" s="110"/>
      <c r="I92" s="110"/>
      <c r="J92" s="110"/>
      <c r="K92" s="110"/>
      <c r="L92" s="110"/>
      <c r="M92" s="111"/>
      <c r="N92" s="112">
        <f>+'[8]Tabla Resumen'!$D$14</f>
        <v>880.90101646471339</v>
      </c>
      <c r="O92" s="112"/>
      <c r="P92" s="112">
        <f>+'[8]Tabla Resumen'!$D$16</f>
        <v>9.353019896293052</v>
      </c>
      <c r="Q92" s="112">
        <f>+'[8]Tabla Resumen'!$D$15</f>
        <v>1381.4597627168787</v>
      </c>
      <c r="R92" s="112"/>
      <c r="S92" s="112"/>
      <c r="T92" s="112">
        <f>+'[8]Tabla Resumen'!$D$17</f>
        <v>7.7729796298687814</v>
      </c>
      <c r="U92" s="112"/>
      <c r="V92" s="112"/>
      <c r="W92" s="112"/>
      <c r="X92" s="112">
        <f>+'[8]Tabla Resumen'!$D$5</f>
        <v>504.67894221703756</v>
      </c>
      <c r="Y92" s="113">
        <f>+'[8]Tabla Resumen'!$D$7</f>
        <v>0.85387906695487392</v>
      </c>
      <c r="Z92" s="113">
        <f>+'[8]Tabla Resumen'!$D$8</f>
        <v>0.90024523324726391</v>
      </c>
      <c r="AA92" s="113">
        <f>+'[8]Tabla Resumen'!$D$9</f>
        <v>10.365003069753275</v>
      </c>
      <c r="AB92" s="112"/>
      <c r="AC92" s="112">
        <f>+'[8]Tabla Resumen'!$D$10</f>
        <v>1.06381745923422</v>
      </c>
      <c r="AD92" s="112">
        <f>+'[8]Tabla Resumen'!$D$11</f>
        <v>289.77968404094059</v>
      </c>
      <c r="AE92" s="112">
        <f>+'[8]Tabla Resumen'!$D$12</f>
        <v>1.7846937848255262</v>
      </c>
      <c r="AF92" s="112">
        <f>+'[8]Tabla Resumen'!$D$6</f>
        <v>57.001275834865467</v>
      </c>
    </row>
    <row r="93" spans="1:32" s="91" customFormat="1">
      <c r="A93" s="108"/>
      <c r="B93" s="196" t="s">
        <v>237</v>
      </c>
      <c r="C93" s="196"/>
      <c r="D93" s="114"/>
      <c r="E93" s="115"/>
      <c r="F93" s="115"/>
      <c r="G93" s="116"/>
      <c r="H93" s="116"/>
      <c r="I93" s="116"/>
      <c r="J93" s="116"/>
      <c r="K93" s="116"/>
      <c r="L93" s="116"/>
      <c r="M93" s="117"/>
      <c r="N93" s="118">
        <f>N91/N92*100</f>
        <v>94.760683043142535</v>
      </c>
      <c r="O93" s="119"/>
      <c r="P93" s="118">
        <f>P91/P92*100</f>
        <v>223.65794365623651</v>
      </c>
      <c r="Q93" s="137">
        <f>Q91/Q92*100</f>
        <v>129.06803562721012</v>
      </c>
      <c r="R93" s="161"/>
      <c r="S93" s="161"/>
      <c r="T93" s="137">
        <f>T91/T92*100</f>
        <v>135.36496983741955</v>
      </c>
      <c r="U93" s="161"/>
      <c r="V93" s="161"/>
      <c r="W93" s="161"/>
      <c r="X93" s="137">
        <f>X91/X92*100</f>
        <v>221.98771953098878</v>
      </c>
      <c r="Y93" s="137">
        <f>Y91/Y92*100</f>
        <v>202.7676913235743</v>
      </c>
      <c r="Z93" s="137">
        <f>Z91/Z92*100</f>
        <v>193.18224051312373</v>
      </c>
      <c r="AA93" s="137">
        <f>AA91/AA92*100</f>
        <v>194.74297243115308</v>
      </c>
      <c r="AB93" s="161"/>
      <c r="AC93" s="137">
        <f>AC91/AC92*100</f>
        <v>251.27829025478397</v>
      </c>
      <c r="AD93" s="137">
        <f>AD91/AD92*100</f>
        <v>242.03687440769608</v>
      </c>
      <c r="AE93" s="137">
        <f>AE91/AE92*100</f>
        <v>253.04531077085031</v>
      </c>
      <c r="AF93" s="137">
        <f>AF91/AF92*100</f>
        <v>408.63117905081782</v>
      </c>
    </row>
    <row r="94" spans="1:32" s="91" customFormat="1">
      <c r="A94" s="108"/>
      <c r="B94" s="195" t="s">
        <v>238</v>
      </c>
      <c r="C94" s="195"/>
      <c r="D94" s="114"/>
      <c r="E94" s="116"/>
      <c r="F94" s="120"/>
      <c r="G94" s="120"/>
      <c r="H94" s="120"/>
      <c r="I94" s="120"/>
      <c r="J94" s="120"/>
      <c r="K94" s="120"/>
      <c r="L94" s="120"/>
      <c r="M94" s="121"/>
      <c r="N94" s="112">
        <f>+'[8]Tabla Resumen'!$H$14</f>
        <v>1067.6507459395734</v>
      </c>
      <c r="O94" s="112"/>
      <c r="P94" s="112">
        <f>+'[8]Tabla Resumen'!$H$16</f>
        <v>16.533984252120302</v>
      </c>
      <c r="Q94" s="112"/>
      <c r="R94" s="122"/>
      <c r="S94" s="122"/>
      <c r="T94" s="122">
        <f>+'[8]Tabla Resumen'!$H$17</f>
        <v>9.2415926239959063</v>
      </c>
      <c r="U94" s="122"/>
      <c r="V94" s="122"/>
      <c r="W94" s="122"/>
      <c r="X94" s="122">
        <f>+'[8]Tabla Resumen'!$H$5</f>
        <v>715.7220742588039</v>
      </c>
      <c r="Y94" s="123">
        <f>+'[8]Tabla Resumen'!$H$7</f>
        <v>1.021429929664269</v>
      </c>
      <c r="Z94" s="162">
        <f>+'[8]Tabla Resumen'!$H$8</f>
        <v>1.0611250636242624</v>
      </c>
      <c r="AA94" s="162">
        <f>+'[8]Tabla Resumen'!$H$9</f>
        <v>13.458180980957225</v>
      </c>
      <c r="AB94" s="122"/>
      <c r="AC94" s="122">
        <f>+'[8]Tabla Resumen'!$H$10</f>
        <v>1.263753774989407</v>
      </c>
      <c r="AD94" s="122">
        <f>+'[8]Tabla Resumen'!$H$11</f>
        <v>356.71700798091217</v>
      </c>
      <c r="AE94" s="122">
        <f>+'[8]Tabla Resumen'!$H$12</f>
        <v>2.1309380948971031</v>
      </c>
      <c r="AF94" s="122">
        <f>+'[8]Tabla Resumen'!$H$6</f>
        <v>68.465744335516462</v>
      </c>
    </row>
    <row r="95" spans="1:32" s="129" customFormat="1">
      <c r="A95" s="125"/>
      <c r="B95" s="187" t="s">
        <v>239</v>
      </c>
      <c r="C95" s="187"/>
      <c r="D95" s="126"/>
      <c r="E95" s="127"/>
      <c r="F95" s="127"/>
      <c r="G95" s="127"/>
      <c r="H95" s="127"/>
      <c r="I95" s="127"/>
      <c r="J95" s="127"/>
      <c r="K95" s="127"/>
      <c r="L95" s="127"/>
      <c r="M95" s="128"/>
      <c r="N95" s="118">
        <f>N91/N94*100</f>
        <v>78.185476225311675</v>
      </c>
      <c r="O95" s="118"/>
      <c r="P95" s="118">
        <f>P91/P94*100</f>
        <v>126.5198493649533</v>
      </c>
      <c r="Q95" s="118"/>
      <c r="R95" s="118"/>
      <c r="S95" s="118"/>
      <c r="T95" s="118">
        <f>T91/T94*100</f>
        <v>113.85366093848828</v>
      </c>
      <c r="U95" s="118"/>
      <c r="V95" s="118"/>
      <c r="W95" s="118"/>
      <c r="X95" s="118">
        <f>X91/X94*100</f>
        <v>156.53077012343348</v>
      </c>
      <c r="Y95" s="118">
        <f>Y91/Y94*100</f>
        <v>169.50657313603111</v>
      </c>
      <c r="Z95" s="118">
        <f>Z91/Z94*100</f>
        <v>163.89339685934235</v>
      </c>
      <c r="AA95" s="118">
        <f>AA91/AA94*100</f>
        <v>149.98397702615904</v>
      </c>
      <c r="AB95" s="118"/>
      <c r="AC95" s="118">
        <f>AC91/AC94*100</f>
        <v>211.52398322355461</v>
      </c>
      <c r="AD95" s="118">
        <f>AD91/AD94*100</f>
        <v>196.61907737203273</v>
      </c>
      <c r="AE95" s="118">
        <f>AE91/AE94*100</f>
        <v>211.92938194377118</v>
      </c>
      <c r="AF95" s="118">
        <f>AF91/AF94*100</f>
        <v>340.20660664487991</v>
      </c>
    </row>
    <row r="96" spans="1:32">
      <c r="A96" s="108"/>
      <c r="B96" s="195" t="s">
        <v>240</v>
      </c>
      <c r="C96" s="195"/>
      <c r="D96" s="130"/>
      <c r="E96" s="131">
        <f>+'[3]Depre Momposina'!$G$26</f>
        <v>2275.4663290261101</v>
      </c>
      <c r="F96" s="132">
        <f>+[4]Proteina!$F$10</f>
        <v>85.329987338479128</v>
      </c>
      <c r="G96" s="132">
        <f>+[4]Grasas.!$F$9</f>
        <v>69.528137831353362</v>
      </c>
      <c r="H96" s="132">
        <f>+[4]Grasas.!$H$9</f>
        <v>22.754663290261099</v>
      </c>
      <c r="I96" s="132">
        <f>+[4]Grasas.!$L$9</f>
        <v>27.811255132541348</v>
      </c>
      <c r="J96" s="132">
        <f>+[4]Grasas.!$J$9</f>
        <v>18.962219408550919</v>
      </c>
      <c r="K96" s="132">
        <v>299</v>
      </c>
      <c r="L96" s="132">
        <f>+[4]Carbohidratos!$F$10</f>
        <v>327.09828479750331</v>
      </c>
      <c r="M96" s="133">
        <v>25</v>
      </c>
      <c r="N96" s="134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</row>
    <row r="97" spans="1:32" s="92" customFormat="1">
      <c r="A97" s="125"/>
      <c r="B97" s="187" t="s">
        <v>241</v>
      </c>
      <c r="C97" s="187"/>
      <c r="D97" s="136"/>
      <c r="E97" s="137">
        <f>E91/E96*100</f>
        <v>101.1158858086639</v>
      </c>
      <c r="F97" s="137">
        <f t="shared" ref="F97:M97" si="22">F91/F96*100</f>
        <v>95.380089127596378</v>
      </c>
      <c r="G97" s="137">
        <f t="shared" si="22"/>
        <v>108.1499119149947</v>
      </c>
      <c r="H97" s="137">
        <f t="shared" si="22"/>
        <v>101.06970537381619</v>
      </c>
      <c r="I97" s="137">
        <f t="shared" si="22"/>
        <v>104.61859439427752</v>
      </c>
      <c r="J97" s="137">
        <f t="shared" si="22"/>
        <v>94.631958112349878</v>
      </c>
      <c r="K97" s="137">
        <f>K91/K96*100</f>
        <v>110.57294339405543</v>
      </c>
      <c r="L97" s="137">
        <f>L91/L96*100</f>
        <v>98.053939090404768</v>
      </c>
      <c r="M97" s="137">
        <f t="shared" si="22"/>
        <v>168.70200671430018</v>
      </c>
      <c r="N97" s="138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spans="1:32">
      <c r="A98" s="140"/>
      <c r="B98" s="141"/>
      <c r="C98" s="142"/>
      <c r="D98" s="143"/>
      <c r="E98" s="143"/>
      <c r="F98" s="143"/>
      <c r="G98" s="143"/>
    </row>
    <row r="99" spans="1:32" ht="28.5" customHeight="1">
      <c r="C99" s="144" t="s">
        <v>242</v>
      </c>
      <c r="D99" s="145" t="s">
        <v>243</v>
      </c>
      <c r="E99" s="145" t="s">
        <v>244</v>
      </c>
      <c r="F99" s="204" t="s">
        <v>245</v>
      </c>
      <c r="G99" s="204"/>
    </row>
    <row r="100" spans="1:32">
      <c r="C100" s="53" t="s">
        <v>144</v>
      </c>
      <c r="D100" s="146">
        <f>F91*4</f>
        <v>325.55127190403238</v>
      </c>
      <c r="E100" s="146">
        <f>D100/E91*100</f>
        <v>14.149125288000583</v>
      </c>
      <c r="F100" s="205" t="s">
        <v>246</v>
      </c>
      <c r="G100" s="205"/>
      <c r="H100" s="147"/>
    </row>
    <row r="101" spans="1:32">
      <c r="C101" s="53" t="s">
        <v>145</v>
      </c>
      <c r="D101" s="146">
        <f>G91*9</f>
        <v>676.75157838670282</v>
      </c>
      <c r="E101" s="146">
        <f>D101/E91*100</f>
        <v>29.413010170233033</v>
      </c>
      <c r="F101" s="205" t="s">
        <v>247</v>
      </c>
      <c r="G101" s="205"/>
    </row>
    <row r="102" spans="1:32">
      <c r="C102" s="53" t="s">
        <v>147</v>
      </c>
      <c r="D102" s="146">
        <f>L91*4</f>
        <v>1282.9310117644104</v>
      </c>
      <c r="E102" s="146">
        <f>D102/E91*100</f>
        <v>55.758810325480866</v>
      </c>
      <c r="F102" s="205" t="s">
        <v>248</v>
      </c>
      <c r="G102" s="205"/>
    </row>
    <row r="103" spans="1:32" s="91" customFormat="1">
      <c r="A103" s="158"/>
      <c r="B103" s="158"/>
      <c r="C103" s="158"/>
      <c r="D103" s="159">
        <f>SUM(D100:D102)</f>
        <v>2285.2338620551454</v>
      </c>
      <c r="E103" s="159">
        <f>SUM(E100:E102)</f>
        <v>99.320945783714478</v>
      </c>
      <c r="F103" s="201"/>
      <c r="G103" s="201"/>
    </row>
    <row r="104" spans="1:32">
      <c r="C104" s="148" t="s">
        <v>249</v>
      </c>
      <c r="D104" s="149">
        <f>L79*4</f>
        <v>182.8</v>
      </c>
      <c r="E104" s="149">
        <f>D104/E91*100</f>
        <v>7.9448625327716611</v>
      </c>
      <c r="F104" s="202" t="s">
        <v>250</v>
      </c>
      <c r="G104" s="202"/>
    </row>
    <row r="105" spans="1:32">
      <c r="C105" s="150" t="s">
        <v>251</v>
      </c>
      <c r="D105" s="151">
        <f>H91*9</f>
        <v>206.9826403164372</v>
      </c>
      <c r="E105" s="151">
        <f>D105/E91*100</f>
        <v>8.9958896279224021</v>
      </c>
      <c r="F105" s="203" t="s">
        <v>250</v>
      </c>
      <c r="G105" s="203"/>
    </row>
  </sheetData>
  <mergeCells count="25">
    <mergeCell ref="B92:C92"/>
    <mergeCell ref="A5:A19"/>
    <mergeCell ref="B19:C19"/>
    <mergeCell ref="A20:A30"/>
    <mergeCell ref="B30:C30"/>
    <mergeCell ref="A31:A39"/>
    <mergeCell ref="A40:A63"/>
    <mergeCell ref="B63:C63"/>
    <mergeCell ref="A64:A72"/>
    <mergeCell ref="B72:C72"/>
    <mergeCell ref="A73:A90"/>
    <mergeCell ref="B90:C90"/>
    <mergeCell ref="B91:C91"/>
    <mergeCell ref="F105:G105"/>
    <mergeCell ref="B93:C93"/>
    <mergeCell ref="B94:C94"/>
    <mergeCell ref="B95:C95"/>
    <mergeCell ref="B96:C96"/>
    <mergeCell ref="B97:C97"/>
    <mergeCell ref="F99:G99"/>
    <mergeCell ref="F100:G100"/>
    <mergeCell ref="F101:G101"/>
    <mergeCell ref="F102:G102"/>
    <mergeCell ref="F103:G103"/>
    <mergeCell ref="F104:G104"/>
  </mergeCells>
  <conditionalFormatting sqref="E97:M97">
    <cfRule type="cellIs" dxfId="215" priority="22" operator="between">
      <formula>90</formula>
      <formula>110</formula>
    </cfRule>
    <cfRule type="cellIs" dxfId="214" priority="21" operator="lessThan">
      <formula>90</formula>
    </cfRule>
    <cfRule type="cellIs" dxfId="213" priority="20" operator="greaterThan">
      <formula>110</formula>
    </cfRule>
  </conditionalFormatting>
  <conditionalFormatting sqref="N93">
    <cfRule type="cellIs" dxfId="212" priority="16" operator="between">
      <formula>90</formula>
      <formula>110</formula>
    </cfRule>
    <cfRule type="cellIs" dxfId="211" priority="15" operator="greaterThan">
      <formula>110</formula>
    </cfRule>
    <cfRule type="cellIs" dxfId="210" priority="14" operator="lessThan">
      <formula>90</formula>
    </cfRule>
  </conditionalFormatting>
  <conditionalFormatting sqref="N95 P95 T95 X95:AA95 AC95:AF95">
    <cfRule type="cellIs" dxfId="209" priority="24" operator="between">
      <formula>90</formula>
      <formula>110</formula>
    </cfRule>
    <cfRule type="cellIs" dxfId="208" priority="23" operator="lessThan">
      <formula>90</formula>
    </cfRule>
  </conditionalFormatting>
  <conditionalFormatting sqref="P95">
    <cfRule type="cellIs" dxfId="207" priority="18" operator="greaterThan">
      <formula>110</formula>
    </cfRule>
  </conditionalFormatting>
  <conditionalFormatting sqref="P93:Q93">
    <cfRule type="cellIs" dxfId="206" priority="2" operator="greaterThan">
      <formula>110</formula>
    </cfRule>
    <cfRule type="cellIs" dxfId="205" priority="3" operator="lessThan">
      <formula>90</formula>
    </cfRule>
    <cfRule type="cellIs" dxfId="204" priority="4" operator="between">
      <formula>90</formula>
      <formula>110</formula>
    </cfRule>
  </conditionalFormatting>
  <conditionalFormatting sqref="Q91">
    <cfRule type="cellIs" dxfId="203" priority="1" operator="greaterThan">
      <formula>2000</formula>
    </cfRule>
  </conditionalFormatting>
  <conditionalFormatting sqref="T93">
    <cfRule type="cellIs" dxfId="202" priority="12" operator="greaterThan">
      <formula>110</formula>
    </cfRule>
    <cfRule type="cellIs" dxfId="201" priority="11" operator="lessThan">
      <formula>90</formula>
    </cfRule>
    <cfRule type="cellIs" dxfId="200" priority="13" operator="between">
      <formula>90</formula>
      <formula>110</formula>
    </cfRule>
  </conditionalFormatting>
  <conditionalFormatting sqref="T95">
    <cfRule type="cellIs" dxfId="199" priority="17" operator="greaterThan">
      <formula>110</formula>
    </cfRule>
  </conditionalFormatting>
  <conditionalFormatting sqref="X93:AA93">
    <cfRule type="cellIs" dxfId="198" priority="10" operator="between">
      <formula>90</formula>
      <formula>110</formula>
    </cfRule>
    <cfRule type="cellIs" dxfId="197" priority="9" operator="greaterThan">
      <formula>110</formula>
    </cfRule>
    <cfRule type="cellIs" dxfId="196" priority="8" operator="lessThan">
      <formula>90</formula>
    </cfRule>
  </conditionalFormatting>
  <conditionalFormatting sqref="X95:AA95 AC95:AF95">
    <cfRule type="cellIs" dxfId="195" priority="19" operator="greaterThan">
      <formula>110</formula>
    </cfRule>
  </conditionalFormatting>
  <conditionalFormatting sqref="AC93:AF93">
    <cfRule type="cellIs" dxfId="194" priority="7" operator="between">
      <formula>90</formula>
      <formula>110</formula>
    </cfRule>
    <cfRule type="cellIs" dxfId="193" priority="6" operator="greaterThan">
      <formula>110</formula>
    </cfRule>
    <cfRule type="cellIs" dxfId="192" priority="5" operator="lessThan">
      <formula>90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E293-6EA1-4ACF-98EB-75A5D8D1E077}">
  <dimension ref="A2:AH105"/>
  <sheetViews>
    <sheetView workbookViewId="0">
      <pane xSplit="3" ySplit="4" topLeftCell="D5" activePane="bottomRight" state="frozen"/>
      <selection pane="bottomRight" sqref="A1:XFD1048576"/>
      <selection pane="bottomLeft" activeCell="A5" sqref="A5"/>
      <selection pane="topRight" activeCell="D1" sqref="D1"/>
    </sheetView>
  </sheetViews>
  <sheetFormatPr defaultColWidth="11.42578125" defaultRowHeight="15"/>
  <cols>
    <col min="1" max="1" width="4.42578125" style="53" customWidth="1"/>
    <col min="2" max="2" width="6.85546875" style="53" customWidth="1"/>
    <col min="3" max="3" width="29.42578125" style="62" bestFit="1" customWidth="1"/>
    <col min="4" max="4" width="13.85546875" style="62" customWidth="1"/>
    <col min="5" max="5" width="11" style="62" customWidth="1"/>
    <col min="6" max="22" width="9.42578125" style="62" customWidth="1"/>
    <col min="23" max="23" width="10.28515625" style="62" customWidth="1"/>
    <col min="24" max="32" width="9.42578125" style="62" customWidth="1"/>
    <col min="33" max="16384" width="11.42578125" style="62"/>
  </cols>
  <sheetData>
    <row r="2" spans="1:34">
      <c r="B2" s="152" t="s">
        <v>256</v>
      </c>
    </row>
    <row r="4" spans="1:34" ht="92.1">
      <c r="B4" s="54" t="s">
        <v>0</v>
      </c>
      <c r="C4" s="55" t="s">
        <v>1</v>
      </c>
      <c r="D4" s="55" t="s">
        <v>188</v>
      </c>
      <c r="E4" s="56" t="s">
        <v>2</v>
      </c>
      <c r="F4" s="57" t="s">
        <v>3</v>
      </c>
      <c r="G4" s="57" t="s">
        <v>4</v>
      </c>
      <c r="H4" s="58" t="s">
        <v>5</v>
      </c>
      <c r="I4" s="58" t="s">
        <v>6</v>
      </c>
      <c r="J4" s="58" t="s">
        <v>7</v>
      </c>
      <c r="K4" s="56" t="s">
        <v>8</v>
      </c>
      <c r="L4" s="57" t="s">
        <v>9</v>
      </c>
      <c r="M4" s="59" t="s">
        <v>10</v>
      </c>
      <c r="N4" s="56" t="s">
        <v>11</v>
      </c>
      <c r="O4" s="60" t="s">
        <v>12</v>
      </c>
      <c r="P4" s="57" t="s">
        <v>13</v>
      </c>
      <c r="Q4" s="57" t="s">
        <v>14</v>
      </c>
      <c r="R4" s="60" t="s">
        <v>15</v>
      </c>
      <c r="S4" s="60" t="s">
        <v>16</v>
      </c>
      <c r="T4" s="58" t="s">
        <v>17</v>
      </c>
      <c r="U4" s="61" t="s">
        <v>18</v>
      </c>
      <c r="V4" s="61" t="s">
        <v>19</v>
      </c>
      <c r="W4" s="60" t="s">
        <v>20</v>
      </c>
      <c r="X4" s="56" t="s">
        <v>21</v>
      </c>
      <c r="Y4" s="58" t="s">
        <v>22</v>
      </c>
      <c r="Z4" s="58" t="s">
        <v>23</v>
      </c>
      <c r="AA4" s="57" t="s">
        <v>24</v>
      </c>
      <c r="AB4" s="61" t="s">
        <v>25</v>
      </c>
      <c r="AC4" s="58" t="s">
        <v>26</v>
      </c>
      <c r="AD4" s="56" t="s">
        <v>189</v>
      </c>
      <c r="AE4" s="58" t="s">
        <v>28</v>
      </c>
      <c r="AF4" s="56" t="s">
        <v>29</v>
      </c>
    </row>
    <row r="5" spans="1:34" ht="15" customHeight="1">
      <c r="A5" s="188" t="s">
        <v>30</v>
      </c>
      <c r="B5" s="63" t="s">
        <v>31</v>
      </c>
      <c r="C5" s="63" t="s">
        <v>32</v>
      </c>
      <c r="D5" s="63"/>
      <c r="E5" s="64"/>
      <c r="F5" s="65"/>
      <c r="G5" s="65"/>
      <c r="H5" s="66"/>
      <c r="I5" s="66"/>
      <c r="J5" s="66"/>
      <c r="K5" s="64"/>
      <c r="L5" s="65"/>
      <c r="M5" s="65"/>
      <c r="N5" s="64"/>
      <c r="O5" s="64"/>
      <c r="P5" s="65"/>
      <c r="Q5" s="64"/>
      <c r="R5" s="64"/>
      <c r="S5" s="64"/>
      <c r="T5" s="66"/>
      <c r="U5" s="66"/>
      <c r="V5" s="66"/>
      <c r="W5" s="64"/>
      <c r="X5" s="64"/>
      <c r="Y5" s="66"/>
      <c r="Z5" s="66"/>
      <c r="AA5" s="65"/>
      <c r="AB5" s="66"/>
      <c r="AC5" s="66"/>
      <c r="AD5" s="64"/>
      <c r="AE5" s="66"/>
      <c r="AF5" s="64"/>
    </row>
    <row r="6" spans="1:34" s="72" customFormat="1" ht="15.95">
      <c r="A6" s="189"/>
      <c r="B6" s="67" t="s">
        <v>31</v>
      </c>
      <c r="C6" s="68" t="s">
        <v>33</v>
      </c>
      <c r="D6" s="69">
        <v>40</v>
      </c>
      <c r="E6" s="70">
        <f>[1]Hoja1!D4*$D$6/100</f>
        <v>142.75200000000001</v>
      </c>
      <c r="F6" s="70">
        <f>[1]Hoja1!E4*$D$6/100</f>
        <v>2.8160000000000003</v>
      </c>
      <c r="G6" s="70">
        <f>[1]Hoja1!F4*$D$6/100</f>
        <v>0.38400000000000006</v>
      </c>
      <c r="H6" s="70">
        <f>[1]Hoja1!G4*$D$6/100</f>
        <v>8.72E-2</v>
      </c>
      <c r="I6" s="70">
        <f>[1]Hoja1!H4*$D$6/100</f>
        <v>0.12719999999999998</v>
      </c>
      <c r="J6" s="70">
        <f>[1]Hoja1!I4*$D$6/100</f>
        <v>0.1208</v>
      </c>
      <c r="K6" s="70">
        <f>[1]Hoja1!J4*$D$6/100</f>
        <v>0</v>
      </c>
      <c r="L6" s="70">
        <f>[1]Hoja1!K4*$D$6/100</f>
        <v>32.007999999999996</v>
      </c>
      <c r="M6" s="70">
        <f>[1]Hoja1!L4*$D$6/100</f>
        <v>0.752</v>
      </c>
      <c r="N6" s="70">
        <f>[1]Hoja1!M4*$D$6/100</f>
        <v>10.32</v>
      </c>
      <c r="O6" s="70">
        <f>[1]Hoja1!N4*$D$6/100</f>
        <v>54.72</v>
      </c>
      <c r="P6" s="70">
        <f>[1]Hoja1!O4*$D$6/100</f>
        <v>1.1840000000000002</v>
      </c>
      <c r="Q6" s="70">
        <f>[1]Hoja1!P4*$D$6/100</f>
        <v>1.36</v>
      </c>
      <c r="R6" s="70">
        <f>[1]Hoja1!Q4*$D$6/100</f>
        <v>46.24</v>
      </c>
      <c r="S6" s="70">
        <f>[1]Hoja1!R4*$D$6/100</f>
        <v>20.48</v>
      </c>
      <c r="T6" s="70">
        <f>[1]Hoja1!S4*$D$6/100</f>
        <v>0.50080000000000002</v>
      </c>
      <c r="U6" s="70">
        <f>[1]Hoja1!T4*$D$6/100</f>
        <v>6.8800000000000014E-2</v>
      </c>
      <c r="V6" s="70">
        <f>[1]Hoja1!U4*$D$6/100</f>
        <v>0.59519999999999995</v>
      </c>
      <c r="W6" s="70">
        <f>[1]Hoja1!V4*$D$6/100</f>
        <v>0</v>
      </c>
      <c r="X6" s="70">
        <f>[1]Hoja1!W4*$D$6/100</f>
        <v>0</v>
      </c>
      <c r="Y6" s="70">
        <f>[1]Hoja1!X4*$D$6/100</f>
        <v>0.18240000000000001</v>
      </c>
      <c r="Z6" s="70">
        <f>[1]Hoja1!Y4*$D$6/100</f>
        <v>2.1600000000000001E-2</v>
      </c>
      <c r="AA6" s="70">
        <f>[1]Hoja1!Z4*$D$6/100</f>
        <v>1.6079999999999999</v>
      </c>
      <c r="AB6" s="70">
        <f>[1]Hoja1!AA4*$D$6/100</f>
        <v>0.45840000000000003</v>
      </c>
      <c r="AC6" s="70">
        <f>[1]Hoja1!AB4*$D$6/100</f>
        <v>9.6000000000000002E-2</v>
      </c>
      <c r="AD6" s="70">
        <f>[1]Hoja1!AC4*$D$6/100</f>
        <v>91.12</v>
      </c>
      <c r="AE6" s="70">
        <f>[1]Hoja1!AD4*$D$6/100</f>
        <v>0</v>
      </c>
      <c r="AF6" s="70">
        <f>[1]Hoja1!AE4*$D$6/100</f>
        <v>0</v>
      </c>
      <c r="AG6" s="71"/>
      <c r="AH6" s="71"/>
    </row>
    <row r="7" spans="1:34" s="72" customFormat="1" ht="15.95">
      <c r="A7" s="189"/>
      <c r="B7" s="67" t="s">
        <v>34</v>
      </c>
      <c r="C7" s="68" t="s">
        <v>35</v>
      </c>
      <c r="D7" s="69">
        <v>15</v>
      </c>
      <c r="E7" s="70">
        <f>[1]Hoja1!D5*$D$7/100</f>
        <v>55.517727272727271</v>
      </c>
      <c r="F7" s="70">
        <f>[1]Hoja1!E5*$D$7/100</f>
        <v>1.8859090909090908</v>
      </c>
      <c r="G7" s="70">
        <f>[1]Hoja1!F5*$D$7/100</f>
        <v>0.495</v>
      </c>
      <c r="H7" s="70">
        <f>[1]Hoja1!G5*$D$7/100</f>
        <v>9.9818181818181806E-2</v>
      </c>
      <c r="I7" s="70">
        <f>[1]Hoja1!H5*$D$7/100</f>
        <v>0.12954545454545455</v>
      </c>
      <c r="J7" s="70">
        <f>[1]Hoja1!I5*$D$7/100</f>
        <v>0.20740909090909088</v>
      </c>
      <c r="K7" s="70">
        <f>[1]Hoja1!J5*$D$7/100</f>
        <v>0</v>
      </c>
      <c r="L7" s="70">
        <f>[1]Hoja1!K5*$D$7/100</f>
        <v>10.712727272727271</v>
      </c>
      <c r="M7" s="70">
        <f>[1]Hoja1!L5*$D$7/100</f>
        <v>1.6854545454545453</v>
      </c>
      <c r="N7" s="70">
        <f>[1]Hoja1!M5*$D$7/100</f>
        <v>6.3818181818181827</v>
      </c>
      <c r="O7" s="70">
        <f>[1]Hoja1!N5*$D$7/100</f>
        <v>53.195454545454538</v>
      </c>
      <c r="P7" s="70">
        <f>[1]Hoja1!O5*$D$7/100</f>
        <v>0.66954545454545455</v>
      </c>
      <c r="Q7" s="70">
        <f>[1]Hoja1!P5*$D$7/100</f>
        <v>0.96818181818181814</v>
      </c>
      <c r="R7" s="70">
        <f>[1]Hoja1!Q5*$D$7/100</f>
        <v>61.43181818181818</v>
      </c>
      <c r="S7" s="70">
        <f>[1]Hoja1!R5*$D$7/100</f>
        <v>19.05</v>
      </c>
      <c r="T7" s="70">
        <f>[1]Hoja1!S5*$D$7/100</f>
        <v>0.48040909090909095</v>
      </c>
      <c r="U7" s="70">
        <f>[1]Hoja1!T5*$D$7/100</f>
        <v>7.7333333333333351E-2</v>
      </c>
      <c r="V7" s="70">
        <f>[1]Hoja1!U5*$D$7/100</f>
        <v>2.8089545454545455</v>
      </c>
      <c r="W7" s="70">
        <f>[1]Hoja1!V5*$D$7/100</f>
        <v>2.4166666666666665</v>
      </c>
      <c r="X7" s="70">
        <f>[1]Hoja1!W5*$D$7/100</f>
        <v>0.19090909090909089</v>
      </c>
      <c r="Y7" s="70">
        <f>[1]Hoja1!X5*$D$7/100</f>
        <v>7.3636363636363625E-2</v>
      </c>
      <c r="Z7" s="70">
        <f>[1]Hoja1!Y5*$D$7/100</f>
        <v>2.6727272727272728E-2</v>
      </c>
      <c r="AA7" s="70">
        <f>[1]Hoja1!Z5*$D$7/100</f>
        <v>0.49227272727272725</v>
      </c>
      <c r="AB7" s="70">
        <f>[1]Hoja1!AA5*$D$7/100</f>
        <v>0.13583333333333333</v>
      </c>
      <c r="AC7" s="70">
        <f>[1]Hoja1!AB5*$D$7/100</f>
        <v>2.4166666666666666E-2</v>
      </c>
      <c r="AD7" s="70">
        <f>[1]Hoja1!AC5*$D$7/100</f>
        <v>5.9727272727272727</v>
      </c>
      <c r="AE7" s="70">
        <f>[1]Hoja1!AD5*$D$7/100</f>
        <v>0</v>
      </c>
      <c r="AF7" s="70">
        <f>[1]Hoja1!AE5*$D$7/100</f>
        <v>0</v>
      </c>
      <c r="AG7" s="71"/>
      <c r="AH7" s="71"/>
    </row>
    <row r="8" spans="1:34" s="72" customFormat="1" ht="15.95">
      <c r="A8" s="189"/>
      <c r="B8" s="67" t="s">
        <v>36</v>
      </c>
      <c r="C8" s="68" t="s">
        <v>37</v>
      </c>
      <c r="D8" s="69">
        <v>40</v>
      </c>
      <c r="E8" s="70">
        <f>[1]Hoja1!D6*$D$8/100</f>
        <v>143.58769230769229</v>
      </c>
      <c r="F8" s="70">
        <f>[1]Hoja1!E6*$D$8/100</f>
        <v>3.7738461538461534</v>
      </c>
      <c r="G8" s="70">
        <f>[1]Hoja1!F6*$D$8/100</f>
        <v>0.82615384615384624</v>
      </c>
      <c r="H8" s="70">
        <f>[1]Hoja1!G6*$D$8/100</f>
        <v>0.11328000000000003</v>
      </c>
      <c r="I8" s="70">
        <f>[1]Hoja1!H6*$D$8/100</f>
        <v>0.15199999999999997</v>
      </c>
      <c r="J8" s="70">
        <f>[1]Hoja1!I6*$D$8/100</f>
        <v>0.32240000000000002</v>
      </c>
      <c r="K8" s="70">
        <f>[1]Hoja1!J6*$D$8/100</f>
        <v>0</v>
      </c>
      <c r="L8" s="70">
        <f>[1]Hoja1!K6*$D$8/100</f>
        <v>30.223076923076924</v>
      </c>
      <c r="M8" s="70">
        <f>[1]Hoja1!L6*$D$8/100</f>
        <v>2.640000000000001</v>
      </c>
      <c r="N8" s="70">
        <f>[1]Hoja1!M6*$D$8/100</f>
        <v>12.815384615384616</v>
      </c>
      <c r="O8" s="70">
        <f>[1]Hoja1!N6*$D$8/100</f>
        <v>82.507692307692309</v>
      </c>
      <c r="P8" s="70">
        <f>[1]Hoja1!O6*$D$8/100</f>
        <v>1.276923076923077</v>
      </c>
      <c r="Q8" s="70">
        <f>[1]Hoja1!P6*$D$8/100</f>
        <v>2.3538461538461544</v>
      </c>
      <c r="R8" s="70">
        <f>[1]Hoja1!Q6*$D$8/100</f>
        <v>89.476923076923072</v>
      </c>
      <c r="S8" s="70">
        <f>[1]Hoja1!R6*$D$8/100</f>
        <v>27.292307692307691</v>
      </c>
      <c r="T8" s="70">
        <f>[1]Hoja1!S6*$D$8/100</f>
        <v>0.58015384615384624</v>
      </c>
      <c r="U8" s="70">
        <f>[1]Hoja1!T6*$D$8/100</f>
        <v>8.2500000000000032E-2</v>
      </c>
      <c r="V8" s="70">
        <f>[1]Hoja1!U6*$D$8/100</f>
        <v>0.54016666666666668</v>
      </c>
      <c r="W8" s="70">
        <f>[1]Hoja1!V6*$D$8/100</f>
        <v>23.366666666666664</v>
      </c>
      <c r="X8" s="70">
        <f>[1]Hoja1!W6*$D$8/100</f>
        <v>2.2400000000000002</v>
      </c>
      <c r="Y8" s="70">
        <f>[1]Hoja1!X6*$D$8/100</f>
        <v>0.17087999999999998</v>
      </c>
      <c r="Z8" s="70">
        <f>[1]Hoja1!Y6*$D$8/100</f>
        <v>7.6480000000000006E-2</v>
      </c>
      <c r="AA8" s="70">
        <f>[1]Hoja1!Z6*$D$8/100</f>
        <v>1.4240000000000002</v>
      </c>
      <c r="AB8" s="70">
        <f>[1]Hoja1!AA6*$D$8/100</f>
        <v>0.22066666666666668</v>
      </c>
      <c r="AC8" s="70">
        <f>[1]Hoja1!AB6*$D$8/100</f>
        <v>9.7666666666666679E-2</v>
      </c>
      <c r="AD8" s="70">
        <f>[1]Hoja1!AC6*$D$8/100</f>
        <v>42.736000000000004</v>
      </c>
      <c r="AE8" s="70">
        <f>[1]Hoja1!AD6*$D$8/100</f>
        <v>0</v>
      </c>
      <c r="AF8" s="70">
        <f>[1]Hoja1!AE6*$D$8/100</f>
        <v>0</v>
      </c>
      <c r="AG8" s="71"/>
      <c r="AH8" s="71"/>
    </row>
    <row r="9" spans="1:34" s="72" customFormat="1" ht="15.95">
      <c r="A9" s="189"/>
      <c r="B9" s="67" t="s">
        <v>38</v>
      </c>
      <c r="C9" s="68" t="s">
        <v>39</v>
      </c>
      <c r="D9" s="69">
        <v>20</v>
      </c>
      <c r="E9" s="70">
        <f>[1]Hoja1!D7*$D$9/100</f>
        <v>62.834545454545442</v>
      </c>
      <c r="F9" s="70">
        <f>[1]Hoja1!E7*$D$9/100</f>
        <v>1.58</v>
      </c>
      <c r="G9" s="70">
        <f>[1]Hoja1!F7*$D$9/100</f>
        <v>0.62545454545454537</v>
      </c>
      <c r="H9" s="70">
        <f>[1]Hoja1!G7*$D$9/100</f>
        <v>6.4222222222222222E-2</v>
      </c>
      <c r="I9" s="70">
        <f>[1]Hoja1!H7*$D$9/100</f>
        <v>0.12022222222222222</v>
      </c>
      <c r="J9" s="70">
        <f>[1]Hoja1!I7*$D$9/100</f>
        <v>0.2053333333333334</v>
      </c>
      <c r="K9" s="70">
        <f>[1]Hoja1!J7*$D$9/100</f>
        <v>0</v>
      </c>
      <c r="L9" s="70">
        <f>[1]Hoja1!K7*$D$9/100</f>
        <v>12.72</v>
      </c>
      <c r="M9" s="70">
        <f>[1]Hoja1!L7*$D$9/100</f>
        <v>2.5466666666666664</v>
      </c>
      <c r="N9" s="70">
        <f>[1]Hoja1!M7*$D$9/100</f>
        <v>1.74</v>
      </c>
      <c r="O9" s="70">
        <f>[1]Hoja1!N7*$D$9/100</f>
        <v>29.36</v>
      </c>
      <c r="P9" s="70">
        <f>[1]Hoja1!O7*$D$9/100</f>
        <v>0.51</v>
      </c>
      <c r="Q9" s="70">
        <f>[1]Hoja1!P7*$D$9/100</f>
        <v>5.74</v>
      </c>
      <c r="R9" s="70">
        <f>[1]Hoja1!Q7*$D$9/100</f>
        <v>51.1</v>
      </c>
      <c r="S9" s="70">
        <f>[1]Hoja1!R7*$D$9/100</f>
        <v>21.4</v>
      </c>
      <c r="T9" s="70">
        <f>[1]Hoja1!S7*$D$9/100</f>
        <v>0.36377777777777781</v>
      </c>
      <c r="U9" s="70">
        <f>[1]Hoja1!T7*$D$9/100</f>
        <v>5.0444444444444431E-2</v>
      </c>
      <c r="V9" s="70">
        <f>[1]Hoja1!U7*$D$9/100</f>
        <v>8.3333333333333356E-2</v>
      </c>
      <c r="W9" s="70">
        <f>[1]Hoja1!V7*$D$9/100</f>
        <v>25</v>
      </c>
      <c r="X9" s="70">
        <f>[1]Hoja1!W7*$D$9/100</f>
        <v>3.16</v>
      </c>
      <c r="Y9" s="70">
        <f>[1]Hoja1!X7*$D$9/100</f>
        <v>6.3E-2</v>
      </c>
      <c r="Z9" s="70">
        <f>[1]Hoja1!Y7*$D$9/100</f>
        <v>2.0599999999999997E-2</v>
      </c>
      <c r="AA9" s="70">
        <f>[1]Hoja1!Z7*$D$9/100</f>
        <v>0.43199999999999994</v>
      </c>
      <c r="AB9" s="70">
        <f>[1]Hoja1!AA7*$D$9/100</f>
        <v>9.9111111111111108E-2</v>
      </c>
      <c r="AC9" s="70">
        <f>[1]Hoja1!AB7*$D$9/100</f>
        <v>9.9111111111111094E-2</v>
      </c>
      <c r="AD9" s="70">
        <f>[1]Hoja1!AC7*$D$9/100</f>
        <v>5</v>
      </c>
      <c r="AE9" s="70">
        <f>[1]Hoja1!AD7*$D$9/100</f>
        <v>0</v>
      </c>
      <c r="AF9" s="70">
        <f>[1]Hoja1!AE7*$D$9/100</f>
        <v>0.38</v>
      </c>
      <c r="AG9" s="71"/>
      <c r="AH9" s="71"/>
    </row>
    <row r="10" spans="1:34" s="72" customFormat="1" ht="15.95">
      <c r="A10" s="189"/>
      <c r="B10" s="67" t="s">
        <v>40</v>
      </c>
      <c r="C10" s="73" t="s">
        <v>41</v>
      </c>
      <c r="D10" s="74">
        <v>0</v>
      </c>
      <c r="E10" s="70">
        <f>[1]Hoja1!D8*$D$10/100</f>
        <v>0</v>
      </c>
      <c r="F10" s="70">
        <f>[1]Hoja1!E8*$D$10/100</f>
        <v>0</v>
      </c>
      <c r="G10" s="70">
        <f>[1]Hoja1!F8*$D$10/100</f>
        <v>0</v>
      </c>
      <c r="H10" s="70">
        <f>[1]Hoja1!G8*$D$10/100</f>
        <v>0</v>
      </c>
      <c r="I10" s="70">
        <f>[1]Hoja1!H8*$D$10/100</f>
        <v>0</v>
      </c>
      <c r="J10" s="70">
        <f>[1]Hoja1!I8*$D$10/100</f>
        <v>0</v>
      </c>
      <c r="K10" s="70">
        <f>[1]Hoja1!J8*$D$10/100</f>
        <v>0</v>
      </c>
      <c r="L10" s="70">
        <f>[1]Hoja1!K8*$D$10/100</f>
        <v>0</v>
      </c>
      <c r="M10" s="70">
        <f>[1]Hoja1!L8*$D$10/100</f>
        <v>0</v>
      </c>
      <c r="N10" s="70">
        <f>[1]Hoja1!M8*$D$10/100</f>
        <v>0</v>
      </c>
      <c r="O10" s="70">
        <f>[1]Hoja1!N8*$D$10/100</f>
        <v>0</v>
      </c>
      <c r="P10" s="70">
        <f>[1]Hoja1!O8*$D$10/100</f>
        <v>0</v>
      </c>
      <c r="Q10" s="70">
        <f>[1]Hoja1!P8*$D$10/100</f>
        <v>0</v>
      </c>
      <c r="R10" s="70">
        <f>[1]Hoja1!Q8*$D$10/100</f>
        <v>0</v>
      </c>
      <c r="S10" s="70">
        <f>[1]Hoja1!R8*$D$10/100</f>
        <v>0</v>
      </c>
      <c r="T10" s="70">
        <f>[1]Hoja1!S8*$D$10/100</f>
        <v>0</v>
      </c>
      <c r="U10" s="70">
        <f>[1]Hoja1!T8*$D$10/100</f>
        <v>0</v>
      </c>
      <c r="V10" s="70">
        <f>[1]Hoja1!U8*$D$10/100</f>
        <v>0</v>
      </c>
      <c r="W10" s="70">
        <f>[1]Hoja1!V8*$D$10/100</f>
        <v>0</v>
      </c>
      <c r="X10" s="70">
        <f>[1]Hoja1!W8*$D$10/100</f>
        <v>0</v>
      </c>
      <c r="Y10" s="70">
        <f>[1]Hoja1!X8*$D$10/100</f>
        <v>0</v>
      </c>
      <c r="Z10" s="70">
        <f>[1]Hoja1!Y8*$D$10/100</f>
        <v>0</v>
      </c>
      <c r="AA10" s="70">
        <f>[1]Hoja1!Z8*$D$10/100</f>
        <v>0</v>
      </c>
      <c r="AB10" s="70">
        <f>[1]Hoja1!AA8*$D$10/100</f>
        <v>0</v>
      </c>
      <c r="AC10" s="70">
        <f>[1]Hoja1!AB8*$D$10/100</f>
        <v>0</v>
      </c>
      <c r="AD10" s="70">
        <f>[1]Hoja1!AC8*$D$10/100</f>
        <v>0</v>
      </c>
      <c r="AE10" s="70">
        <f>[1]Hoja1!AD8*$D$10/100</f>
        <v>0</v>
      </c>
      <c r="AF10" s="70">
        <f>[1]Hoja1!AE8*$D$10/100</f>
        <v>0</v>
      </c>
      <c r="AG10" s="71"/>
      <c r="AH10" s="71"/>
    </row>
    <row r="11" spans="1:34" s="72" customFormat="1" ht="15.95">
      <c r="A11" s="189"/>
      <c r="B11" s="55"/>
      <c r="C11" s="75" t="s">
        <v>190</v>
      </c>
      <c r="D11" s="76">
        <f>SUM(D6:D10)</f>
        <v>115</v>
      </c>
      <c r="E11" s="77">
        <f>SUM(E6:E10)</f>
        <v>404.69196503496499</v>
      </c>
      <c r="F11" s="77">
        <f t="shared" ref="F11:AF11" si="0">SUM(F6:F10)</f>
        <v>10.055755244755245</v>
      </c>
      <c r="G11" s="77">
        <f t="shared" si="0"/>
        <v>2.3306083916083917</v>
      </c>
      <c r="H11" s="77">
        <f t="shared" si="0"/>
        <v>0.36452040404040409</v>
      </c>
      <c r="I11" s="77">
        <f t="shared" si="0"/>
        <v>0.52896767676767664</v>
      </c>
      <c r="J11" s="77">
        <f t="shared" si="0"/>
        <v>0.85594242424242428</v>
      </c>
      <c r="K11" s="77">
        <f t="shared" si="0"/>
        <v>0</v>
      </c>
      <c r="L11" s="77">
        <f>SUM(L6:L10)</f>
        <v>85.66380419580419</v>
      </c>
      <c r="M11" s="77">
        <f t="shared" si="0"/>
        <v>7.6241212121212136</v>
      </c>
      <c r="N11" s="77">
        <f t="shared" si="0"/>
        <v>31.257202797202797</v>
      </c>
      <c r="O11" s="77">
        <f t="shared" si="0"/>
        <v>219.78314685314683</v>
      </c>
      <c r="P11" s="77">
        <f t="shared" si="0"/>
        <v>3.6404685314685317</v>
      </c>
      <c r="Q11" s="77">
        <f t="shared" si="0"/>
        <v>10.422027972027973</v>
      </c>
      <c r="R11" s="77">
        <f t="shared" si="0"/>
        <v>248.24874125874126</v>
      </c>
      <c r="S11" s="77">
        <f t="shared" si="0"/>
        <v>88.22230769230768</v>
      </c>
      <c r="T11" s="77">
        <f t="shared" si="0"/>
        <v>1.9251407148407149</v>
      </c>
      <c r="U11" s="77">
        <f t="shared" si="0"/>
        <v>0.27907777777777787</v>
      </c>
      <c r="V11" s="77">
        <f t="shared" si="0"/>
        <v>4.0276545454545456</v>
      </c>
      <c r="W11" s="77">
        <f t="shared" si="0"/>
        <v>50.783333333333331</v>
      </c>
      <c r="X11" s="77">
        <f t="shared" si="0"/>
        <v>5.5909090909090917</v>
      </c>
      <c r="Y11" s="77">
        <f t="shared" si="0"/>
        <v>0.48991636363636359</v>
      </c>
      <c r="Z11" s="77">
        <f t="shared" si="0"/>
        <v>0.14540727272727275</v>
      </c>
      <c r="AA11" s="77">
        <f t="shared" si="0"/>
        <v>3.9562727272727272</v>
      </c>
      <c r="AB11" s="77">
        <f t="shared" si="0"/>
        <v>0.91401111111111122</v>
      </c>
      <c r="AC11" s="77">
        <f t="shared" si="0"/>
        <v>0.31694444444444447</v>
      </c>
      <c r="AD11" s="77">
        <f t="shared" si="0"/>
        <v>144.82872727272729</v>
      </c>
      <c r="AE11" s="77">
        <f t="shared" si="0"/>
        <v>0</v>
      </c>
      <c r="AF11" s="77">
        <f t="shared" si="0"/>
        <v>0.38</v>
      </c>
    </row>
    <row r="12" spans="1:34" ht="15.95">
      <c r="A12" s="189"/>
      <c r="B12" s="78" t="s">
        <v>34</v>
      </c>
      <c r="C12" s="79" t="s">
        <v>191</v>
      </c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4" s="71" customFormat="1" ht="15.95">
      <c r="A13" s="189"/>
      <c r="B13" s="67" t="s">
        <v>44</v>
      </c>
      <c r="C13" s="71" t="s">
        <v>45</v>
      </c>
      <c r="D13" s="82">
        <v>80</v>
      </c>
      <c r="E13" s="83">
        <f>[1]Hoja1!D11*$D$13/100</f>
        <v>68.523076923076943</v>
      </c>
      <c r="F13" s="83">
        <f>[1]Hoja1!E11*$D$13/100</f>
        <v>0.99076923076923085</v>
      </c>
      <c r="G13" s="83">
        <f>[1]Hoja1!F11*$D$13/100</f>
        <v>9.2307692307692313E-2</v>
      </c>
      <c r="H13" s="83">
        <f>[1]Hoja1!G11*$D$13/100</f>
        <v>3.1384615384615386E-2</v>
      </c>
      <c r="I13" s="83">
        <f>[1]Hoja1!H11*$D$13/100</f>
        <v>8.0000000000000002E-3</v>
      </c>
      <c r="J13" s="83">
        <f>[1]Hoja1!I11*$D$13/100</f>
        <v>7.0153846153846178E-2</v>
      </c>
      <c r="K13" s="83">
        <f>[1]Hoja1!J11*$D$13/100</f>
        <v>0</v>
      </c>
      <c r="L13" s="83">
        <f>[1]Hoja1!K11*$D$13/100</f>
        <v>15.93230769230769</v>
      </c>
      <c r="M13" s="83">
        <f>[1]Hoja1!L11*$D$13/100</f>
        <v>2.3323076923076926</v>
      </c>
      <c r="N13" s="83">
        <f>[1]Hoja1!M11*$D$13/100</f>
        <v>14.153846153846155</v>
      </c>
      <c r="O13" s="83">
        <f>[1]Hoja1!N11*$D$13/100</f>
        <v>46.276923076923076</v>
      </c>
      <c r="P13" s="83">
        <f>[1]Hoja1!O11*$D$13/100</f>
        <v>0.65230769230769237</v>
      </c>
      <c r="Q13" s="83">
        <f>[1]Hoja1!P11*$D$13/100</f>
        <v>10.4</v>
      </c>
      <c r="R13" s="83">
        <f>[1]Hoja1!Q11*$D$13/100</f>
        <v>286.95384615384614</v>
      </c>
      <c r="S13" s="83">
        <f>[1]Hoja1!R11*$D$13/100</f>
        <v>12.123076923076924</v>
      </c>
      <c r="T13" s="83">
        <f>[1]Hoja1!S11*$D$13/100</f>
        <v>0.21600000000000005</v>
      </c>
      <c r="U13" s="83">
        <f>[1]Hoja1!T11*$D$13/100</f>
        <v>0.12307692307692307</v>
      </c>
      <c r="V13" s="83">
        <f>[1]Hoja1!U11*$D$13/100</f>
        <v>0.23692307692307693</v>
      </c>
      <c r="W13" s="83">
        <f>[1]Hoja1!V11*$D$13/100</f>
        <v>33.230769230769234</v>
      </c>
      <c r="X13" s="83">
        <f>[1]Hoja1!W11*$D$13/100</f>
        <v>3.3230769230769233</v>
      </c>
      <c r="Y13" s="83">
        <f>[1]Hoja1!X11*$D$13/100</f>
        <v>4.8000000000000008E-2</v>
      </c>
      <c r="Z13" s="83">
        <f>[1]Hoja1!Y11*$D$13/100</f>
        <v>3.1384615384615386E-2</v>
      </c>
      <c r="AA13" s="83">
        <f>[1]Hoja1!Z11*$D$13/100</f>
        <v>1.2861538461538462</v>
      </c>
      <c r="AB13" s="83">
        <f>[1]Hoja1!AA11*$D$13/100</f>
        <v>0.30953846153846143</v>
      </c>
      <c r="AC13" s="83">
        <f>[1]Hoja1!AB11*$D$13/100</f>
        <v>0.17969230769230771</v>
      </c>
      <c r="AD13" s="83">
        <f>[1]Hoja1!AC11*$D$13/100</f>
        <v>11.569230769230769</v>
      </c>
      <c r="AE13" s="83">
        <f>[1]Hoja1!AD11*$D$13/100</f>
        <v>0</v>
      </c>
      <c r="AF13" s="83">
        <f>[1]Hoja1!AE11*$D$13/100</f>
        <v>19.323076923076925</v>
      </c>
    </row>
    <row r="14" spans="1:34" s="71" customFormat="1" ht="15.95">
      <c r="A14" s="189"/>
      <c r="B14" s="67" t="s">
        <v>46</v>
      </c>
      <c r="C14" s="71" t="s">
        <v>47</v>
      </c>
      <c r="D14" s="82">
        <v>200</v>
      </c>
      <c r="E14" s="83">
        <f>[1]Hoja1!D12*$D$14/100</f>
        <v>197.05</v>
      </c>
      <c r="F14" s="83">
        <f>[1]Hoja1!E12*$D$14/100</f>
        <v>4.4749999999999996</v>
      </c>
      <c r="G14" s="83">
        <f>[1]Hoja1!F12*$D$14/100</f>
        <v>0.57499999999999996</v>
      </c>
      <c r="H14" s="83">
        <f>[1]Hoja1!G12*$D$14/100</f>
        <v>6.8571428571428575E-2</v>
      </c>
      <c r="I14" s="83">
        <f>[1]Hoja1!H12*$D$14/100</f>
        <v>2.8571428571428571E-3</v>
      </c>
      <c r="J14" s="83">
        <f>[1]Hoja1!I12*$D$14/100</f>
        <v>0.10571428571428569</v>
      </c>
      <c r="K14" s="83">
        <f>[1]Hoja1!J12*$D$14/100</f>
        <v>0</v>
      </c>
      <c r="L14" s="83">
        <f>[1]Hoja1!K12*$D$14/100</f>
        <v>43.075000000000003</v>
      </c>
      <c r="M14" s="83">
        <f>[1]Hoja1!L12*$D$14/100</f>
        <v>4.25</v>
      </c>
      <c r="N14" s="83">
        <f>[1]Hoja1!M12*$D$14/100</f>
        <v>45.25</v>
      </c>
      <c r="O14" s="83">
        <f>[1]Hoja1!N12*$D$14/100</f>
        <v>77.75</v>
      </c>
      <c r="P14" s="83">
        <f>[1]Hoja1!O12*$D$14/100</f>
        <v>2.0499999999999998</v>
      </c>
      <c r="Q14" s="83">
        <f>[1]Hoja1!P12*$D$14/100</f>
        <v>17.75</v>
      </c>
      <c r="R14" s="83">
        <f>[1]Hoja1!Q12*$D$14/100</f>
        <v>887</v>
      </c>
      <c r="S14" s="83">
        <f>[1]Hoja1!R12*$D$14/100</f>
        <v>40.5</v>
      </c>
      <c r="T14" s="83">
        <f>[1]Hoja1!S12*$D$14/100</f>
        <v>0.72250000000000003</v>
      </c>
      <c r="U14" s="83">
        <f>[1]Hoja1!T12*$D$14/100</f>
        <v>0.52</v>
      </c>
      <c r="V14" s="83">
        <f>[1]Hoja1!U12*$D$14/100</f>
        <v>0.61142857142857143</v>
      </c>
      <c r="W14" s="83">
        <f>[1]Hoja1!V12*$D$14/100</f>
        <v>5742.8571428571431</v>
      </c>
      <c r="X14" s="83">
        <f>[1]Hoja1!W12*$D$14/100</f>
        <v>502.5</v>
      </c>
      <c r="Y14" s="83">
        <f>[1]Hoja1!X12*$D$14/100</f>
        <v>0.18</v>
      </c>
      <c r="Z14" s="83">
        <f>[1]Hoja1!Y12*$D$14/100</f>
        <v>0.1275</v>
      </c>
      <c r="AA14" s="83">
        <f>[1]Hoja1!Z12*$D$14/100</f>
        <v>2.1</v>
      </c>
      <c r="AB14" s="83">
        <f>[1]Hoja1!AA12*$D$14/100</f>
        <v>0.83714285714285697</v>
      </c>
      <c r="AC14" s="83">
        <f>[1]Hoja1!AB12*$D$14/100</f>
        <v>0.52571428571428569</v>
      </c>
      <c r="AD14" s="83">
        <f>[1]Hoja1!AC12*$D$14/100</f>
        <v>29.75</v>
      </c>
      <c r="AE14" s="83">
        <f>[1]Hoja1!AD12*$D$14/100</f>
        <v>0</v>
      </c>
      <c r="AF14" s="83">
        <f>[1]Hoja1!AE12*$D$14/100</f>
        <v>26.5</v>
      </c>
    </row>
    <row r="15" spans="1:34" s="71" customFormat="1" ht="15.95">
      <c r="A15" s="189"/>
      <c r="B15" s="67" t="s">
        <v>36</v>
      </c>
      <c r="C15" s="68" t="s">
        <v>48</v>
      </c>
      <c r="D15" s="69">
        <v>50</v>
      </c>
      <c r="E15" s="83">
        <f>[1]Hoja1!D15*$D$15/100</f>
        <v>68.455555555555549</v>
      </c>
      <c r="F15" s="83">
        <f>[1]Hoja1!E15*$D$15/100</f>
        <v>0.66111111111111109</v>
      </c>
      <c r="G15" s="83">
        <f>[1]Hoja1!F15*$D$15/100</f>
        <v>9.444444444444447E-2</v>
      </c>
      <c r="H15" s="83">
        <f>[1]Hoja1!G15*$D$15/100</f>
        <v>7.0000000000000007E-2</v>
      </c>
      <c r="I15" s="83">
        <f>[1]Hoja1!H15*$D$15/100</f>
        <v>1.4999999999999999E-2</v>
      </c>
      <c r="J15" s="83">
        <f>[1]Hoja1!I15*$D$15/100</f>
        <v>3.5000000000000003E-2</v>
      </c>
      <c r="K15" s="83">
        <f>[1]Hoja1!J15*$D$15/100</f>
        <v>0</v>
      </c>
      <c r="L15" s="83">
        <f>[1]Hoja1!K15*$D$15/100</f>
        <v>16.116666666666667</v>
      </c>
      <c r="M15" s="83">
        <f>[1]Hoja1!L15*$D$15/100</f>
        <v>1.1500000000000001</v>
      </c>
      <c r="N15" s="83">
        <f>[1]Hoja1!M15*$D$15/100</f>
        <v>3.1111111111111116</v>
      </c>
      <c r="O15" s="83">
        <f>[1]Hoja1!N15*$D$15/100</f>
        <v>17.111111111111111</v>
      </c>
      <c r="P15" s="83">
        <f>[1]Hoja1!O15*$D$15/100</f>
        <v>0.23888888888888885</v>
      </c>
      <c r="Q15" s="83">
        <f>[1]Hoja1!P15*$D$15/100</f>
        <v>3.4444444444444446</v>
      </c>
      <c r="R15" s="83">
        <f>[1]Hoja1!Q15*$D$15/100</f>
        <v>249.5</v>
      </c>
      <c r="S15" s="83">
        <f>[1]Hoja1!R15*$D$15/100</f>
        <v>18.5</v>
      </c>
      <c r="T15" s="83">
        <f>[1]Hoja1!S15*$D$15/100</f>
        <v>6.5555555555555561E-2</v>
      </c>
      <c r="U15" s="83">
        <f>[1]Hoja1!T15*$D$15/100</f>
        <v>0.04</v>
      </c>
      <c r="V15" s="83">
        <f>[1]Hoja1!U15*$D$15/100</f>
        <v>0.17999999999999997</v>
      </c>
      <c r="W15" s="83">
        <f>[1]Hoja1!V15*$D$15/100</f>
        <v>217.14285714285714</v>
      </c>
      <c r="X15" s="83">
        <f>[1]Hoja1!W15*$D$15/100</f>
        <v>23.166666666666671</v>
      </c>
      <c r="Y15" s="83">
        <f>[1]Hoja1!X15*$D$15/100</f>
        <v>2.8888888888888895E-2</v>
      </c>
      <c r="Z15" s="83">
        <f>[1]Hoja1!Y15*$D$15/100</f>
        <v>2.6111111111111113E-2</v>
      </c>
      <c r="AA15" s="83">
        <f>[1]Hoja1!Z15*$D$15/100</f>
        <v>0.26111111111111107</v>
      </c>
      <c r="AB15" s="83">
        <f>[1]Hoja1!AA15*$D$15/100</f>
        <v>0.13</v>
      </c>
      <c r="AC15" s="83">
        <f>[1]Hoja1!AB15*$D$15/100</f>
        <v>0.15</v>
      </c>
      <c r="AD15" s="83">
        <f>[1]Hoja1!AC15*$D$15/100</f>
        <v>11</v>
      </c>
      <c r="AE15" s="83">
        <f>[1]Hoja1!AD15*$D$15/100</f>
        <v>0</v>
      </c>
      <c r="AF15" s="83">
        <f>[1]Hoja1!AE15*$D$15/100</f>
        <v>8.4444444444444446</v>
      </c>
    </row>
    <row r="16" spans="1:34" s="72" customFormat="1" ht="15.95">
      <c r="A16" s="189"/>
      <c r="B16" s="67" t="s">
        <v>51</v>
      </c>
      <c r="C16" s="68" t="s">
        <v>52</v>
      </c>
      <c r="D16" s="69">
        <v>0</v>
      </c>
      <c r="E16" s="70">
        <f>[1]Hoja1!D17*$D$16/100</f>
        <v>0</v>
      </c>
      <c r="F16" s="70">
        <f>[1]Hoja1!E17*$D$16/100</f>
        <v>0</v>
      </c>
      <c r="G16" s="70">
        <f>[1]Hoja1!F17*$D$16/100</f>
        <v>0</v>
      </c>
      <c r="H16" s="70">
        <f>[1]Hoja1!G17*$D$16/100</f>
        <v>0</v>
      </c>
      <c r="I16" s="70">
        <f>[1]Hoja1!H17*$D$16/100</f>
        <v>0</v>
      </c>
      <c r="J16" s="70">
        <f>[1]Hoja1!I17*$D$16/100</f>
        <v>0</v>
      </c>
      <c r="K16" s="70">
        <f>[1]Hoja1!J17*$D$16/100</f>
        <v>0</v>
      </c>
      <c r="L16" s="70">
        <f>[1]Hoja1!K17*$D$16/100</f>
        <v>0</v>
      </c>
      <c r="M16" s="70">
        <f>[1]Hoja1!L17*$D$16/100</f>
        <v>0</v>
      </c>
      <c r="N16" s="70">
        <f>[1]Hoja1!M17*$D$16/100</f>
        <v>0</v>
      </c>
      <c r="O16" s="70">
        <f>[1]Hoja1!N17*$D$16/100</f>
        <v>0</v>
      </c>
      <c r="P16" s="70">
        <f>[1]Hoja1!O17*$D$16/100</f>
        <v>0</v>
      </c>
      <c r="Q16" s="70">
        <f>[1]Hoja1!P17*$D$16/100</f>
        <v>0</v>
      </c>
      <c r="R16" s="70">
        <f>[1]Hoja1!Q17*$D$16/100</f>
        <v>0</v>
      </c>
      <c r="S16" s="70">
        <f>[1]Hoja1!R17*$D$16/100</f>
        <v>0</v>
      </c>
      <c r="T16" s="70">
        <f>[1]Hoja1!S17*$D$16/100</f>
        <v>0</v>
      </c>
      <c r="U16" s="70">
        <f>[1]Hoja1!T17*$D$16/100</f>
        <v>0</v>
      </c>
      <c r="V16" s="70">
        <f>[1]Hoja1!U17*$D$16/100</f>
        <v>0</v>
      </c>
      <c r="W16" s="70">
        <f>[1]Hoja1!V17*$D$16/100</f>
        <v>0</v>
      </c>
      <c r="X16" s="70">
        <f>[1]Hoja1!W17*$D$16/100</f>
        <v>0</v>
      </c>
      <c r="Y16" s="70">
        <f>[1]Hoja1!X17*$D$16/100</f>
        <v>0</v>
      </c>
      <c r="Z16" s="70">
        <f>[1]Hoja1!Y17*$D$16/100</f>
        <v>0</v>
      </c>
      <c r="AA16" s="70">
        <f>[1]Hoja1!Z17*$D$16/100</f>
        <v>0</v>
      </c>
      <c r="AB16" s="70">
        <f>[1]Hoja1!AA17*$D$16/100</f>
        <v>0</v>
      </c>
      <c r="AC16" s="70">
        <f>[1]Hoja1!AB17*$D$16/100</f>
        <v>0</v>
      </c>
      <c r="AD16" s="70">
        <f>[1]Hoja1!AC17*$D$16/100</f>
        <v>0</v>
      </c>
      <c r="AE16" s="70">
        <f>[1]Hoja1!AD17*$D$16/100</f>
        <v>0</v>
      </c>
      <c r="AF16" s="70">
        <f>[1]Hoja1!AE17*$D$16/100</f>
        <v>0</v>
      </c>
    </row>
    <row r="17" spans="1:33" s="72" customFormat="1" ht="15.95">
      <c r="A17" s="189"/>
      <c r="B17" s="67" t="s">
        <v>53</v>
      </c>
      <c r="C17" s="73" t="s">
        <v>54</v>
      </c>
      <c r="D17" s="74">
        <v>10</v>
      </c>
      <c r="E17" s="70">
        <f>[1]Hoja1!D18*$D$17/100</f>
        <v>36.28</v>
      </c>
      <c r="F17" s="70">
        <f>[1]Hoja1!E18*$D$17/100</f>
        <v>0.30499999999999999</v>
      </c>
      <c r="G17" s="70">
        <f>[1]Hoja1!F18*$D$17/100</f>
        <v>6.699999999999999E-2</v>
      </c>
      <c r="H17" s="70">
        <f>[1]Hoja1!G18*$D$17/100</f>
        <v>0</v>
      </c>
      <c r="I17" s="70">
        <f>[1]Hoja1!H18*$D$17/100</f>
        <v>0</v>
      </c>
      <c r="J17" s="70">
        <f>[1]Hoja1!I18*$D$17/100</f>
        <v>0</v>
      </c>
      <c r="K17" s="70">
        <f>[1]Hoja1!J18*$D$17/100</f>
        <v>0</v>
      </c>
      <c r="L17" s="70">
        <f>[1]Hoja1!K18*$D$17/100</f>
        <v>8.3679999999999968</v>
      </c>
      <c r="M17" s="70">
        <f>[1]Hoja1!L18*$D$17/100</f>
        <v>0.7</v>
      </c>
      <c r="N17" s="70">
        <f>[1]Hoja1!M18*$D$17/100</f>
        <v>5.3125</v>
      </c>
      <c r="O17" s="70">
        <f>[1]Hoja1!N18*$D$17/100</f>
        <v>11.414285714285713</v>
      </c>
      <c r="P17" s="70">
        <f>[1]Hoja1!O18*$D$17/100</f>
        <v>0.19875000000000001</v>
      </c>
      <c r="Q17" s="70">
        <f>[1]Hoja1!P18*$D$17/100</f>
        <v>2.416666666666667</v>
      </c>
      <c r="R17" s="70">
        <f>[1]Hoja1!Q18*$D$17/100</f>
        <v>53.16</v>
      </c>
      <c r="S17" s="70">
        <f>[1]Hoja1!R18*$D$17/100</f>
        <v>6.5857142857142863</v>
      </c>
      <c r="T17" s="70">
        <f>[1]Hoja1!S18*$D$17/100</f>
        <v>5.833333333333332E-2</v>
      </c>
      <c r="U17" s="70">
        <f>[1]Hoja1!T18*$D$17/100</f>
        <v>0</v>
      </c>
      <c r="V17" s="70">
        <f>[1]Hoja1!U18*$D$17/100</f>
        <v>0</v>
      </c>
      <c r="W17" s="70">
        <f>[1]Hoja1!V18*$D$17/100</f>
        <v>0</v>
      </c>
      <c r="X17" s="70">
        <f>[1]Hoja1!W18*$D$17/100</f>
        <v>19</v>
      </c>
      <c r="Y17" s="70">
        <f>[1]Hoja1!X18*$D$17/100</f>
        <v>1.0571428571428574E-2</v>
      </c>
      <c r="Z17" s="70">
        <f>[1]Hoja1!Y18*$D$17/100</f>
        <v>2.1428571428571429E-2</v>
      </c>
      <c r="AA17" s="70">
        <f>[1]Hoja1!Z18*$D$17/100</f>
        <v>0.25</v>
      </c>
      <c r="AB17" s="70">
        <f>[1]Hoja1!AA18*$D$17/100</f>
        <v>0</v>
      </c>
      <c r="AC17" s="70">
        <f>[1]Hoja1!AB18*$D$17/100</f>
        <v>0</v>
      </c>
      <c r="AD17" s="70">
        <f>[1]Hoja1!AC18*$D$17/100</f>
        <v>4.3</v>
      </c>
      <c r="AE17" s="70">
        <f>[1]Hoja1!AD18*$D$17/100</f>
        <v>0</v>
      </c>
      <c r="AF17" s="70">
        <f>[1]Hoja1!AE18*$D$17/100</f>
        <v>0.22857142857142854</v>
      </c>
    </row>
    <row r="18" spans="1:33" s="72" customFormat="1" ht="15.95">
      <c r="A18" s="189"/>
      <c r="B18" s="55"/>
      <c r="C18" s="75" t="s">
        <v>190</v>
      </c>
      <c r="D18" s="76">
        <f>SUM(D13:D17)</f>
        <v>340</v>
      </c>
      <c r="E18" s="76">
        <f t="shared" ref="E18:AF18" si="1">SUM(E13:E17)</f>
        <v>370.30863247863249</v>
      </c>
      <c r="F18" s="76">
        <f t="shared" si="1"/>
        <v>6.4318803418803414</v>
      </c>
      <c r="G18" s="76">
        <f t="shared" si="1"/>
        <v>0.82875213675213666</v>
      </c>
      <c r="H18" s="76">
        <f t="shared" si="1"/>
        <v>0.16995604395604397</v>
      </c>
      <c r="I18" s="76">
        <f t="shared" si="1"/>
        <v>2.5857142857142856E-2</v>
      </c>
      <c r="J18" s="76">
        <f t="shared" si="1"/>
        <v>0.21086813186813189</v>
      </c>
      <c r="K18" s="76">
        <f t="shared" si="1"/>
        <v>0</v>
      </c>
      <c r="L18" s="160">
        <f>SUM(L13:L17)</f>
        <v>83.491974358974346</v>
      </c>
      <c r="M18" s="76">
        <f t="shared" si="1"/>
        <v>8.4323076923076918</v>
      </c>
      <c r="N18" s="76">
        <f t="shared" si="1"/>
        <v>67.827457264957275</v>
      </c>
      <c r="O18" s="76">
        <f t="shared" si="1"/>
        <v>152.55231990231991</v>
      </c>
      <c r="P18" s="76">
        <f t="shared" si="1"/>
        <v>3.1399465811965812</v>
      </c>
      <c r="Q18" s="76">
        <f t="shared" si="1"/>
        <v>34.011111111111106</v>
      </c>
      <c r="R18" s="76">
        <f t="shared" si="1"/>
        <v>1476.6138461538462</v>
      </c>
      <c r="S18" s="76">
        <f t="shared" si="1"/>
        <v>77.708791208791212</v>
      </c>
      <c r="T18" s="76">
        <f t="shared" si="1"/>
        <v>1.062388888888889</v>
      </c>
      <c r="U18" s="76">
        <f t="shared" si="1"/>
        <v>0.68307692307692314</v>
      </c>
      <c r="V18" s="76">
        <f t="shared" si="1"/>
        <v>1.0283516483516484</v>
      </c>
      <c r="W18" s="76">
        <f t="shared" si="1"/>
        <v>5993.2307692307695</v>
      </c>
      <c r="X18" s="76">
        <f t="shared" si="1"/>
        <v>547.98974358974363</v>
      </c>
      <c r="Y18" s="76">
        <f t="shared" si="1"/>
        <v>0.26746031746031745</v>
      </c>
      <c r="Z18" s="76">
        <f t="shared" si="1"/>
        <v>0.20642429792429795</v>
      </c>
      <c r="AA18" s="76">
        <f t="shared" si="1"/>
        <v>3.8972649572649574</v>
      </c>
      <c r="AB18" s="76">
        <f t="shared" si="1"/>
        <v>1.2766813186813182</v>
      </c>
      <c r="AC18" s="76">
        <f t="shared" si="1"/>
        <v>0.85540659340659342</v>
      </c>
      <c r="AD18" s="76">
        <f t="shared" si="1"/>
        <v>56.619230769230768</v>
      </c>
      <c r="AE18" s="76">
        <f t="shared" si="1"/>
        <v>0</v>
      </c>
      <c r="AF18" s="76">
        <f t="shared" si="1"/>
        <v>54.496092796092796</v>
      </c>
    </row>
    <row r="19" spans="1:33" s="72" customFormat="1">
      <c r="A19" s="190"/>
      <c r="B19" s="191" t="s">
        <v>192</v>
      </c>
      <c r="C19" s="191"/>
      <c r="D19" s="77">
        <f t="shared" ref="D19:AE19" si="2">D11+D18</f>
        <v>455</v>
      </c>
      <c r="E19" s="77">
        <f t="shared" si="2"/>
        <v>775.00059751359754</v>
      </c>
      <c r="F19" s="77">
        <f t="shared" si="2"/>
        <v>16.487635586635587</v>
      </c>
      <c r="G19" s="77">
        <f t="shared" si="2"/>
        <v>3.1593605283605282</v>
      </c>
      <c r="H19" s="77">
        <f t="shared" si="2"/>
        <v>0.53447644799644811</v>
      </c>
      <c r="I19" s="77">
        <f t="shared" si="2"/>
        <v>0.55482481962481955</v>
      </c>
      <c r="J19" s="77">
        <f t="shared" si="2"/>
        <v>1.0668105561105561</v>
      </c>
      <c r="K19" s="77">
        <f t="shared" si="2"/>
        <v>0</v>
      </c>
      <c r="L19" s="77">
        <f>L11+L18</f>
        <v>169.15577855477852</v>
      </c>
      <c r="M19" s="77">
        <f t="shared" si="2"/>
        <v>16.056428904428905</v>
      </c>
      <c r="N19" s="77">
        <f t="shared" si="2"/>
        <v>99.084660062160069</v>
      </c>
      <c r="O19" s="77">
        <f t="shared" si="2"/>
        <v>372.33546675546677</v>
      </c>
      <c r="P19" s="77">
        <f t="shared" si="2"/>
        <v>6.7804151126651124</v>
      </c>
      <c r="Q19" s="77">
        <f t="shared" si="2"/>
        <v>44.433139083139082</v>
      </c>
      <c r="R19" s="77">
        <f t="shared" si="2"/>
        <v>1724.8625874125876</v>
      </c>
      <c r="S19" s="77">
        <f t="shared" si="2"/>
        <v>165.93109890109889</v>
      </c>
      <c r="T19" s="77">
        <f t="shared" si="2"/>
        <v>2.987529603729604</v>
      </c>
      <c r="U19" s="77">
        <f t="shared" si="2"/>
        <v>0.96215470085470101</v>
      </c>
      <c r="V19" s="77">
        <f t="shared" si="2"/>
        <v>5.0560061938061942</v>
      </c>
      <c r="W19" s="77">
        <f t="shared" si="2"/>
        <v>6044.0141025641033</v>
      </c>
      <c r="X19" s="77">
        <f t="shared" si="2"/>
        <v>553.58065268065275</v>
      </c>
      <c r="Y19" s="77">
        <f t="shared" si="2"/>
        <v>0.7573766810966811</v>
      </c>
      <c r="Z19" s="77">
        <f t="shared" si="2"/>
        <v>0.35183157065157067</v>
      </c>
      <c r="AA19" s="77">
        <f t="shared" si="2"/>
        <v>7.8535376845376845</v>
      </c>
      <c r="AB19" s="77">
        <f t="shared" si="2"/>
        <v>2.1906924297924295</v>
      </c>
      <c r="AC19" s="77">
        <f t="shared" si="2"/>
        <v>1.1723510378510378</v>
      </c>
      <c r="AD19" s="77">
        <f t="shared" si="2"/>
        <v>201.44795804195806</v>
      </c>
      <c r="AE19" s="77">
        <f t="shared" si="2"/>
        <v>0</v>
      </c>
      <c r="AF19" s="77">
        <f>AF11+AF18</f>
        <v>54.876092796092799</v>
      </c>
    </row>
    <row r="20" spans="1:33" ht="15" customHeight="1">
      <c r="A20" s="188" t="s">
        <v>55</v>
      </c>
      <c r="B20" s="78" t="s">
        <v>56</v>
      </c>
      <c r="C20" s="84" t="s">
        <v>57</v>
      </c>
      <c r="D20" s="85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3" s="71" customFormat="1" ht="17.100000000000001">
      <c r="A21" s="189"/>
      <c r="B21" s="67" t="s">
        <v>56</v>
      </c>
      <c r="C21" s="29" t="s">
        <v>58</v>
      </c>
      <c r="D21" s="69">
        <v>80</v>
      </c>
      <c r="E21" s="70">
        <f>[1]Hoja1!D21*$D$21/100</f>
        <v>48.437333333333335</v>
      </c>
      <c r="F21" s="70">
        <f>[1]Hoja1!E21*$D$21/100</f>
        <v>0.7360000000000001</v>
      </c>
      <c r="G21" s="70">
        <f>[1]Hoja1!F21*$D$21/100</f>
        <v>0.21866666666666668</v>
      </c>
      <c r="H21" s="70">
        <f>[1]Hoja1!G21*$D$21/100</f>
        <v>6.4615384615384616E-2</v>
      </c>
      <c r="I21" s="70">
        <f>[1]Hoja1!H21*$D$21/100</f>
        <v>5.9692307692307704E-2</v>
      </c>
      <c r="J21" s="70">
        <f>[1]Hoja1!I21*$D$21/100</f>
        <v>8.8000000000000009E-2</v>
      </c>
      <c r="K21" s="70">
        <f>[1]Hoja1!J21*$D$21/100</f>
        <v>0</v>
      </c>
      <c r="L21" s="70">
        <f>[1]Hoja1!K21*$D$21/100</f>
        <v>10.762666666666668</v>
      </c>
      <c r="M21" s="70">
        <f>[1]Hoja1!L21*$D$21/100</f>
        <v>2.1653333333333329</v>
      </c>
      <c r="N21" s="70">
        <f>[1]Hoja1!M21*$D$21/100</f>
        <v>10.826666666666668</v>
      </c>
      <c r="O21" s="70">
        <f>[1]Hoja1!N21*$D$21/100</f>
        <v>21.333333333333336</v>
      </c>
      <c r="P21" s="70">
        <f>[1]Hoja1!O21*$D$21/100</f>
        <v>0.54933333333333334</v>
      </c>
      <c r="Q21" s="70">
        <f>[1]Hoja1!P21*$D$21/100</f>
        <v>9.1733333333333338</v>
      </c>
      <c r="R21" s="70">
        <f>[1]Hoja1!Q21*$D$21/100</f>
        <v>184.21333333333337</v>
      </c>
      <c r="S21" s="70">
        <f>[1]Hoja1!R21*$D$21/100</f>
        <v>11.84</v>
      </c>
      <c r="T21" s="70">
        <f>[1]Hoja1!S21*$D$21/100</f>
        <v>9.5428571428571446E-2</v>
      </c>
      <c r="U21" s="70">
        <f>[1]Hoja1!T21*$D$21/100</f>
        <v>5.5999999999999994E-2</v>
      </c>
      <c r="V21" s="70">
        <f>[1]Hoja1!U21*$D$21/100</f>
        <v>5.1076923076923089E-2</v>
      </c>
      <c r="W21" s="70">
        <f>[1]Hoja1!V21*$D$21/100</f>
        <v>1195.0153846153846</v>
      </c>
      <c r="X21" s="70">
        <f>[1]Hoja1!W21*$D$21/100</f>
        <v>120.05333333333333</v>
      </c>
      <c r="Y21" s="70">
        <f>[1]Hoja1!X21*$D$21/100</f>
        <v>3.8400000000000011E-2</v>
      </c>
      <c r="Z21" s="70">
        <f>[1]Hoja1!Y21*$D$21/100</f>
        <v>4.8000000000000008E-2</v>
      </c>
      <c r="AA21" s="70">
        <f>[1]Hoja1!Z21*$D$21/100</f>
        <v>0.69226666666666659</v>
      </c>
      <c r="AB21" s="70">
        <f>[1]Hoja1!AA21*$D$21/100</f>
        <v>0.15753846153846154</v>
      </c>
      <c r="AC21" s="70">
        <f>[1]Hoja1!AB21*$D$21/100</f>
        <v>9.2307692307692299E-2</v>
      </c>
      <c r="AD21" s="70">
        <f>[1]Hoja1!AC21*$D$21/100</f>
        <v>12.342857142857142</v>
      </c>
      <c r="AE21" s="70">
        <f>[1]Hoja1!AD21*$D$21/100</f>
        <v>0</v>
      </c>
      <c r="AF21" s="70">
        <f>[1]Hoja1!AE21*$D$21/100</f>
        <v>30.506666666666664</v>
      </c>
    </row>
    <row r="22" spans="1:33" s="71" customFormat="1" ht="17.100000000000001">
      <c r="A22" s="189"/>
      <c r="B22" s="67" t="s">
        <v>61</v>
      </c>
      <c r="C22" s="29" t="s">
        <v>59</v>
      </c>
      <c r="D22" s="69">
        <v>80</v>
      </c>
      <c r="E22" s="70">
        <f>[1]Hoja1!D22*$D$22/100</f>
        <v>59.262719999999987</v>
      </c>
      <c r="F22" s="70">
        <f>[1]Hoja1!E22*$D$22/100</f>
        <v>0.86325333333333343</v>
      </c>
      <c r="G22" s="70">
        <f>[1]Hoja1!F22*$D$22/100</f>
        <v>0.65173333333333372</v>
      </c>
      <c r="H22" s="70">
        <f>[1]Hoja1!G22*$D$22/100</f>
        <v>4.5793103448275835E-2</v>
      </c>
      <c r="I22" s="70">
        <f>[1]Hoja1!H22*$D$22/100</f>
        <v>0.16151724137931014</v>
      </c>
      <c r="J22" s="70">
        <f>[1]Hoja1!I22*$D$22/100</f>
        <v>9.4206896551724095E-2</v>
      </c>
      <c r="K22" s="70">
        <f>[1]Hoja1!J22*$D$22/100</f>
        <v>0</v>
      </c>
      <c r="L22" s="70">
        <f>[1]Hoja1!K22*$D$22/100</f>
        <v>12.346026666666667</v>
      </c>
      <c r="M22" s="70">
        <f>[1]Hoja1!L22*$D$22/100</f>
        <v>2.0707246376811583</v>
      </c>
      <c r="N22" s="70">
        <f>[1]Hoja1!M22*$D$22/100</f>
        <v>19.296219178082193</v>
      </c>
      <c r="O22" s="70">
        <f>[1]Hoja1!N22*$D$22/100</f>
        <v>21.54677777777778</v>
      </c>
      <c r="P22" s="70">
        <f>[1]Hoja1!O22*$D$22/100</f>
        <v>0.58498630136986296</v>
      </c>
      <c r="Q22" s="70">
        <f>[1]Hoja1!P22*$D$22/100</f>
        <v>3.4067058823529406</v>
      </c>
      <c r="R22" s="70">
        <f>[1]Hoja1!Q22*$D$22/100</f>
        <v>169.2527536231884</v>
      </c>
      <c r="S22" s="70">
        <f>[1]Hoja1!R22*$D$22/100</f>
        <v>13.411882352941177</v>
      </c>
      <c r="T22" s="70">
        <f>[1]Hoja1!S22*$D$22/100</f>
        <v>0.13247058823529409</v>
      </c>
      <c r="U22" s="70">
        <f>[1]Hoja1!T22*$D$22/100</f>
        <v>6.0275862068965499E-2</v>
      </c>
      <c r="V22" s="70">
        <f>[1]Hoja1!U22*$D$22/100</f>
        <v>0.16427586206896552</v>
      </c>
      <c r="W22" s="70">
        <f>[1]Hoja1!V22*$D$22/100</f>
        <v>75.489655172413791</v>
      </c>
      <c r="X22" s="70">
        <f>[1]Hoja1!W22*$D$22/100</f>
        <v>7.9682285714285719</v>
      </c>
      <c r="Y22" s="70">
        <f>[1]Hoja1!X22*$D$22/100</f>
        <v>3.7999999999999992E-2</v>
      </c>
      <c r="Z22" s="70">
        <f>[1]Hoja1!Y22*$D$22/100</f>
        <v>4.0555555555555539E-2</v>
      </c>
      <c r="AA22" s="70">
        <f>[1]Hoja1!Z22*$D$22/100</f>
        <v>0.47777777777777786</v>
      </c>
      <c r="AB22" s="70">
        <f>[1]Hoja1!AA22*$D$22/100</f>
        <v>0.25710344827586201</v>
      </c>
      <c r="AC22" s="70">
        <f>[1]Hoja1!AB22*$D$22/100</f>
        <v>7.9999999999999946E-2</v>
      </c>
      <c r="AD22" s="70">
        <f>[1]Hoja1!AC22*$D$22/100</f>
        <v>9.7409523809523826</v>
      </c>
      <c r="AE22" s="70">
        <f>[1]Hoja1!AD22*$D$22/100</f>
        <v>0</v>
      </c>
      <c r="AF22" s="70">
        <f>[1]Hoja1!AE22*$D$22/100</f>
        <v>22.116493150684931</v>
      </c>
    </row>
    <row r="23" spans="1:33" s="71" customFormat="1" ht="15.95">
      <c r="A23" s="189"/>
      <c r="B23" s="86" t="s">
        <v>194</v>
      </c>
      <c r="C23" s="87" t="s">
        <v>60</v>
      </c>
      <c r="D23" s="74">
        <v>30</v>
      </c>
      <c r="E23" s="70">
        <f>[1]Hoja1!D23*$D$23/100</f>
        <v>73.297499999999999</v>
      </c>
      <c r="F23" s="70">
        <f>[1]Hoja1!E23*$D$23/100</f>
        <v>0.63749999999999996</v>
      </c>
      <c r="G23" s="70">
        <f>[1]Hoja1!F23*$D$23/100</f>
        <v>6.0374999999999996</v>
      </c>
      <c r="H23" s="70">
        <f>[1]Hoja1!G23*$D$23/100</f>
        <v>0.73199999999999998</v>
      </c>
      <c r="I23" s="70">
        <f>[1]Hoja1!H23*$D$23/100</f>
        <v>2.8829999999999996</v>
      </c>
      <c r="J23" s="70">
        <f>[1]Hoja1!I23*$D$23/100</f>
        <v>0.58799999999999997</v>
      </c>
      <c r="K23" s="70">
        <f>[1]Hoja1!J23*$D$23/100</f>
        <v>0</v>
      </c>
      <c r="L23" s="70">
        <f>[1]Hoja1!K23*$D$23/100</f>
        <v>3.2625000000000002</v>
      </c>
      <c r="M23" s="70">
        <f>[1]Hoja1!L23*$D$23/100</f>
        <v>2.0550000000000002</v>
      </c>
      <c r="N23" s="70">
        <f>[1]Hoja1!M23*$D$23/100</f>
        <v>2.7</v>
      </c>
      <c r="O23" s="70">
        <f>[1]Hoja1!N23*$D$23/100</f>
        <v>12.975</v>
      </c>
      <c r="P23" s="70">
        <f>[1]Hoja1!O23*$D$23/100</f>
        <v>0.24</v>
      </c>
      <c r="Q23" s="70">
        <f>[1]Hoja1!P23*$D$23/100</f>
        <v>2.5499999999999998</v>
      </c>
      <c r="R23" s="70">
        <f>[1]Hoja1!Q23*$D$23/100</f>
        <v>116.77500000000001</v>
      </c>
      <c r="S23" s="70">
        <f>[1]Hoja1!R23*$D$23/100</f>
        <v>8.625</v>
      </c>
      <c r="T23" s="70">
        <f>[1]Hoja1!S23*$D$23/100</f>
        <v>0.18149999999999999</v>
      </c>
      <c r="U23" s="70">
        <f>[1]Hoja1!T23*$D$23/100</f>
        <v>7.8000000000000014E-2</v>
      </c>
      <c r="V23" s="70">
        <f>[1]Hoja1!U23*$D$23/100</f>
        <v>6.9000000000000006E-2</v>
      </c>
      <c r="W23" s="70">
        <f>[1]Hoja1!V23*$D$23/100</f>
        <v>183.6</v>
      </c>
      <c r="X23" s="70">
        <f>[1]Hoja1!W23*$D$23/100</f>
        <v>5.3250000000000002</v>
      </c>
      <c r="Y23" s="70">
        <f>[1]Hoja1!X23*$D$23/100</f>
        <v>2.1749999999999999E-2</v>
      </c>
      <c r="Z23" s="70">
        <f>[1]Hoja1!Y23*$D$23/100</f>
        <v>0.03</v>
      </c>
      <c r="AA23" s="70">
        <f>[1]Hoja1!Z23*$D$23/100</f>
        <v>0.40500000000000003</v>
      </c>
      <c r="AB23" s="70">
        <f>[1]Hoja1!AA23*$D$23/100</f>
        <v>0.29099999999999998</v>
      </c>
      <c r="AC23" s="70">
        <f>[1]Hoja1!AB23*$D$23/100</f>
        <v>8.4000000000000005E-2</v>
      </c>
      <c r="AD23" s="70">
        <f>[1]Hoja1!AC23*$D$23/100</f>
        <v>19.350000000000001</v>
      </c>
      <c r="AE23" s="70">
        <f>[1]Hoja1!AD23*$D$23/100</f>
        <v>0</v>
      </c>
      <c r="AF23" s="70">
        <f>[1]Hoja1!AE23*$D$23/100</f>
        <v>1.95</v>
      </c>
      <c r="AG23" s="88"/>
    </row>
    <row r="24" spans="1:33" s="72" customFormat="1" ht="15.95">
      <c r="A24" s="189"/>
      <c r="B24" s="55"/>
      <c r="C24" s="75" t="s">
        <v>190</v>
      </c>
      <c r="D24" s="77">
        <f>SUM(D21:D23)</f>
        <v>190</v>
      </c>
      <c r="E24" s="77">
        <f t="shared" ref="E24:AF24" si="3">SUM(E21:E23)</f>
        <v>180.99755333333331</v>
      </c>
      <c r="F24" s="77">
        <f t="shared" si="3"/>
        <v>2.2367533333333336</v>
      </c>
      <c r="G24" s="77">
        <f t="shared" si="3"/>
        <v>6.9078999999999997</v>
      </c>
      <c r="H24" s="77">
        <f t="shared" si="3"/>
        <v>0.84240848806366042</v>
      </c>
      <c r="I24" s="77">
        <f t="shared" si="3"/>
        <v>3.1042095490716175</v>
      </c>
      <c r="J24" s="77">
        <f t="shared" si="3"/>
        <v>0.77020689655172414</v>
      </c>
      <c r="K24" s="77">
        <f t="shared" si="3"/>
        <v>0</v>
      </c>
      <c r="L24" s="77">
        <f t="shared" si="3"/>
        <v>26.371193333333334</v>
      </c>
      <c r="M24" s="77">
        <f t="shared" si="3"/>
        <v>6.2910579710144905</v>
      </c>
      <c r="N24" s="77">
        <f t="shared" si="3"/>
        <v>32.822885844748861</v>
      </c>
      <c r="O24" s="77">
        <f t="shared" si="3"/>
        <v>55.855111111111121</v>
      </c>
      <c r="P24" s="77">
        <f t="shared" si="3"/>
        <v>1.3743196347031963</v>
      </c>
      <c r="Q24" s="77">
        <f t="shared" si="3"/>
        <v>15.130039215686274</v>
      </c>
      <c r="R24" s="77">
        <f t="shared" si="3"/>
        <v>470.24108695652171</v>
      </c>
      <c r="S24" s="77">
        <f t="shared" si="3"/>
        <v>33.87688235294118</v>
      </c>
      <c r="T24" s="77">
        <f t="shared" si="3"/>
        <v>0.40939915966386553</v>
      </c>
      <c r="U24" s="77">
        <f t="shared" si="3"/>
        <v>0.19427586206896552</v>
      </c>
      <c r="V24" s="77">
        <f t="shared" si="3"/>
        <v>0.28435278514588863</v>
      </c>
      <c r="W24" s="77">
        <f t="shared" si="3"/>
        <v>1454.1050397877984</v>
      </c>
      <c r="X24" s="77">
        <f t="shared" si="3"/>
        <v>133.3465619047619</v>
      </c>
      <c r="Y24" s="77">
        <f t="shared" si="3"/>
        <v>9.8149999999999987E-2</v>
      </c>
      <c r="Z24" s="77">
        <f t="shared" si="3"/>
        <v>0.11855555555555555</v>
      </c>
      <c r="AA24" s="77">
        <f t="shared" si="3"/>
        <v>1.5750444444444445</v>
      </c>
      <c r="AB24" s="77">
        <f t="shared" si="3"/>
        <v>0.70564190981432362</v>
      </c>
      <c r="AC24" s="77">
        <f t="shared" si="3"/>
        <v>0.25630769230769224</v>
      </c>
      <c r="AD24" s="77">
        <f t="shared" si="3"/>
        <v>41.433809523809529</v>
      </c>
      <c r="AE24" s="77">
        <f t="shared" si="3"/>
        <v>0</v>
      </c>
      <c r="AF24" s="77">
        <f t="shared" si="3"/>
        <v>54.573159817351595</v>
      </c>
    </row>
    <row r="25" spans="1:33">
      <c r="A25" s="189"/>
      <c r="B25" s="78" t="s">
        <v>61</v>
      </c>
      <c r="C25" s="84" t="s">
        <v>62</v>
      </c>
      <c r="D25" s="85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</row>
    <row r="26" spans="1:33" s="71" customFormat="1" ht="33.950000000000003">
      <c r="A26" s="189"/>
      <c r="B26" s="67" t="s">
        <v>63</v>
      </c>
      <c r="C26" s="29" t="s">
        <v>64</v>
      </c>
      <c r="D26" s="69">
        <v>80</v>
      </c>
      <c r="E26" s="70">
        <f>[1]Hoja1!D25*$D$26/100</f>
        <v>42.666666666666679</v>
      </c>
      <c r="F26" s="70">
        <f>[1]Hoja1!E25*$D$26/100</f>
        <v>1.7546666666666666</v>
      </c>
      <c r="G26" s="70">
        <f>[1]Hoja1!F25*$D$26/100</f>
        <v>0.42133333333333339</v>
      </c>
      <c r="H26" s="70">
        <f>[1]Hoja1!G25*$D$26/100</f>
        <v>5.8909090909090904E-2</v>
      </c>
      <c r="I26" s="70">
        <f>[1]Hoja1!H25*$D$26/100</f>
        <v>4.9454545454545452E-2</v>
      </c>
      <c r="J26" s="70">
        <f>[1]Hoja1!I25*$D$26/100</f>
        <v>0.16145454545454549</v>
      </c>
      <c r="K26" s="70">
        <f>[1]Hoja1!J25*$D$26/100</f>
        <v>0</v>
      </c>
      <c r="L26" s="70">
        <f>[1]Hoja1!K25*$D$26/100</f>
        <v>7.7866666666666662</v>
      </c>
      <c r="M26" s="70">
        <f>[1]Hoja1!L25*$D$26/100</f>
        <v>2.0853333333333328</v>
      </c>
      <c r="N26" s="70">
        <f>[1]Hoja1!M25*$D$26/100</f>
        <v>36.586666666666673</v>
      </c>
      <c r="O26" s="70">
        <f>[1]Hoja1!N25*$D$26/100</f>
        <v>44.8</v>
      </c>
      <c r="P26" s="70">
        <f>[1]Hoja1!O25*$D$26/100</f>
        <v>1.0826666666666667</v>
      </c>
      <c r="Q26" s="70">
        <f>[1]Hoja1!P25*$D$26/100</f>
        <v>121.33333333333331</v>
      </c>
      <c r="R26" s="70">
        <f>[1]Hoja1!Q25*$D$26/100</f>
        <v>384.26666666666665</v>
      </c>
      <c r="S26" s="70">
        <f>[1]Hoja1!R25*$D$26/100</f>
        <v>20.746666666666666</v>
      </c>
      <c r="T26" s="70">
        <f>[1]Hoja1!S25*$D$26/100</f>
        <v>0.26079999999999998</v>
      </c>
      <c r="U26" s="70">
        <f>[1]Hoja1!T25*$D$26/100</f>
        <v>0.14618181818181816</v>
      </c>
      <c r="V26" s="70">
        <f>[1]Hoja1!U25*$D$26/100</f>
        <v>0.32145454545454544</v>
      </c>
      <c r="W26" s="70">
        <f>[1]Hoja1!V25*$D$26/100</f>
        <v>3483.7818181818184</v>
      </c>
      <c r="X26" s="70">
        <f>[1]Hoja1!W25*$D$26/100</f>
        <v>339.89333333333337</v>
      </c>
      <c r="Y26" s="70">
        <f>[1]Hoja1!X25*$D$26/100</f>
        <v>8.106666666666669E-2</v>
      </c>
      <c r="Z26" s="70">
        <f>[1]Hoja1!Y25*$D$26/100</f>
        <v>0.08</v>
      </c>
      <c r="AA26" s="70">
        <f>[1]Hoja1!Z25*$D$26/100</f>
        <v>1.0133333333333332</v>
      </c>
      <c r="AB26" s="70">
        <f>[1]Hoja1!AA25*$D$26/100</f>
        <v>0.33600000000000002</v>
      </c>
      <c r="AC26" s="70">
        <f>[1]Hoja1!AB25*$D$26/100</f>
        <v>0.12509090909090909</v>
      </c>
      <c r="AD26" s="70">
        <f>[1]Hoja1!AC25*$D$26/100</f>
        <v>34.4</v>
      </c>
      <c r="AE26" s="70">
        <f>[1]Hoja1!AD25*$D$26/100</f>
        <v>0</v>
      </c>
      <c r="AF26" s="70">
        <f>[1]Hoja1!AE25*$D$26/100</f>
        <v>50.72</v>
      </c>
    </row>
    <row r="27" spans="1:33" s="71" customFormat="1" ht="17.100000000000001">
      <c r="A27" s="189"/>
      <c r="B27" s="67" t="s">
        <v>65</v>
      </c>
      <c r="C27" s="29" t="s">
        <v>66</v>
      </c>
      <c r="D27" s="69">
        <v>30</v>
      </c>
      <c r="E27" s="70">
        <f>[1]Hoja1!D26*$D$27/100</f>
        <v>10.956666666666665</v>
      </c>
      <c r="F27" s="70">
        <f>[1]Hoja1!E26*$D$27/100</f>
        <v>0.76</v>
      </c>
      <c r="G27" s="70">
        <f>[1]Hoja1!F26*$D$27/100</f>
        <v>0.12</v>
      </c>
      <c r="H27" s="70">
        <f>[1]Hoja1!G26*$D$27/100</f>
        <v>1.4571428571428569E-2</v>
      </c>
      <c r="I27" s="70">
        <f>[1]Hoja1!H26*$D$27/100</f>
        <v>6.4285714285714293E-3</v>
      </c>
      <c r="J27" s="70">
        <f>[1]Hoja1!I26*$D$27/100</f>
        <v>3.9857142857142862E-2</v>
      </c>
      <c r="K27" s="70">
        <f>[1]Hoja1!J26*$D$27/100</f>
        <v>0</v>
      </c>
      <c r="L27" s="70">
        <f>[1]Hoja1!K26*$D$27/100</f>
        <v>1.6366666666666665</v>
      </c>
      <c r="M27" s="70">
        <f>[1]Hoja1!L26*$D$27/100</f>
        <v>0.73666666666666669</v>
      </c>
      <c r="N27" s="70">
        <f>[1]Hoja1!M26*$D$27/100</f>
        <v>23.633333333333329</v>
      </c>
      <c r="O27" s="70">
        <f>[1]Hoja1!N26*$D$27/100</f>
        <v>14.5</v>
      </c>
      <c r="P27" s="70">
        <f>[1]Hoja1!O26*$D$27/100</f>
        <v>0.55000000000000004</v>
      </c>
      <c r="Q27" s="70">
        <f>[1]Hoja1!P26*$D$27/100</f>
        <v>18.262499999999999</v>
      </c>
      <c r="R27" s="70">
        <f>[1]Hoja1!Q26*$D$27/100</f>
        <v>108.71250000000001</v>
      </c>
      <c r="S27" s="70">
        <f>[1]Hoja1!R26*$D$27/100</f>
        <v>11.4</v>
      </c>
      <c r="T27" s="70">
        <f>[1]Hoja1!S26*$D$27/100</f>
        <v>0.13462499999999999</v>
      </c>
      <c r="U27" s="70">
        <f>[1]Hoja1!T26*$D$27/100</f>
        <v>2.8714285714285713E-2</v>
      </c>
      <c r="V27" s="70">
        <f>[1]Hoja1!U26*$D$27/100</f>
        <v>0.11185714285714285</v>
      </c>
      <c r="W27" s="70">
        <f>[1]Hoja1!V26*$D$27/100</f>
        <v>913.07142857142856</v>
      </c>
      <c r="X27" s="70">
        <f>[1]Hoja1!W26*$D$27/100</f>
        <v>87.2</v>
      </c>
      <c r="Y27" s="70">
        <f>[1]Hoja1!X26*$D$27/100</f>
        <v>2.6666666666666668E-2</v>
      </c>
      <c r="Z27" s="70">
        <f>[1]Hoja1!Y26*$D$27/100</f>
        <v>3.2333333333333332E-2</v>
      </c>
      <c r="AA27" s="70">
        <f>[1]Hoja1!Z26*$D$27/100</f>
        <v>0.24</v>
      </c>
      <c r="AB27" s="70">
        <f>[1]Hoja1!AA26*$D$27/100</f>
        <v>6.9428571428571437E-2</v>
      </c>
      <c r="AC27" s="70">
        <f>[1]Hoja1!AB26*$D$27/100</f>
        <v>5.0142857142857135E-2</v>
      </c>
      <c r="AD27" s="70">
        <f>[1]Hoja1!AC26*$D$27/100</f>
        <v>31.95</v>
      </c>
      <c r="AE27" s="70">
        <f>[1]Hoja1!AD26*$D$27/100</f>
        <v>0</v>
      </c>
      <c r="AF27" s="70">
        <f>[1]Hoja1!AE26*$D$27/100</f>
        <v>20.5</v>
      </c>
    </row>
    <row r="28" spans="1:33" s="71" customFormat="1" ht="15.95">
      <c r="A28" s="189"/>
      <c r="B28" s="86" t="s">
        <v>67</v>
      </c>
      <c r="C28" s="87" t="s">
        <v>68</v>
      </c>
      <c r="D28" s="74">
        <v>80</v>
      </c>
      <c r="E28" s="70">
        <f>[1]Hoja1!D27*$D$28/100</f>
        <v>39.701666666666668</v>
      </c>
      <c r="F28" s="70">
        <f>[1]Hoja1!E27*$D$28/100</f>
        <v>1.9633333333333338</v>
      </c>
      <c r="G28" s="70">
        <f>[1]Hoja1!F27*$D$28/100</f>
        <v>0.24833333333333324</v>
      </c>
      <c r="H28" s="70">
        <f>[1]Hoja1!G27*$D$28/100</f>
        <v>4.0864864864864875E-2</v>
      </c>
      <c r="I28" s="70">
        <f>[1]Hoja1!H27*$D$28/100</f>
        <v>2.4648648648648654E-2</v>
      </c>
      <c r="J28" s="70">
        <f>[1]Hoja1!I27*$D$28/100</f>
        <v>0.11308108108108109</v>
      </c>
      <c r="K28" s="70">
        <f>[1]Hoja1!J27*$D$28/100</f>
        <v>0</v>
      </c>
      <c r="L28" s="70">
        <f>[1]Hoja1!K27*$D$28/100</f>
        <v>7.2533333333333312</v>
      </c>
      <c r="M28" s="70">
        <f>[1]Hoja1!L27*$D$28/100</f>
        <v>2.0177777777777774</v>
      </c>
      <c r="N28" s="70">
        <f>[1]Hoja1!M27*$D$28/100</f>
        <v>30.1</v>
      </c>
      <c r="O28" s="70">
        <f>[1]Hoja1!N27*$D$28/100</f>
        <v>50</v>
      </c>
      <c r="P28" s="70">
        <f>[1]Hoja1!O27*$D$28/100</f>
        <v>0.84</v>
      </c>
      <c r="Q28" s="70">
        <f>[1]Hoja1!P27*$D$28/100</f>
        <v>15.928888888888888</v>
      </c>
      <c r="R28" s="70">
        <f>[1]Hoja1!Q27*$D$28/100</f>
        <v>240.58666666666667</v>
      </c>
      <c r="S28" s="70">
        <f>[1]Hoja1!R27*$D$28/100</f>
        <v>19.52</v>
      </c>
      <c r="T28" s="70">
        <f>[1]Hoja1!S27*$D$28/100</f>
        <v>0.4695111111111111</v>
      </c>
      <c r="U28" s="70">
        <f>[1]Hoja1!T27*$D$28/100</f>
        <v>0.19870270270270268</v>
      </c>
      <c r="V28" s="70">
        <f>[1]Hoja1!U27*$D$28/100</f>
        <v>0.17708108108108114</v>
      </c>
      <c r="W28" s="70">
        <f>[1]Hoja1!V27*$D$28/100</f>
        <v>135.09189189189189</v>
      </c>
      <c r="X28" s="70">
        <f>[1]Hoja1!W27*$D$28/100</f>
        <v>30.468085106382979</v>
      </c>
      <c r="Y28" s="70">
        <f>[1]Hoja1!X27*$D$28/100</f>
        <v>7.4999999999999997E-2</v>
      </c>
      <c r="Z28" s="70">
        <f>[1]Hoja1!Y27*$D$28/100</f>
        <v>9.6166666666666636E-2</v>
      </c>
      <c r="AA28" s="70">
        <f>[1]Hoja1!Z27*$D$28/100</f>
        <v>1.0183333333333331</v>
      </c>
      <c r="AB28" s="70">
        <f>[1]Hoja1!AA27*$D$28/100</f>
        <v>0.781837837837838</v>
      </c>
      <c r="AC28" s="70">
        <f>[1]Hoja1!AB27*$D$28/100</f>
        <v>0.11199999999999999</v>
      </c>
      <c r="AD28" s="70">
        <f>[1]Hoja1!AC27*$D$28/100</f>
        <v>34.915555555555557</v>
      </c>
      <c r="AE28" s="70">
        <f>[1]Hoja1!AD27*$D$28/100</f>
        <v>8.3333333333333328E-4</v>
      </c>
      <c r="AF28" s="70">
        <f>[1]Hoja1!AE27*$D$28/100</f>
        <v>21.816666666666666</v>
      </c>
      <c r="AG28" s="88"/>
    </row>
    <row r="29" spans="1:33" s="72" customFormat="1" ht="15.95">
      <c r="A29" s="189"/>
      <c r="B29" s="55"/>
      <c r="C29" s="75" t="s">
        <v>190</v>
      </c>
      <c r="D29" s="77">
        <f>SUM(D26:D28)</f>
        <v>190</v>
      </c>
      <c r="E29" s="77">
        <f t="shared" ref="E29:AF29" si="4">SUM(E26:E28)</f>
        <v>93.325000000000017</v>
      </c>
      <c r="F29" s="77">
        <f t="shared" si="4"/>
        <v>4.4780000000000006</v>
      </c>
      <c r="G29" s="77">
        <f t="shared" si="4"/>
        <v>0.78966666666666674</v>
      </c>
      <c r="H29" s="77">
        <f t="shared" si="4"/>
        <v>0.11434538434538435</v>
      </c>
      <c r="I29" s="77">
        <f t="shared" si="4"/>
        <v>8.053176553176554E-2</v>
      </c>
      <c r="J29" s="77">
        <f t="shared" si="4"/>
        <v>0.31439276939276944</v>
      </c>
      <c r="K29" s="77">
        <f t="shared" si="4"/>
        <v>0</v>
      </c>
      <c r="L29" s="77">
        <f t="shared" si="4"/>
        <v>16.676666666666662</v>
      </c>
      <c r="M29" s="77">
        <f t="shared" si="4"/>
        <v>4.8397777777777771</v>
      </c>
      <c r="N29" s="77">
        <f t="shared" si="4"/>
        <v>90.32</v>
      </c>
      <c r="O29" s="77">
        <f t="shared" si="4"/>
        <v>109.3</v>
      </c>
      <c r="P29" s="77">
        <f t="shared" si="4"/>
        <v>2.4726666666666666</v>
      </c>
      <c r="Q29" s="77">
        <f t="shared" si="4"/>
        <v>155.52472222222218</v>
      </c>
      <c r="R29" s="77">
        <f t="shared" si="4"/>
        <v>733.56583333333333</v>
      </c>
      <c r="S29" s="77">
        <f t="shared" si="4"/>
        <v>51.666666666666671</v>
      </c>
      <c r="T29" s="77">
        <f t="shared" si="4"/>
        <v>0.86493611111111113</v>
      </c>
      <c r="U29" s="77">
        <f t="shared" si="4"/>
        <v>0.37359880659880657</v>
      </c>
      <c r="V29" s="77">
        <f t="shared" si="4"/>
        <v>0.61039276939276943</v>
      </c>
      <c r="W29" s="77">
        <f t="shared" si="4"/>
        <v>4531.9451386451383</v>
      </c>
      <c r="X29" s="77">
        <f t="shared" si="4"/>
        <v>457.56141843971636</v>
      </c>
      <c r="Y29" s="77">
        <f t="shared" si="4"/>
        <v>0.18273333333333336</v>
      </c>
      <c r="Z29" s="77">
        <f t="shared" si="4"/>
        <v>0.20849999999999996</v>
      </c>
      <c r="AA29" s="77">
        <f t="shared" si="4"/>
        <v>2.2716666666666665</v>
      </c>
      <c r="AB29" s="77">
        <f t="shared" si="4"/>
        <v>1.1872664092664094</v>
      </c>
      <c r="AC29" s="77">
        <f t="shared" si="4"/>
        <v>0.28723376623376617</v>
      </c>
      <c r="AD29" s="77">
        <f t="shared" si="4"/>
        <v>101.26555555555555</v>
      </c>
      <c r="AE29" s="77">
        <f t="shared" si="4"/>
        <v>8.3333333333333328E-4</v>
      </c>
      <c r="AF29" s="77">
        <f t="shared" si="4"/>
        <v>93.036666666666662</v>
      </c>
    </row>
    <row r="30" spans="1:33" s="72" customFormat="1">
      <c r="A30" s="189"/>
      <c r="B30" s="197" t="s">
        <v>192</v>
      </c>
      <c r="C30" s="197"/>
      <c r="D30" s="157">
        <f t="shared" ref="D30:AE30" si="5">D24+D29</f>
        <v>380</v>
      </c>
      <c r="E30" s="157">
        <f t="shared" si="5"/>
        <v>274.3225533333333</v>
      </c>
      <c r="F30" s="157">
        <f t="shared" si="5"/>
        <v>6.7147533333333342</v>
      </c>
      <c r="G30" s="157">
        <f t="shared" si="5"/>
        <v>7.6975666666666669</v>
      </c>
      <c r="H30" s="157">
        <f t="shared" si="5"/>
        <v>0.95675387240904475</v>
      </c>
      <c r="I30" s="157">
        <f t="shared" si="5"/>
        <v>3.1847413146033832</v>
      </c>
      <c r="J30" s="157">
        <f t="shared" si="5"/>
        <v>1.0845996659444936</v>
      </c>
      <c r="K30" s="157">
        <f t="shared" si="5"/>
        <v>0</v>
      </c>
      <c r="L30" s="157">
        <f t="shared" si="5"/>
        <v>43.04786</v>
      </c>
      <c r="M30" s="157">
        <f t="shared" si="5"/>
        <v>11.130835748792268</v>
      </c>
      <c r="N30" s="157">
        <f t="shared" si="5"/>
        <v>123.14288584474886</v>
      </c>
      <c r="O30" s="157">
        <f t="shared" si="5"/>
        <v>165.15511111111113</v>
      </c>
      <c r="P30" s="157">
        <f t="shared" si="5"/>
        <v>3.8469863013698626</v>
      </c>
      <c r="Q30" s="157">
        <f t="shared" si="5"/>
        <v>170.65476143790846</v>
      </c>
      <c r="R30" s="157">
        <f t="shared" si="5"/>
        <v>1203.806920289855</v>
      </c>
      <c r="S30" s="157">
        <f t="shared" si="5"/>
        <v>85.543549019607852</v>
      </c>
      <c r="T30" s="157">
        <f t="shared" si="5"/>
        <v>1.2743352707749767</v>
      </c>
      <c r="U30" s="157">
        <f t="shared" si="5"/>
        <v>0.56787466866777203</v>
      </c>
      <c r="V30" s="157">
        <f t="shared" si="5"/>
        <v>0.89474555453865801</v>
      </c>
      <c r="W30" s="157">
        <f t="shared" si="5"/>
        <v>5986.0501784329372</v>
      </c>
      <c r="X30" s="157">
        <f t="shared" si="5"/>
        <v>590.90798034447823</v>
      </c>
      <c r="Y30" s="157">
        <f t="shared" si="5"/>
        <v>0.28088333333333337</v>
      </c>
      <c r="Z30" s="157">
        <f t="shared" si="5"/>
        <v>0.32705555555555554</v>
      </c>
      <c r="AA30" s="157">
        <f t="shared" si="5"/>
        <v>3.846711111111111</v>
      </c>
      <c r="AB30" s="157">
        <f t="shared" si="5"/>
        <v>1.892908319080733</v>
      </c>
      <c r="AC30" s="157">
        <f t="shared" si="5"/>
        <v>0.54354145854145841</v>
      </c>
      <c r="AD30" s="157">
        <f t="shared" si="5"/>
        <v>142.69936507936507</v>
      </c>
      <c r="AE30" s="157">
        <f t="shared" si="5"/>
        <v>8.3333333333333328E-4</v>
      </c>
      <c r="AF30" s="157">
        <f>AF24+AF29</f>
        <v>147.60982648401824</v>
      </c>
    </row>
    <row r="31" spans="1:33">
      <c r="A31" s="192" t="s">
        <v>69</v>
      </c>
      <c r="B31" s="78">
        <v>3</v>
      </c>
      <c r="C31" s="84" t="s">
        <v>196</v>
      </c>
      <c r="D31" s="85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</row>
    <row r="32" spans="1:33" s="72" customFormat="1" ht="15.95">
      <c r="A32" s="192"/>
      <c r="B32" s="67" t="s">
        <v>197</v>
      </c>
      <c r="C32" s="68" t="s">
        <v>72</v>
      </c>
      <c r="D32" s="69">
        <v>100</v>
      </c>
      <c r="E32" s="70">
        <f>[1]Hoja1!D29*$D$32/100</f>
        <v>89.276666666666657</v>
      </c>
      <c r="F32" s="70">
        <f>[1]Hoja1!E29*$D$32/100</f>
        <v>4.333333333333333</v>
      </c>
      <c r="G32" s="70">
        <f>[1]Hoja1!F29*$D$32/100</f>
        <v>5.73</v>
      </c>
      <c r="H32" s="70">
        <f>[1]Hoja1!G29*$D$32/100</f>
        <v>3.76</v>
      </c>
      <c r="I32" s="70">
        <f>[1]Hoja1!H29*$D$32/100</f>
        <v>1.4933333333333332</v>
      </c>
      <c r="J32" s="70">
        <f>[1]Hoja1!I29*$D$32/100</f>
        <v>0.19333333333333333</v>
      </c>
      <c r="K32" s="70">
        <f>[1]Hoja1!J29*$D$32/100</f>
        <v>20</v>
      </c>
      <c r="L32" s="70">
        <f>[1]Hoja1!K29*$D$32/100</f>
        <v>5.0933333333333337</v>
      </c>
      <c r="M32" s="70">
        <f>[1]Hoja1!L29*$D$32/100</f>
        <v>0</v>
      </c>
      <c r="N32" s="70">
        <f>[1]Hoja1!M29*$D$32/100</f>
        <v>160.33333333333334</v>
      </c>
      <c r="O32" s="70">
        <f>[1]Hoja1!N29*$D$32/100</f>
        <v>122.66666666666669</v>
      </c>
      <c r="P32" s="70">
        <f>[1]Hoja1!O29*$D$32/100</f>
        <v>0.10666666666666667</v>
      </c>
      <c r="Q32" s="70">
        <f>[1]Hoja1!P29*$D$32/100</f>
        <v>48.333333333333343</v>
      </c>
      <c r="R32" s="70">
        <f>[1]Hoja1!Q29*$D$32/100</f>
        <v>155.66666666666666</v>
      </c>
      <c r="S32" s="70">
        <f>[1]Hoja1!R29*$D$32/100</f>
        <v>20.666666666666671</v>
      </c>
      <c r="T32" s="70">
        <f>[1]Hoja1!S29*$D$32/100</f>
        <v>0.38000000000000006</v>
      </c>
      <c r="U32" s="70">
        <f>[1]Hoja1!T29*$D$32/100</f>
        <v>3.6666666666666667E-2</v>
      </c>
      <c r="V32" s="70">
        <f>[1]Hoja1!U29*$D$32/100</f>
        <v>1.3333333333333334E-2</v>
      </c>
      <c r="W32" s="70">
        <f>[1]Hoja1!V29*$D$32/100</f>
        <v>150.33333333333334</v>
      </c>
      <c r="X32" s="70">
        <f>[1]Hoja1!W29*$D$32/100</f>
        <v>24.333333333333329</v>
      </c>
      <c r="Y32" s="70">
        <f>[1]Hoja1!X29*$D$32/100</f>
        <v>5.3333333333333337E-2</v>
      </c>
      <c r="Z32" s="70">
        <f>[1]Hoja1!Y29*$D$32/100</f>
        <v>0.22</v>
      </c>
      <c r="AA32" s="70">
        <f>[1]Hoja1!Z29*$D$32/100</f>
        <v>0.19666666666666666</v>
      </c>
      <c r="AB32" s="70">
        <f>[1]Hoja1!AA29*$D$32/100</f>
        <v>0.30333333333333329</v>
      </c>
      <c r="AC32" s="70">
        <f>[1]Hoja1!AB29*$D$32/100</f>
        <v>0.04</v>
      </c>
      <c r="AD32" s="70">
        <f>[1]Hoja1!AC29*$D$32/100</f>
        <v>6</v>
      </c>
      <c r="AE32" s="70">
        <f>[1]Hoja1!AD29*$D$32/100</f>
        <v>0.47666666666666657</v>
      </c>
      <c r="AF32" s="70">
        <f>[1]Hoja1!AE29*$D$32/100</f>
        <v>2.4333333333333331</v>
      </c>
    </row>
    <row r="33" spans="1:33" s="72" customFormat="1" ht="15.95">
      <c r="A33" s="192"/>
      <c r="B33" s="67" t="s">
        <v>198</v>
      </c>
      <c r="C33" s="68" t="s">
        <v>74</v>
      </c>
      <c r="D33" s="69">
        <v>0</v>
      </c>
      <c r="E33" s="70">
        <f>[1]Hoja1!D30*$D$33/100</f>
        <v>0</v>
      </c>
      <c r="F33" s="70">
        <f>[1]Hoja1!E30*$D$33/100</f>
        <v>0</v>
      </c>
      <c r="G33" s="70">
        <f>[1]Hoja1!F30*$D$33/100</f>
        <v>0</v>
      </c>
      <c r="H33" s="70">
        <f>[1]Hoja1!G30*$D$33/100</f>
        <v>0</v>
      </c>
      <c r="I33" s="70">
        <f>[1]Hoja1!H30*$D$33/100</f>
        <v>0</v>
      </c>
      <c r="J33" s="70">
        <f>[1]Hoja1!I30*$D$33/100</f>
        <v>0</v>
      </c>
      <c r="K33" s="70">
        <f>[1]Hoja1!J30*$D$33/100</f>
        <v>0</v>
      </c>
      <c r="L33" s="70">
        <f>[1]Hoja1!K30*$D$33/100</f>
        <v>0</v>
      </c>
      <c r="M33" s="70">
        <f>[1]Hoja1!L30*$D$33/100</f>
        <v>0</v>
      </c>
      <c r="N33" s="70">
        <f>[1]Hoja1!M30*$D$33/100</f>
        <v>0</v>
      </c>
      <c r="O33" s="70">
        <f>[1]Hoja1!N30*$D$33/100</f>
        <v>0</v>
      </c>
      <c r="P33" s="70">
        <f>[1]Hoja1!O30*$D$33/100</f>
        <v>0</v>
      </c>
      <c r="Q33" s="70">
        <f>[1]Hoja1!P30*$D$33/100</f>
        <v>0</v>
      </c>
      <c r="R33" s="70">
        <f>[1]Hoja1!Q30*$D$33/100</f>
        <v>0</v>
      </c>
      <c r="S33" s="70">
        <f>[1]Hoja1!R30*$D$33/100</f>
        <v>0</v>
      </c>
      <c r="T33" s="70">
        <f>[1]Hoja1!S30*$D$33/100</f>
        <v>0</v>
      </c>
      <c r="U33" s="70">
        <f>[1]Hoja1!T30*$D$33/100</f>
        <v>0</v>
      </c>
      <c r="V33" s="70">
        <f>[1]Hoja1!U30*$D$33/100</f>
        <v>0</v>
      </c>
      <c r="W33" s="70">
        <f>[1]Hoja1!V30*$D$33/100</f>
        <v>0</v>
      </c>
      <c r="X33" s="70">
        <f>[1]Hoja1!W30*$D$33/100</f>
        <v>0</v>
      </c>
      <c r="Y33" s="70">
        <f>[1]Hoja1!X30*$D$33/100</f>
        <v>0</v>
      </c>
      <c r="Z33" s="70">
        <f>[1]Hoja1!Y30*$D$33/100</f>
        <v>0</v>
      </c>
      <c r="AA33" s="70">
        <f>[1]Hoja1!Z30*$D$33/100</f>
        <v>0</v>
      </c>
      <c r="AB33" s="70">
        <f>[1]Hoja1!AA30*$D$33/100</f>
        <v>0</v>
      </c>
      <c r="AC33" s="70">
        <f>[1]Hoja1!AB30*$D$33/100</f>
        <v>0</v>
      </c>
      <c r="AD33" s="70">
        <f>[1]Hoja1!AC30*$D$33/100</f>
        <v>0</v>
      </c>
      <c r="AE33" s="70">
        <f>[1]Hoja1!AD30*$D$33/100</f>
        <v>0</v>
      </c>
      <c r="AF33" s="70">
        <f>[1]Hoja1!AE30*$D$33/100</f>
        <v>0</v>
      </c>
      <c r="AG33" s="70"/>
    </row>
    <row r="34" spans="1:33" s="72" customFormat="1" ht="32.1">
      <c r="A34" s="192"/>
      <c r="B34" s="67" t="s">
        <v>199</v>
      </c>
      <c r="C34" s="68" t="s">
        <v>76</v>
      </c>
      <c r="D34" s="69">
        <v>0</v>
      </c>
      <c r="E34" s="70">
        <f>[1]Hoja1!D31*$D$34/100</f>
        <v>0</v>
      </c>
      <c r="F34" s="70">
        <f>[1]Hoja1!E31*$D$34/100</f>
        <v>0</v>
      </c>
      <c r="G34" s="70">
        <f>[1]Hoja1!F31*$D$34/100</f>
        <v>0</v>
      </c>
      <c r="H34" s="70">
        <f>[1]Hoja1!G31*$D$34/100</f>
        <v>0</v>
      </c>
      <c r="I34" s="70">
        <f>[1]Hoja1!H31*$D$34/100</f>
        <v>0</v>
      </c>
      <c r="J34" s="70">
        <f>[1]Hoja1!I31*$D$34/100</f>
        <v>0</v>
      </c>
      <c r="K34" s="70">
        <f>[1]Hoja1!J31*$D$34/100</f>
        <v>0</v>
      </c>
      <c r="L34" s="70">
        <f>[1]Hoja1!K31*$D$34/100</f>
        <v>0</v>
      </c>
      <c r="M34" s="70">
        <f>[1]Hoja1!L31*$D$34/100</f>
        <v>0</v>
      </c>
      <c r="N34" s="70">
        <f>[1]Hoja1!M31*$D$34/100</f>
        <v>0</v>
      </c>
      <c r="O34" s="70">
        <f>[1]Hoja1!N31*$D$34/100</f>
        <v>0</v>
      </c>
      <c r="P34" s="70">
        <f>[1]Hoja1!O31*$D$34/100</f>
        <v>0</v>
      </c>
      <c r="Q34" s="70">
        <f>[1]Hoja1!P31*$D$34/100</f>
        <v>0</v>
      </c>
      <c r="R34" s="70">
        <f>[1]Hoja1!Q31*$D$34/100</f>
        <v>0</v>
      </c>
      <c r="S34" s="70">
        <f>[1]Hoja1!R31*$D$34/100</f>
        <v>0</v>
      </c>
      <c r="T34" s="70">
        <f>[1]Hoja1!S31*$D$34/100</f>
        <v>0</v>
      </c>
      <c r="U34" s="70">
        <f>[1]Hoja1!T31*$D$34/100</f>
        <v>0</v>
      </c>
      <c r="V34" s="70">
        <f>[1]Hoja1!U31*$D$34/100</f>
        <v>0</v>
      </c>
      <c r="W34" s="70">
        <f>[1]Hoja1!V31*$D$34/100</f>
        <v>0</v>
      </c>
      <c r="X34" s="70">
        <f>[1]Hoja1!W31*$D$34/100</f>
        <v>0</v>
      </c>
      <c r="Y34" s="70">
        <f>[1]Hoja1!X31*$D$34/100</f>
        <v>0</v>
      </c>
      <c r="Z34" s="70">
        <f>[1]Hoja1!Y31*$D$34/100</f>
        <v>0</v>
      </c>
      <c r="AA34" s="70">
        <f>[1]Hoja1!Z31*$D$34/100</f>
        <v>0</v>
      </c>
      <c r="AB34" s="70">
        <f>[1]Hoja1!AA31*$D$34/100</f>
        <v>0</v>
      </c>
      <c r="AC34" s="70">
        <f>[1]Hoja1!AB31*$D$34/100</f>
        <v>0</v>
      </c>
      <c r="AD34" s="70">
        <f>[1]Hoja1!AC31*$D$34/100</f>
        <v>0</v>
      </c>
      <c r="AE34" s="70">
        <f>[1]Hoja1!AD31*$D$34/100</f>
        <v>0</v>
      </c>
      <c r="AF34" s="70">
        <f>[1]Hoja1!AE31*$D$34/100</f>
        <v>0</v>
      </c>
    </row>
    <row r="35" spans="1:33" s="72" customFormat="1" ht="32.1">
      <c r="A35" s="192"/>
      <c r="B35" s="67" t="s">
        <v>200</v>
      </c>
      <c r="C35" s="68" t="s">
        <v>78</v>
      </c>
      <c r="D35" s="69">
        <v>0</v>
      </c>
      <c r="E35" s="70">
        <f>[1]Hoja1!D32*$D$35/100</f>
        <v>0</v>
      </c>
      <c r="F35" s="70">
        <f>[1]Hoja1!E32*$D$35/100</f>
        <v>0</v>
      </c>
      <c r="G35" s="70">
        <f>[1]Hoja1!F32*$D$35/100</f>
        <v>0</v>
      </c>
      <c r="H35" s="70">
        <f>[1]Hoja1!G32*$D$35/100</f>
        <v>0</v>
      </c>
      <c r="I35" s="70">
        <f>[1]Hoja1!H32*$D$35/100</f>
        <v>0</v>
      </c>
      <c r="J35" s="70">
        <f>[1]Hoja1!I32*$D$35/100</f>
        <v>0</v>
      </c>
      <c r="K35" s="70">
        <f>[1]Hoja1!J32*$D$35/100</f>
        <v>0</v>
      </c>
      <c r="L35" s="70">
        <f>[1]Hoja1!K32*$D$35/100</f>
        <v>0</v>
      </c>
      <c r="M35" s="70">
        <f>[1]Hoja1!L32*$D$35/100</f>
        <v>0</v>
      </c>
      <c r="N35" s="70">
        <f>[1]Hoja1!M32*$D$35/100</f>
        <v>0</v>
      </c>
      <c r="O35" s="70">
        <f>[1]Hoja1!N32*$D$35/100</f>
        <v>0</v>
      </c>
      <c r="P35" s="70">
        <f>[1]Hoja1!O32*$D$35/100</f>
        <v>0</v>
      </c>
      <c r="Q35" s="70">
        <f>[1]Hoja1!P32*$D$35/100</f>
        <v>0</v>
      </c>
      <c r="R35" s="70">
        <f>[1]Hoja1!Q32*$D$35/100</f>
        <v>0</v>
      </c>
      <c r="S35" s="70">
        <f>[1]Hoja1!R32*$D$35/100</f>
        <v>0</v>
      </c>
      <c r="T35" s="70">
        <f>[1]Hoja1!S32*$D$35/100</f>
        <v>0</v>
      </c>
      <c r="U35" s="70">
        <f>[1]Hoja1!T32*$D$35/100</f>
        <v>0</v>
      </c>
      <c r="V35" s="70">
        <f>[1]Hoja1!U32*$D$35/100</f>
        <v>0</v>
      </c>
      <c r="W35" s="70">
        <f>[1]Hoja1!V32*$D$35/100</f>
        <v>0</v>
      </c>
      <c r="X35" s="70">
        <f>[1]Hoja1!W32*$D$35/100</f>
        <v>0</v>
      </c>
      <c r="Y35" s="70">
        <f>[1]Hoja1!X32*$D$35/100</f>
        <v>0</v>
      </c>
      <c r="Z35" s="70">
        <f>[1]Hoja1!Y32*$D$35/100</f>
        <v>0</v>
      </c>
      <c r="AA35" s="70">
        <f>[1]Hoja1!Z32*$D$35/100</f>
        <v>0</v>
      </c>
      <c r="AB35" s="70">
        <f>[1]Hoja1!AA32*$D$35/100</f>
        <v>0</v>
      </c>
      <c r="AC35" s="70">
        <f>[1]Hoja1!AB32*$D$35/100</f>
        <v>0</v>
      </c>
      <c r="AD35" s="70">
        <f>[1]Hoja1!AC32*$D$35/100</f>
        <v>0</v>
      </c>
      <c r="AE35" s="70">
        <f>[1]Hoja1!AD32*$D$35/100</f>
        <v>0</v>
      </c>
      <c r="AF35" s="70">
        <f>[1]Hoja1!AE32*$D$35/100</f>
        <v>0</v>
      </c>
    </row>
    <row r="36" spans="1:33" s="72" customFormat="1" ht="32.1">
      <c r="A36" s="192"/>
      <c r="B36" s="67" t="s">
        <v>201</v>
      </c>
      <c r="C36" s="68" t="s">
        <v>80</v>
      </c>
      <c r="D36" s="69">
        <v>0</v>
      </c>
      <c r="E36" s="70">
        <f>[1]Hoja1!D33*$D$36/100</f>
        <v>0</v>
      </c>
      <c r="F36" s="70">
        <f>[1]Hoja1!E33*$D$36/100</f>
        <v>0</v>
      </c>
      <c r="G36" s="70">
        <f>[1]Hoja1!F33*$D$36/100</f>
        <v>0</v>
      </c>
      <c r="H36" s="70">
        <f>[1]Hoja1!G33*$D$36/100</f>
        <v>0</v>
      </c>
      <c r="I36" s="70">
        <f>[1]Hoja1!H33*$D$36/100</f>
        <v>0</v>
      </c>
      <c r="J36" s="70">
        <f>[1]Hoja1!I33*$D$36/100</f>
        <v>0</v>
      </c>
      <c r="K36" s="70">
        <f>[1]Hoja1!J33*$D$36/100</f>
        <v>0</v>
      </c>
      <c r="L36" s="70">
        <f>[1]Hoja1!K33*$D$36/100</f>
        <v>0</v>
      </c>
      <c r="M36" s="70">
        <f>[1]Hoja1!L33*$D$36/100</f>
        <v>0</v>
      </c>
      <c r="N36" s="70">
        <f>[1]Hoja1!M33*$D$36/100</f>
        <v>0</v>
      </c>
      <c r="O36" s="70">
        <f>[1]Hoja1!N33*$D$36/100</f>
        <v>0</v>
      </c>
      <c r="P36" s="70">
        <f>[1]Hoja1!O33*$D$36/100</f>
        <v>0</v>
      </c>
      <c r="Q36" s="70">
        <f>[1]Hoja1!P33*$D$36/100</f>
        <v>0</v>
      </c>
      <c r="R36" s="70">
        <f>[1]Hoja1!Q33*$D$36/100</f>
        <v>0</v>
      </c>
      <c r="S36" s="70">
        <f>[1]Hoja1!R33*$D$36/100</f>
        <v>0</v>
      </c>
      <c r="T36" s="70">
        <f>[1]Hoja1!S33*$D$36/100</f>
        <v>0</v>
      </c>
      <c r="U36" s="70">
        <f>[1]Hoja1!T33*$D$36/100</f>
        <v>0</v>
      </c>
      <c r="V36" s="70">
        <f>[1]Hoja1!U33*$D$36/100</f>
        <v>0</v>
      </c>
      <c r="W36" s="70">
        <f>[1]Hoja1!V33*$D$36/100</f>
        <v>0</v>
      </c>
      <c r="X36" s="70">
        <f>[1]Hoja1!W33*$D$36/100</f>
        <v>0</v>
      </c>
      <c r="Y36" s="70">
        <f>[1]Hoja1!X33*$D$36/100</f>
        <v>0</v>
      </c>
      <c r="Z36" s="70">
        <f>[1]Hoja1!Y33*$D$36/100</f>
        <v>0</v>
      </c>
      <c r="AA36" s="70">
        <f>[1]Hoja1!Z33*$D$36/100</f>
        <v>0</v>
      </c>
      <c r="AB36" s="70">
        <f>[1]Hoja1!AA33*$D$36/100</f>
        <v>0</v>
      </c>
      <c r="AC36" s="70">
        <f>[1]Hoja1!AB33*$D$36/100</f>
        <v>0</v>
      </c>
      <c r="AD36" s="70">
        <f>[1]Hoja1!AC33*$D$36/100</f>
        <v>0</v>
      </c>
      <c r="AE36" s="70">
        <f>[1]Hoja1!AD33*$D$36/100</f>
        <v>0</v>
      </c>
      <c r="AF36" s="70">
        <f>[1]Hoja1!AE33*$D$36/100</f>
        <v>0</v>
      </c>
    </row>
    <row r="37" spans="1:33" s="72" customFormat="1" ht="15.95">
      <c r="A37" s="192"/>
      <c r="B37" s="67" t="s">
        <v>202</v>
      </c>
      <c r="C37" s="68" t="s">
        <v>203</v>
      </c>
      <c r="D37" s="69">
        <v>35</v>
      </c>
      <c r="E37" s="70">
        <f>[1]Hoja1!D34*$D$37/100</f>
        <v>26.197500000000002</v>
      </c>
      <c r="F37" s="70">
        <f>[1]Hoja1!E34*$D$37/100</f>
        <v>1.33</v>
      </c>
      <c r="G37" s="70">
        <f>[1]Hoja1!F34*$D$37/100</f>
        <v>0.71750000000000003</v>
      </c>
      <c r="H37" s="70">
        <f>[1]Hoja1!G34*$D$37/100</f>
        <v>0.63875000000000004</v>
      </c>
      <c r="I37" s="70">
        <f>[1]Hoja1!H34*$D$37/100</f>
        <v>0.27124999999999999</v>
      </c>
      <c r="J37" s="70">
        <f>[1]Hoja1!I34*$D$37/100</f>
        <v>9.8000000000000004E-2</v>
      </c>
      <c r="K37" s="70">
        <f>[1]Hoja1!J34*$D$37/100</f>
        <v>3.9375</v>
      </c>
      <c r="L37" s="70">
        <f>[1]Hoja1!K34*$D$37/100</f>
        <v>3.605</v>
      </c>
      <c r="M37" s="70">
        <f>[1]Hoja1!L34*$D$37/100</f>
        <v>0</v>
      </c>
      <c r="N37" s="70">
        <f>[1]Hoja1!M34*$D$37/100</f>
        <v>45.587499999999999</v>
      </c>
      <c r="O37" s="70">
        <f>[1]Hoja1!N34*$D$37/100</f>
        <v>31.412500000000001</v>
      </c>
      <c r="P37" s="70">
        <f>[1]Hoja1!O34*$D$37/100</f>
        <v>5.2499999999999998E-2</v>
      </c>
      <c r="Q37" s="70">
        <f>[1]Hoja1!P34*$D$37/100</f>
        <v>18.2</v>
      </c>
      <c r="R37" s="70">
        <f>[1]Hoja1!Q34*$D$37/100</f>
        <v>61.162500000000001</v>
      </c>
      <c r="S37" s="70">
        <f>[1]Hoja1!R34*$D$37/100</f>
        <v>4.6375000000000002</v>
      </c>
      <c r="T37" s="70">
        <f>[1]Hoja1!S34*$D$37/100</f>
        <v>0.23274999999999998</v>
      </c>
      <c r="U37" s="70">
        <f>[1]Hoja1!T34*$D$37/100</f>
        <v>3.5000000000000005E-3</v>
      </c>
      <c r="V37" s="70">
        <f>[1]Hoja1!U34*$D$37/100</f>
        <v>0</v>
      </c>
      <c r="W37" s="70">
        <f>[1]Hoja1!V34*$D$37/100</f>
        <v>16.537500000000001</v>
      </c>
      <c r="X37" s="70">
        <f>[1]Hoja1!W34*$D$37/100</f>
        <v>4.0250000000000004</v>
      </c>
      <c r="Y37" s="70">
        <f>[1]Hoja1!X34*$D$37/100</f>
        <v>1.225E-2</v>
      </c>
      <c r="Z37" s="70">
        <f>[1]Hoja1!Y34*$D$37/100</f>
        <v>6.3E-2</v>
      </c>
      <c r="AA37" s="70">
        <f>[1]Hoja1!Z34*$D$37/100</f>
        <v>3.5000000000000003E-2</v>
      </c>
      <c r="AB37" s="70">
        <f>[1]Hoja1!AA34*$D$37/100</f>
        <v>0.15400000000000003</v>
      </c>
      <c r="AC37" s="70">
        <f>[1]Hoja1!AB34*$D$37/100</f>
        <v>1.225E-2</v>
      </c>
      <c r="AD37" s="70">
        <f>[1]Hoja1!AC34*$D$37/100</f>
        <v>2.8</v>
      </c>
      <c r="AE37" s="70">
        <f>[1]Hoja1!AD34*$D$37/100</f>
        <v>0.14612499999999998</v>
      </c>
      <c r="AF37" s="70">
        <f>[1]Hoja1!AE34*$D$37/100</f>
        <v>0.52500000000000002</v>
      </c>
    </row>
    <row r="38" spans="1:33" s="72" customFormat="1" ht="15.95">
      <c r="A38" s="192"/>
      <c r="B38" s="67" t="s">
        <v>204</v>
      </c>
      <c r="C38" s="68" t="s">
        <v>84</v>
      </c>
      <c r="D38" s="69">
        <v>35</v>
      </c>
      <c r="E38" s="70">
        <f>[1]Hoja1!D35*$D$38/100</f>
        <v>90.449545454545458</v>
      </c>
      <c r="F38" s="70">
        <f>[1]Hoja1!E35*$D$38/100</f>
        <v>7.2609090909090916</v>
      </c>
      <c r="G38" s="70">
        <f>[1]Hoja1!F35*$D$38/100</f>
        <v>6.2777272727272724</v>
      </c>
      <c r="H38" s="70">
        <f>[1]Hoja1!G35*$D$38/100</f>
        <v>4.8663999999999996</v>
      </c>
      <c r="I38" s="70">
        <f>[1]Hoja1!H35*$D$38/100</f>
        <v>1.9663000000000002</v>
      </c>
      <c r="J38" s="70">
        <f>[1]Hoja1!I35*$D$38/100</f>
        <v>0.21280000000000002</v>
      </c>
      <c r="K38" s="70">
        <f>[1]Hoja1!J35*$D$38/100</f>
        <v>21.84</v>
      </c>
      <c r="L38" s="70">
        <f>[1]Hoja1!K35*$D$38/100</f>
        <v>1.2281818181818183</v>
      </c>
      <c r="M38" s="70">
        <f>[1]Hoja1!L35*$D$38/100</f>
        <v>0</v>
      </c>
      <c r="N38" s="70">
        <f>[1]Hoja1!M35*$D$38/100</f>
        <v>178.64</v>
      </c>
      <c r="O38" s="70">
        <f>[1]Hoja1!N35*$D$38/100</f>
        <v>133.21</v>
      </c>
      <c r="P38" s="70">
        <f>[1]Hoja1!O35*$D$38/100</f>
        <v>0.47599999999999992</v>
      </c>
      <c r="Q38" s="70">
        <f>[1]Hoja1!P35*$D$38/100</f>
        <v>159.98500000000001</v>
      </c>
      <c r="R38" s="70">
        <f>[1]Hoja1!Q35*$D$38/100</f>
        <v>29.785</v>
      </c>
      <c r="S38" s="70">
        <f>[1]Hoja1!R35*$D$38/100</f>
        <v>8.26</v>
      </c>
      <c r="T38" s="70">
        <f>[1]Hoja1!S35*$D$38/100</f>
        <v>0.42875000000000002</v>
      </c>
      <c r="U38" s="70">
        <f>[1]Hoja1!T35*$D$38/100</f>
        <v>0.12833333333333333</v>
      </c>
      <c r="V38" s="70">
        <f>[1]Hoja1!U35*$D$38/100</f>
        <v>2.5666666666666667E-2</v>
      </c>
      <c r="W38" s="70">
        <f>[1]Hoja1!V35*$D$38/100</f>
        <v>291.70555555555552</v>
      </c>
      <c r="X38" s="70">
        <f>[1]Hoja1!W35*$D$38/100</f>
        <v>90.334999999999994</v>
      </c>
      <c r="Y38" s="70">
        <f>[1]Hoja1!X35*$D$38/100</f>
        <v>1.8200000000000001E-2</v>
      </c>
      <c r="Z38" s="70">
        <f>[1]Hoja1!Y35*$D$38/100</f>
        <v>0.20579999999999998</v>
      </c>
      <c r="AA38" s="70">
        <f>[1]Hoja1!Z35*$D$38/100</f>
        <v>0.23099999999999998</v>
      </c>
      <c r="AB38" s="70">
        <f>[1]Hoja1!AA35*$D$38/100</f>
        <v>9.877777777777777E-2</v>
      </c>
      <c r="AC38" s="70">
        <f>[1]Hoja1!AB35*$D$38/100</f>
        <v>3.461111111111112E-2</v>
      </c>
      <c r="AD38" s="70">
        <f>[1]Hoja1!AC35*$D$38/100</f>
        <v>2.4500000000000002</v>
      </c>
      <c r="AE38" s="70">
        <f>[1]Hoja1!AD35*$D$38/100</f>
        <v>0.13335</v>
      </c>
      <c r="AF38" s="70">
        <f>[1]Hoja1!AE35*$D$38/100</f>
        <v>0</v>
      </c>
    </row>
    <row r="39" spans="1:33" s="72" customFormat="1" ht="15.95">
      <c r="A39" s="192"/>
      <c r="B39" s="55"/>
      <c r="C39" s="75" t="s">
        <v>190</v>
      </c>
      <c r="D39" s="77">
        <f>SUM(D32:D38)</f>
        <v>170</v>
      </c>
      <c r="E39" s="77">
        <f t="shared" ref="E39:AE39" si="6">SUM(E32:E38)</f>
        <v>205.92371212121213</v>
      </c>
      <c r="F39" s="77">
        <f t="shared" si="6"/>
        <v>12.924242424242426</v>
      </c>
      <c r="G39" s="77">
        <f t="shared" si="6"/>
        <v>12.725227272727274</v>
      </c>
      <c r="H39" s="77">
        <f t="shared" si="6"/>
        <v>9.2651499999999984</v>
      </c>
      <c r="I39" s="77">
        <f t="shared" si="6"/>
        <v>3.7308833333333333</v>
      </c>
      <c r="J39" s="77">
        <f t="shared" si="6"/>
        <v>0.50413333333333332</v>
      </c>
      <c r="K39" s="77">
        <f t="shared" si="6"/>
        <v>45.777500000000003</v>
      </c>
      <c r="L39" s="77">
        <f t="shared" si="6"/>
        <v>9.9265151515151526</v>
      </c>
      <c r="M39" s="77">
        <f t="shared" si="6"/>
        <v>0</v>
      </c>
      <c r="N39" s="77">
        <f t="shared" si="6"/>
        <v>384.56083333333333</v>
      </c>
      <c r="O39" s="77">
        <f t="shared" si="6"/>
        <v>287.28916666666669</v>
      </c>
      <c r="P39" s="77">
        <f t="shared" si="6"/>
        <v>0.63516666666666666</v>
      </c>
      <c r="Q39" s="77">
        <f t="shared" si="6"/>
        <v>226.51833333333337</v>
      </c>
      <c r="R39" s="77">
        <f t="shared" si="6"/>
        <v>246.61416666666665</v>
      </c>
      <c r="S39" s="77">
        <f t="shared" si="6"/>
        <v>33.564166666666672</v>
      </c>
      <c r="T39" s="77">
        <f t="shared" si="6"/>
        <v>1.0415000000000001</v>
      </c>
      <c r="U39" s="77">
        <f t="shared" si="6"/>
        <v>0.16849999999999998</v>
      </c>
      <c r="V39" s="77">
        <f t="shared" si="6"/>
        <v>3.9E-2</v>
      </c>
      <c r="W39" s="77">
        <f t="shared" si="6"/>
        <v>458.57638888888886</v>
      </c>
      <c r="X39" s="77">
        <f t="shared" si="6"/>
        <v>118.69333333333333</v>
      </c>
      <c r="Y39" s="77">
        <f t="shared" si="6"/>
        <v>8.3783333333333349E-2</v>
      </c>
      <c r="Z39" s="77">
        <f t="shared" si="6"/>
        <v>0.48880000000000001</v>
      </c>
      <c r="AA39" s="77">
        <f t="shared" si="6"/>
        <v>0.46266666666666667</v>
      </c>
      <c r="AB39" s="77">
        <f t="shared" si="6"/>
        <v>0.55611111111111111</v>
      </c>
      <c r="AC39" s="77">
        <f t="shared" si="6"/>
        <v>8.6861111111111125E-2</v>
      </c>
      <c r="AD39" s="77">
        <f t="shared" si="6"/>
        <v>11.25</v>
      </c>
      <c r="AE39" s="77">
        <f t="shared" si="6"/>
        <v>0.75614166666666649</v>
      </c>
      <c r="AF39" s="77">
        <f>SUM(AF32:AF38)</f>
        <v>2.958333333333333</v>
      </c>
    </row>
    <row r="40" spans="1:33" ht="15" customHeight="1">
      <c r="A40" s="199" t="s">
        <v>85</v>
      </c>
      <c r="B40" s="78" t="s">
        <v>205</v>
      </c>
      <c r="C40" s="84" t="s">
        <v>86</v>
      </c>
      <c r="D40" s="85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</row>
    <row r="41" spans="1:33" s="72" customFormat="1" ht="15.95">
      <c r="A41" s="192"/>
      <c r="B41" s="67" t="s">
        <v>206</v>
      </c>
      <c r="C41" s="68" t="s">
        <v>88</v>
      </c>
      <c r="D41" s="69">
        <v>9</v>
      </c>
      <c r="E41" s="70">
        <f>[1]Hoja1!D38*$D$41/100</f>
        <v>22.094999999999999</v>
      </c>
      <c r="F41" s="70">
        <f>[1]Hoja1!E38*$D$41/100</f>
        <v>1.632857142857143</v>
      </c>
      <c r="G41" s="70">
        <f>[1]Hoja1!F38*$D$41/100</f>
        <v>1.7292857142857145</v>
      </c>
      <c r="H41" s="70">
        <f>[1]Hoja1!G38*$D$41/100</f>
        <v>0.7094571428571429</v>
      </c>
      <c r="I41" s="70">
        <f>[1]Hoja1!H38*$D$41/100</f>
        <v>0.75998571428571438</v>
      </c>
      <c r="J41" s="70">
        <f>[1]Hoja1!I38*$D$41/100</f>
        <v>6.3514285714285704E-2</v>
      </c>
      <c r="K41" s="70">
        <f>[1]Hoja1!J38*$D$41/100</f>
        <v>5.8114285714285714</v>
      </c>
      <c r="L41" s="70">
        <f>[1]Hoja1!K38*$D$41/100</f>
        <v>0</v>
      </c>
      <c r="M41" s="70">
        <f>[1]Hoja1!L38*$D$41/100</f>
        <v>0</v>
      </c>
      <c r="N41" s="70">
        <f>[1]Hoja1!M38*$D$41/100</f>
        <v>0.63</v>
      </c>
      <c r="O41" s="70">
        <f>[1]Hoja1!N38*$D$41/100</f>
        <v>16.624285714285715</v>
      </c>
      <c r="P41" s="70">
        <f>[1]Hoja1!O38*$D$41/100</f>
        <v>0.20700000000000002</v>
      </c>
      <c r="Q41" s="70">
        <f>[1]Hoja1!P38*$D$41/100</f>
        <v>5.0014285714285709</v>
      </c>
      <c r="R41" s="70">
        <f>[1]Hoja1!Q38*$D$41/100</f>
        <v>25.431428571428569</v>
      </c>
      <c r="S41" s="70">
        <f>[1]Hoja1!R38*$D$41/100</f>
        <v>1.6842857142857144</v>
      </c>
      <c r="T41" s="70">
        <f>[1]Hoja1!S38*$D$41/100</f>
        <v>0.31950000000000001</v>
      </c>
      <c r="U41" s="70">
        <f>[1]Hoja1!T38*$D$41/100</f>
        <v>6.4285714285714293E-3</v>
      </c>
      <c r="V41" s="70">
        <f>[1]Hoja1!U38*$D$41/100</f>
        <v>8.9999999999999998E-4</v>
      </c>
      <c r="W41" s="70">
        <f>[1]Hoja1!V38*$D$41/100</f>
        <v>0</v>
      </c>
      <c r="X41" s="70">
        <f>[1]Hoja1!W38*$D$41/100</f>
        <v>0</v>
      </c>
      <c r="Y41" s="70">
        <f>[1]Hoja1!X38*$D$41/100</f>
        <v>7.1999999999999998E-3</v>
      </c>
      <c r="Z41" s="70">
        <f>[1]Hoja1!Y38*$D$41/100</f>
        <v>1.5042857142857141E-2</v>
      </c>
      <c r="AA41" s="70">
        <f>[1]Hoja1!Z38*$D$41/100</f>
        <v>0.32914285714285718</v>
      </c>
      <c r="AB41" s="70">
        <f>[1]Hoja1!AA38*$D$41/100</f>
        <v>2.815714285714286E-2</v>
      </c>
      <c r="AC41" s="70">
        <f>[1]Hoja1!AB38*$D$41/100</f>
        <v>3.3685714285714277E-2</v>
      </c>
      <c r="AD41" s="70">
        <f>[1]Hoja1!AC38*$D$41/100</f>
        <v>0.54</v>
      </c>
      <c r="AE41" s="70">
        <f>[1]Hoja1!AD38*$D$41/100</f>
        <v>0.25714285714285717</v>
      </c>
      <c r="AF41" s="70">
        <f>[1]Hoja1!AE38*$D$41/100</f>
        <v>0</v>
      </c>
    </row>
    <row r="42" spans="1:33" s="72" customFormat="1" ht="15.95">
      <c r="A42" s="192"/>
      <c r="B42" s="67" t="s">
        <v>207</v>
      </c>
      <c r="C42" s="68" t="s">
        <v>90</v>
      </c>
      <c r="D42" s="69">
        <v>9</v>
      </c>
      <c r="E42" s="70">
        <f>[1]Hoja1!D39*$D$42/100</f>
        <v>17.570076923076922</v>
      </c>
      <c r="F42" s="70">
        <f>[1]Hoja1!E39*$D$42/100</f>
        <v>1.7273076923076918</v>
      </c>
      <c r="G42" s="70">
        <f>[1]Hoja1!F39*$D$42/100</f>
        <v>1.1845384615384613</v>
      </c>
      <c r="H42" s="70">
        <f>[1]Hoja1!G39*$D$42/100</f>
        <v>0.41912307692307699</v>
      </c>
      <c r="I42" s="70">
        <f>[1]Hoja1!H39*$D$42/100</f>
        <v>0.52677692307692325</v>
      </c>
      <c r="J42" s="70">
        <f>[1]Hoja1!I39*$D$42/100</f>
        <v>0.12170769230769229</v>
      </c>
      <c r="K42" s="70">
        <f>[1]Hoja1!J39*$D$42/100</f>
        <v>5.8915384615384623</v>
      </c>
      <c r="L42" s="70">
        <f>[1]Hoja1!K39*$D$42/100</f>
        <v>0</v>
      </c>
      <c r="M42" s="70">
        <f>[1]Hoja1!L39*$D$42/100</f>
        <v>0</v>
      </c>
      <c r="N42" s="70">
        <f>[1]Hoja1!M39*$D$42/100</f>
        <v>1.4053846153846155</v>
      </c>
      <c r="O42" s="70">
        <f>[1]Hoja1!N39*$D$42/100</f>
        <v>18.353076923076923</v>
      </c>
      <c r="P42" s="70">
        <f>[1]Hoja1!O39*$D$42/100</f>
        <v>8.1692307692307703E-2</v>
      </c>
      <c r="Q42" s="70">
        <f>[1]Hoja1!P39*$D$42/100</f>
        <v>5.3792307692307695</v>
      </c>
      <c r="R42" s="70">
        <f>[1]Hoja1!Q39*$D$42/100</f>
        <v>30.36461538461538</v>
      </c>
      <c r="S42" s="70">
        <f>[1]Hoja1!R39*$D$42/100</f>
        <v>1.903846153846154</v>
      </c>
      <c r="T42" s="70">
        <f>[1]Hoja1!S39*$D$42/100</f>
        <v>0.19689230769230767</v>
      </c>
      <c r="U42" s="70">
        <f>[1]Hoja1!T39*$D$42/100</f>
        <v>6.5076923076923063E-3</v>
      </c>
      <c r="V42" s="70">
        <f>[1]Hoja1!U39*$D$42/100</f>
        <v>8.9999999999999987E-4</v>
      </c>
      <c r="W42" s="70">
        <f>[1]Hoja1!V39*$D$42/100</f>
        <v>0.62307692307692308</v>
      </c>
      <c r="X42" s="70">
        <f>[1]Hoja1!W39*$D$42/100</f>
        <v>0.18692307692307694</v>
      </c>
      <c r="Y42" s="70">
        <f>[1]Hoja1!X39*$D$42/100</f>
        <v>7.7330769230769245E-2</v>
      </c>
      <c r="Z42" s="70">
        <f>[1]Hoja1!Y39*$D$42/100</f>
        <v>2.3884615384615383E-2</v>
      </c>
      <c r="AA42" s="70">
        <f>[1]Hoja1!Z39*$D$42/100</f>
        <v>0.41053846153846152</v>
      </c>
      <c r="AB42" s="70">
        <f>[1]Hoja1!AA39*$D$42/100</f>
        <v>6.4176923076923076E-2</v>
      </c>
      <c r="AC42" s="70">
        <f>[1]Hoja1!AB39*$D$42/100</f>
        <v>3.6415384615384613E-2</v>
      </c>
      <c r="AD42" s="70">
        <f>[1]Hoja1!AC39*$D$42/100</f>
        <v>0.38769230769230767</v>
      </c>
      <c r="AE42" s="70">
        <f>[1]Hoja1!AD39*$D$42/100</f>
        <v>6.2930769230769221E-2</v>
      </c>
      <c r="AF42" s="70">
        <f>[1]Hoja1!AE39*$D$42/100</f>
        <v>6.9230769230769235E-2</v>
      </c>
    </row>
    <row r="43" spans="1:33" s="72" customFormat="1" ht="15.95">
      <c r="A43" s="192"/>
      <c r="B43" s="67" t="s">
        <v>208</v>
      </c>
      <c r="C43" s="68" t="s">
        <v>92</v>
      </c>
      <c r="D43" s="69">
        <v>5</v>
      </c>
      <c r="E43" s="70">
        <f>[1]Hoja1!D40*$D$43/100</f>
        <v>6.4675000000000002</v>
      </c>
      <c r="F43" s="70">
        <f>[1]Hoja1!E40*$D$43/100</f>
        <v>0.98124999999999996</v>
      </c>
      <c r="G43" s="70">
        <f>[1]Hoja1!F40*$D$43/100</f>
        <v>0.28249999999999997</v>
      </c>
      <c r="H43" s="70">
        <f>[1]Hoja1!G40*$D$43/100</f>
        <v>0.106625</v>
      </c>
      <c r="I43" s="70">
        <f>[1]Hoja1!H40*$D$43/100</f>
        <v>0.10212500000000001</v>
      </c>
      <c r="J43" s="70">
        <f>[1]Hoja1!I40*$D$43/100</f>
        <v>2.2625000000000003E-2</v>
      </c>
      <c r="K43" s="70">
        <f>[1]Hoja1!J40*$D$43/100</f>
        <v>4.125</v>
      </c>
      <c r="L43" s="70">
        <f>[1]Hoja1!K40*$D$43/100</f>
        <v>0</v>
      </c>
      <c r="M43" s="70">
        <f>[1]Hoja1!L40*$D$43/100</f>
        <v>0</v>
      </c>
      <c r="N43" s="70">
        <f>[1]Hoja1!M40*$D$43/100</f>
        <v>0.71250000000000002</v>
      </c>
      <c r="O43" s="70">
        <f>[1]Hoja1!N40*$D$43/100</f>
        <v>9.9</v>
      </c>
      <c r="P43" s="70">
        <f>[1]Hoja1!O40*$D$43/100</f>
        <v>4.3749999999999997E-2</v>
      </c>
      <c r="Q43" s="70">
        <f>[1]Hoja1!P40*$D$43/100</f>
        <v>4.4000000000000004</v>
      </c>
      <c r="R43" s="70">
        <f>[1]Hoja1!Q40*$D$43/100</f>
        <v>15.487500000000001</v>
      </c>
      <c r="S43" s="70">
        <f>[1]Hoja1!R40*$D$43/100</f>
        <v>1.175</v>
      </c>
      <c r="T43" s="70">
        <f>[1]Hoja1!S40*$D$43/100</f>
        <v>0.16250000000000003</v>
      </c>
      <c r="U43" s="70">
        <f>[1]Hoja1!T40*$D$43/100</f>
        <v>5.3749999999999996E-3</v>
      </c>
      <c r="V43" s="70">
        <f>[1]Hoja1!U40*$D$43/100</f>
        <v>1.5E-3</v>
      </c>
      <c r="W43" s="70">
        <f>[1]Hoja1!V40*$D$43/100</f>
        <v>0</v>
      </c>
      <c r="X43" s="70">
        <f>[1]Hoja1!W40*$D$43/100</f>
        <v>0</v>
      </c>
      <c r="Y43" s="70">
        <f>[1]Hoja1!X40*$D$43/100</f>
        <v>3.7500000000000007E-3</v>
      </c>
      <c r="Z43" s="70">
        <f>[1]Hoja1!Y40*$D$43/100</f>
        <v>1.2749999999999999E-2</v>
      </c>
      <c r="AA43" s="70">
        <f>[1]Hoja1!Z40*$D$43/100</f>
        <v>0.36375000000000002</v>
      </c>
      <c r="AB43" s="70">
        <f>[1]Hoja1!AA40*$D$43/100</f>
        <v>6.25E-2</v>
      </c>
      <c r="AC43" s="70">
        <f>[1]Hoja1!AB40*$D$43/100</f>
        <v>2.1250000000000002E-2</v>
      </c>
      <c r="AD43" s="70">
        <f>[1]Hoja1!AC40*$D$43/100</f>
        <v>0.63749999999999996</v>
      </c>
      <c r="AE43" s="70">
        <f>[1]Hoja1!AD40*$D$43/100</f>
        <v>6.7375000000000004E-2</v>
      </c>
      <c r="AF43" s="70">
        <f>[1]Hoja1!AE40*$D$43/100</f>
        <v>0</v>
      </c>
    </row>
    <row r="44" spans="1:33" s="72" customFormat="1" ht="15.95">
      <c r="A44" s="192"/>
      <c r="B44" s="67" t="s">
        <v>209</v>
      </c>
      <c r="C44" s="68" t="s">
        <v>94</v>
      </c>
      <c r="D44" s="69">
        <v>4</v>
      </c>
      <c r="E44" s="70">
        <f>[1]Hoja1!D41*$D$44/100</f>
        <v>9.1743999999999986</v>
      </c>
      <c r="F44" s="70">
        <f>[1]Hoja1!E41*$D$44/100</f>
        <v>0.71679999999999988</v>
      </c>
      <c r="G44" s="70">
        <f>[1]Hoja1!F41*$D$44/100</f>
        <v>0.70079999999999998</v>
      </c>
      <c r="H44" s="70">
        <f>[1]Hoja1!G41*$D$44/100</f>
        <v>0.29792000000000002</v>
      </c>
      <c r="I44" s="70">
        <f>[1]Hoja1!H41*$D$44/100</f>
        <v>0.28648000000000001</v>
      </c>
      <c r="J44" s="70">
        <f>[1]Hoja1!I41*$D$44/100</f>
        <v>5.6479999999999989E-2</v>
      </c>
      <c r="K44" s="70">
        <f>[1]Hoja1!J41*$D$44/100</f>
        <v>2.7839999999999998</v>
      </c>
      <c r="L44" s="70">
        <f>[1]Hoja1!K41*$D$44/100</f>
        <v>0</v>
      </c>
      <c r="M44" s="70">
        <f>[1]Hoja1!L41*$D$44/100</f>
        <v>0</v>
      </c>
      <c r="N44" s="70">
        <f>[1]Hoja1!M41*$D$44/100</f>
        <v>0.46399999999999997</v>
      </c>
      <c r="O44" s="70">
        <f>[1]Hoja1!N41*$D$44/100</f>
        <v>6.6960000000000006</v>
      </c>
      <c r="P44" s="70">
        <f>[1]Hoja1!O41*$D$44/100</f>
        <v>6.5600000000000006E-2</v>
      </c>
      <c r="Q44" s="70">
        <f>[1]Hoja1!P41*$D$44/100</f>
        <v>2.464</v>
      </c>
      <c r="R44" s="70">
        <f>[1]Hoja1!Q41*$D$44/100</f>
        <v>9.7119999999999997</v>
      </c>
      <c r="S44" s="70">
        <f>[1]Hoja1!R41*$D$44/100</f>
        <v>0.91200000000000003</v>
      </c>
      <c r="T44" s="70">
        <f>[1]Hoja1!S41*$D$44/100</f>
        <v>0.13775999999999999</v>
      </c>
      <c r="U44" s="70">
        <f>[1]Hoja1!T41*$D$44/100</f>
        <v>4.2400000000000007E-3</v>
      </c>
      <c r="V44" s="70">
        <f>[1]Hoja1!U41*$D$44/100</f>
        <v>8.0000000000000004E-4</v>
      </c>
      <c r="W44" s="70">
        <f>[1]Hoja1!V41*$D$44/100</f>
        <v>0</v>
      </c>
      <c r="X44" s="70">
        <f>[1]Hoja1!W41*$D$44/100</f>
        <v>0</v>
      </c>
      <c r="Y44" s="70">
        <f>[1]Hoja1!X41*$D$44/100</f>
        <v>4.7999999999999996E-3</v>
      </c>
      <c r="Z44" s="70">
        <f>[1]Hoja1!Y41*$D$44/100</f>
        <v>8.5600000000000016E-3</v>
      </c>
      <c r="AA44" s="70">
        <f>[1]Hoja1!Z41*$D$44/100</f>
        <v>0.2432</v>
      </c>
      <c r="AB44" s="70">
        <f>[1]Hoja1!AA41*$D$44/100</f>
        <v>2.664E-2</v>
      </c>
      <c r="AC44" s="70">
        <f>[1]Hoja1!AB41*$D$44/100</f>
        <v>5.680000000000001E-3</v>
      </c>
      <c r="AD44" s="70">
        <f>[1]Hoja1!AC41*$D$44/100</f>
        <v>0.76</v>
      </c>
      <c r="AE44" s="70">
        <f>[1]Hoja1!AD41*$D$44/100</f>
        <v>9.5839999999999995E-2</v>
      </c>
      <c r="AF44" s="70">
        <f>[1]Hoja1!AE41*$D$44/100</f>
        <v>0</v>
      </c>
    </row>
    <row r="45" spans="1:33" s="72" customFormat="1" ht="15.95">
      <c r="A45" s="192"/>
      <c r="B45" s="55"/>
      <c r="C45" s="75" t="s">
        <v>190</v>
      </c>
      <c r="D45" s="77">
        <f>SUM(D41:D44)</f>
        <v>27</v>
      </c>
      <c r="E45" s="77">
        <f t="shared" ref="E45:AF45" si="7">SUM(E41:E44)</f>
        <v>55.306976923076924</v>
      </c>
      <c r="F45" s="77">
        <f t="shared" si="7"/>
        <v>5.0582148351648346</v>
      </c>
      <c r="G45" s="77">
        <f t="shared" si="7"/>
        <v>3.8971241758241755</v>
      </c>
      <c r="H45" s="77">
        <f t="shared" si="7"/>
        <v>1.5331252197802199</v>
      </c>
      <c r="I45" s="77">
        <f t="shared" si="7"/>
        <v>1.6753676373626378</v>
      </c>
      <c r="J45" s="77">
        <f t="shared" si="7"/>
        <v>0.26432697802197797</v>
      </c>
      <c r="K45" s="77">
        <f t="shared" si="7"/>
        <v>18.611967032967033</v>
      </c>
      <c r="L45" s="77">
        <f t="shared" si="7"/>
        <v>0</v>
      </c>
      <c r="M45" s="77">
        <f t="shared" si="7"/>
        <v>0</v>
      </c>
      <c r="N45" s="77">
        <f t="shared" si="7"/>
        <v>3.2118846153846152</v>
      </c>
      <c r="O45" s="77">
        <f t="shared" si="7"/>
        <v>51.573362637362635</v>
      </c>
      <c r="P45" s="77">
        <f t="shared" si="7"/>
        <v>0.3980423076923077</v>
      </c>
      <c r="Q45" s="77">
        <f t="shared" si="7"/>
        <v>17.244659340659339</v>
      </c>
      <c r="R45" s="77">
        <f t="shared" si="7"/>
        <v>80.995543956043946</v>
      </c>
      <c r="S45" s="77">
        <f t="shared" si="7"/>
        <v>5.6751318681318681</v>
      </c>
      <c r="T45" s="77">
        <f t="shared" si="7"/>
        <v>0.81665230769230768</v>
      </c>
      <c r="U45" s="77">
        <f t="shared" si="7"/>
        <v>2.2551263736263736E-2</v>
      </c>
      <c r="V45" s="77">
        <f t="shared" si="7"/>
        <v>4.1000000000000003E-3</v>
      </c>
      <c r="W45" s="77">
        <f t="shared" si="7"/>
        <v>0.62307692307692308</v>
      </c>
      <c r="X45" s="77">
        <f t="shared" si="7"/>
        <v>0.18692307692307694</v>
      </c>
      <c r="Y45" s="77">
        <f t="shared" si="7"/>
        <v>9.3080769230769245E-2</v>
      </c>
      <c r="Z45" s="77">
        <f t="shared" si="7"/>
        <v>6.0237472527472524E-2</v>
      </c>
      <c r="AA45" s="77">
        <f t="shared" si="7"/>
        <v>1.3466313186813188</v>
      </c>
      <c r="AB45" s="77">
        <f t="shared" si="7"/>
        <v>0.18147406593406593</v>
      </c>
      <c r="AC45" s="77">
        <f t="shared" si="7"/>
        <v>9.70310989010989E-2</v>
      </c>
      <c r="AD45" s="77">
        <f t="shared" si="7"/>
        <v>2.3251923076923076</v>
      </c>
      <c r="AE45" s="77">
        <f t="shared" si="7"/>
        <v>0.48328862637362641</v>
      </c>
      <c r="AF45" s="77">
        <f t="shared" si="7"/>
        <v>6.9230769230769235E-2</v>
      </c>
    </row>
    <row r="46" spans="1:33">
      <c r="A46" s="192"/>
      <c r="B46" s="78" t="s">
        <v>210</v>
      </c>
      <c r="C46" s="84" t="s">
        <v>95</v>
      </c>
      <c r="D46" s="85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</row>
    <row r="47" spans="1:33" s="72" customFormat="1" ht="15.95">
      <c r="A47" s="192"/>
      <c r="B47" s="67" t="s">
        <v>211</v>
      </c>
      <c r="C47" s="68" t="s">
        <v>97</v>
      </c>
      <c r="D47" s="62">
        <v>25</v>
      </c>
      <c r="E47" s="89">
        <f>[1]Hoja1!D44*$D$47/100</f>
        <v>49.005000000000003</v>
      </c>
      <c r="F47" s="89">
        <f>[1]Hoja1!E44*$D$47/100</f>
        <v>4.6050000000000004</v>
      </c>
      <c r="G47" s="89">
        <f>[1]Hoja1!F44*$D$47/100</f>
        <v>3.398333333333333</v>
      </c>
      <c r="H47" s="89">
        <f>[1]Hoja1!G44*$D$47/100</f>
        <v>0.90566666666666673</v>
      </c>
      <c r="I47" s="89">
        <f>[1]Hoja1!H44*$D$47/100</f>
        <v>1.2905000000000002</v>
      </c>
      <c r="J47" s="89">
        <f>[1]Hoja1!I44*$D$47/100</f>
        <v>0.70483333333333331</v>
      </c>
      <c r="K47" s="89">
        <f>[1]Hoja1!J44*$D$47/100</f>
        <v>19.966666666666665</v>
      </c>
      <c r="L47" s="89">
        <f>[1]Hoja1!K44*$D$47/100</f>
        <v>0</v>
      </c>
      <c r="M47" s="89">
        <f>[1]Hoja1!L44*$D$47/100</f>
        <v>0</v>
      </c>
      <c r="N47" s="89">
        <f>[1]Hoja1!M44*$D$47/100</f>
        <v>3.1333333333333333</v>
      </c>
      <c r="O47" s="89">
        <f>[1]Hoja1!N44*$D$47/100</f>
        <v>37.966666666666669</v>
      </c>
      <c r="P47" s="89">
        <f>[1]Hoja1!O44*$D$47/100</f>
        <v>0.26</v>
      </c>
      <c r="Q47" s="89">
        <f>[1]Hoja1!P44*$D$47/100</f>
        <v>18.333333333333332</v>
      </c>
      <c r="R47" s="89">
        <f>[1]Hoja1!Q44*$D$47/100</f>
        <v>48</v>
      </c>
      <c r="S47" s="89">
        <f>[1]Hoja1!R44*$D$47/100</f>
        <v>5.15</v>
      </c>
      <c r="T47" s="89">
        <f>[1]Hoja1!S44*$D$47/100</f>
        <v>0.36966666666666659</v>
      </c>
      <c r="U47" s="89">
        <f>[1]Hoja1!T44*$D$47/100</f>
        <v>1.3500000000000002E-2</v>
      </c>
      <c r="V47" s="89">
        <f>[1]Hoja1!U44*$D$47/100</f>
        <v>5.1666666666666658E-3</v>
      </c>
      <c r="W47" s="89">
        <f>[1]Hoja1!V44*$D$47/100</f>
        <v>29.4</v>
      </c>
      <c r="X47" s="89">
        <f>[1]Hoja1!W44*$D$47/100</f>
        <v>8.6833333333333336</v>
      </c>
      <c r="Y47" s="89">
        <f>[1]Hoja1!X44*$D$47/100</f>
        <v>1.5833333333333342E-2</v>
      </c>
      <c r="Z47" s="89">
        <f>[1]Hoja1!Y44*$D$47/100</f>
        <v>3.4666666666666672E-2</v>
      </c>
      <c r="AA47" s="89">
        <f>[1]Hoja1!Z44*$D$47/100</f>
        <v>1.65</v>
      </c>
      <c r="AB47" s="89">
        <f>[1]Hoja1!AA44*$D$47/100</f>
        <v>0.24366666666666667</v>
      </c>
      <c r="AC47" s="89">
        <f>[1]Hoja1!AB44*$D$47/100</f>
        <v>7.5833333333333336E-2</v>
      </c>
      <c r="AD47" s="89">
        <f>[1]Hoja1!AC44*$D$47/100</f>
        <v>1.6833333333333333</v>
      </c>
      <c r="AE47" s="89">
        <f>[1]Hoja1!AD44*$D$47/100</f>
        <v>8.0333333333333326E-2</v>
      </c>
      <c r="AF47" s="89">
        <f>[1]Hoja1!AE44*$D$47/100</f>
        <v>0.45</v>
      </c>
    </row>
    <row r="48" spans="1:33" s="72" customFormat="1" ht="15.95">
      <c r="A48" s="192"/>
      <c r="B48" s="67" t="s">
        <v>212</v>
      </c>
      <c r="C48" s="68" t="s">
        <v>99</v>
      </c>
      <c r="D48" s="62">
        <v>3</v>
      </c>
      <c r="E48" s="89">
        <f>[1]Hoja1!D45*$D$48/100</f>
        <v>6.8150000000000004</v>
      </c>
      <c r="F48" s="89">
        <f>[1]Hoja1!E45*$D$48/100</f>
        <v>0.54949999999999999</v>
      </c>
      <c r="G48" s="89">
        <f>[1]Hoja1!F45*$D$48/100</f>
        <v>0.51300000000000001</v>
      </c>
      <c r="H48" s="89">
        <f>[1]Hoja1!G45*$D$48/100</f>
        <v>0.16405</v>
      </c>
      <c r="I48" s="89">
        <f>[1]Hoja1!H45*$D$48/100</f>
        <v>0.22655</v>
      </c>
      <c r="J48" s="89">
        <f>[1]Hoja1!I45*$D$48/100</f>
        <v>7.3200000000000001E-2</v>
      </c>
      <c r="K48" s="89">
        <f>[1]Hoja1!J45*$D$48/100</f>
        <v>2.3149999999999999</v>
      </c>
      <c r="L48" s="89">
        <f>[1]Hoja1!K45*$D$48/100</f>
        <v>0</v>
      </c>
      <c r="M48" s="89">
        <f>[1]Hoja1!L45*$D$48/100</f>
        <v>0</v>
      </c>
      <c r="N48" s="89">
        <f>[1]Hoja1!M45*$D$48/100</f>
        <v>0.36499999999999999</v>
      </c>
      <c r="O48" s="89">
        <f>[1]Hoja1!N45*$D$48/100</f>
        <v>7.35</v>
      </c>
      <c r="P48" s="89">
        <f>[1]Hoja1!O45*$D$48/100</f>
        <v>9.1999999999999998E-2</v>
      </c>
      <c r="Q48" s="89">
        <f>[1]Hoja1!P45*$D$48/100</f>
        <v>2.0049999999999999</v>
      </c>
      <c r="R48" s="89">
        <f>[1]Hoja1!Q45*$D$48/100</f>
        <v>8.3049999999999997</v>
      </c>
      <c r="S48" s="89">
        <f>[1]Hoja1!R45*$D$48/100</f>
        <v>0.62</v>
      </c>
      <c r="T48" s="89">
        <f>[1]Hoja1!S45*$D$48/100</f>
        <v>6.2199999999999998E-2</v>
      </c>
      <c r="U48" s="89">
        <f>[1]Hoja1!T45*$D$48/100</f>
        <v>1.085E-2</v>
      </c>
      <c r="V48" s="89">
        <f>[1]Hoja1!U45*$D$48/100</f>
        <v>5.9999999999999995E-4</v>
      </c>
      <c r="W48" s="89">
        <f>[1]Hoja1!V45*$D$48/100</f>
        <v>3.21</v>
      </c>
      <c r="X48" s="89">
        <f>[1]Hoja1!W45*$D$48/100</f>
        <v>0.97</v>
      </c>
      <c r="Y48" s="89">
        <f>[1]Hoja1!X45*$D$48/100</f>
        <v>6.5000000000000006E-3</v>
      </c>
      <c r="Z48" s="89">
        <f>[1]Hoja1!Y45*$D$48/100</f>
        <v>9.2000000000000016E-3</v>
      </c>
      <c r="AA48" s="89">
        <f>[1]Hoja1!Z45*$D$48/100</f>
        <v>0.16400000000000003</v>
      </c>
      <c r="AB48" s="89">
        <f>[1]Hoja1!AA45*$D$48/100</f>
        <v>3.6849999999999994E-2</v>
      </c>
      <c r="AC48" s="89">
        <f>[1]Hoja1!AB45*$D$48/100</f>
        <v>1.345E-2</v>
      </c>
      <c r="AD48" s="89">
        <f>[1]Hoja1!AC45*$D$48/100</f>
        <v>0.44</v>
      </c>
      <c r="AE48" s="89">
        <f>[1]Hoja1!AD45*$D$48/100</f>
        <v>1.1899999999999999E-2</v>
      </c>
      <c r="AF48" s="89">
        <f>[1]Hoja1!AE45*$D$48/100</f>
        <v>0.16500000000000001</v>
      </c>
    </row>
    <row r="49" spans="1:32" s="72" customFormat="1" ht="15.95">
      <c r="A49" s="192"/>
      <c r="B49" s="67" t="s">
        <v>213</v>
      </c>
      <c r="C49" s="68" t="s">
        <v>101</v>
      </c>
      <c r="D49" s="62">
        <v>3</v>
      </c>
      <c r="E49" s="89">
        <f>[1]Hoja1!D46*$D$49/100</f>
        <v>3.9307499999999993</v>
      </c>
      <c r="F49" s="89">
        <f>[1]Hoja1!E46*$D$49/100</f>
        <v>0.64574999999999994</v>
      </c>
      <c r="G49" s="89">
        <f>[1]Hoja1!F46*$D$49/100</f>
        <v>0.14975000000000002</v>
      </c>
      <c r="H49" s="89">
        <f>[1]Hoja1!G46*$D$49/100</f>
        <v>4.2724999999999999E-2</v>
      </c>
      <c r="I49" s="89">
        <f>[1]Hoja1!H46*$D$49/100</f>
        <v>5.3149999999999996E-2</v>
      </c>
      <c r="J49" s="89">
        <f>[1]Hoja1!I46*$D$49/100</f>
        <v>3.8375000000000006E-2</v>
      </c>
      <c r="K49" s="89">
        <f>[1]Hoja1!J46*$D$49/100</f>
        <v>2.3275000000000001</v>
      </c>
      <c r="L49" s="89">
        <f>[1]Hoja1!K46*$D$49/100</f>
        <v>0</v>
      </c>
      <c r="M49" s="89">
        <f>[1]Hoja1!L46*$D$49/100</f>
        <v>0</v>
      </c>
      <c r="N49" s="89">
        <f>[1]Hoja1!M46*$D$49/100</f>
        <v>0.38500000000000001</v>
      </c>
      <c r="O49" s="89">
        <f>[1]Hoja1!N46*$D$49/100</f>
        <v>5.3425000000000002</v>
      </c>
      <c r="P49" s="89">
        <f>[1]Hoja1!O46*$D$49/100</f>
        <v>4.2999999999999997E-2</v>
      </c>
      <c r="Q49" s="89">
        <f>[1]Hoja1!P46*$D$49/100</f>
        <v>1.8374999999999999</v>
      </c>
      <c r="R49" s="89">
        <f>[1]Hoja1!Q46*$D$49/100</f>
        <v>7.75</v>
      </c>
      <c r="S49" s="89">
        <f>[1]Hoja1!R46*$D$49/100</f>
        <v>0.6825</v>
      </c>
      <c r="T49" s="89">
        <f>[1]Hoja1!S46*$D$49/100</f>
        <v>6.2699999999999992E-2</v>
      </c>
      <c r="U49" s="89">
        <f>[1]Hoja1!T46*$D$49/100</f>
        <v>3.65E-3</v>
      </c>
      <c r="V49" s="89">
        <f>[1]Hoja1!U46*$D$49/100</f>
        <v>6.4999999999999997E-4</v>
      </c>
      <c r="W49" s="89">
        <f>[1]Hoja1!V46*$D$49/100</f>
        <v>0.1125</v>
      </c>
      <c r="X49" s="89">
        <f>[1]Hoja1!W46*$D$49/100</f>
        <v>3.5000000000000003E-2</v>
      </c>
      <c r="Y49" s="89">
        <f>[1]Hoja1!X46*$D$49/100</f>
        <v>1.5250000000000003E-3</v>
      </c>
      <c r="Z49" s="89">
        <f>[1]Hoja1!Y46*$D$49/100</f>
        <v>4.6000000000000008E-3</v>
      </c>
      <c r="AA49" s="89">
        <f>[1]Hoja1!Z46*$D$49/100</f>
        <v>0.12475</v>
      </c>
      <c r="AB49" s="89">
        <f>[1]Hoja1!AA46*$D$49/100</f>
        <v>2.5100000000000001E-2</v>
      </c>
      <c r="AC49" s="89">
        <f>[1]Hoja1!AB46*$D$49/100</f>
        <v>1.3100000000000001E-2</v>
      </c>
      <c r="AD49" s="89">
        <f>[1]Hoja1!AC46*$D$49/100</f>
        <v>0.25750000000000001</v>
      </c>
      <c r="AE49" s="89">
        <f>[1]Hoja1!AD46*$D$49/100</f>
        <v>1.2575000000000001E-2</v>
      </c>
      <c r="AF49" s="89">
        <f>[1]Hoja1!AE46*$D$49/100</f>
        <v>0</v>
      </c>
    </row>
    <row r="50" spans="1:32" s="72" customFormat="1" ht="15.95">
      <c r="A50" s="192"/>
      <c r="B50" s="55"/>
      <c r="C50" s="75" t="s">
        <v>190</v>
      </c>
      <c r="D50" s="77">
        <f>SUM(D47:D49)</f>
        <v>31</v>
      </c>
      <c r="E50" s="77">
        <f t="shared" ref="E50:AF50" si="8">SUM(E47:E49)</f>
        <v>59.750749999999996</v>
      </c>
      <c r="F50" s="77">
        <f t="shared" si="8"/>
        <v>5.8002500000000001</v>
      </c>
      <c r="G50" s="77">
        <f t="shared" si="8"/>
        <v>4.0610833333333325</v>
      </c>
      <c r="H50" s="77">
        <f t="shared" si="8"/>
        <v>1.1124416666666666</v>
      </c>
      <c r="I50" s="77">
        <f t="shared" si="8"/>
        <v>1.5702000000000003</v>
      </c>
      <c r="J50" s="77">
        <f t="shared" si="8"/>
        <v>0.8164083333333334</v>
      </c>
      <c r="K50" s="77">
        <f t="shared" si="8"/>
        <v>24.609166666666667</v>
      </c>
      <c r="L50" s="77">
        <f t="shared" si="8"/>
        <v>0</v>
      </c>
      <c r="M50" s="77">
        <f t="shared" si="8"/>
        <v>0</v>
      </c>
      <c r="N50" s="77">
        <f t="shared" si="8"/>
        <v>3.8833333333333329</v>
      </c>
      <c r="O50" s="77">
        <f t="shared" si="8"/>
        <v>50.659166666666671</v>
      </c>
      <c r="P50" s="77">
        <f t="shared" si="8"/>
        <v>0.39499999999999996</v>
      </c>
      <c r="Q50" s="77">
        <f t="shared" si="8"/>
        <v>22.17583333333333</v>
      </c>
      <c r="R50" s="77">
        <f t="shared" si="8"/>
        <v>64.055000000000007</v>
      </c>
      <c r="S50" s="77">
        <f t="shared" si="8"/>
        <v>6.4525000000000006</v>
      </c>
      <c r="T50" s="77">
        <f t="shared" si="8"/>
        <v>0.49456666666666654</v>
      </c>
      <c r="U50" s="77">
        <f t="shared" si="8"/>
        <v>2.8000000000000004E-2</v>
      </c>
      <c r="V50" s="77">
        <f t="shared" si="8"/>
        <v>6.416666666666666E-3</v>
      </c>
      <c r="W50" s="77">
        <f t="shared" si="8"/>
        <v>32.722499999999997</v>
      </c>
      <c r="X50" s="77">
        <f t="shared" si="8"/>
        <v>9.6883333333333344</v>
      </c>
      <c r="Y50" s="77">
        <f t="shared" si="8"/>
        <v>2.3858333333333342E-2</v>
      </c>
      <c r="Z50" s="77">
        <f t="shared" si="8"/>
        <v>4.8466666666666672E-2</v>
      </c>
      <c r="AA50" s="77">
        <f t="shared" si="8"/>
        <v>1.93875</v>
      </c>
      <c r="AB50" s="77">
        <f t="shared" si="8"/>
        <v>0.30561666666666665</v>
      </c>
      <c r="AC50" s="77">
        <f t="shared" si="8"/>
        <v>0.10238333333333334</v>
      </c>
      <c r="AD50" s="77">
        <f t="shared" si="8"/>
        <v>2.3808333333333334</v>
      </c>
      <c r="AE50" s="77">
        <f t="shared" si="8"/>
        <v>0.10480833333333332</v>
      </c>
      <c r="AF50" s="77">
        <f t="shared" si="8"/>
        <v>0.61499999999999999</v>
      </c>
    </row>
    <row r="51" spans="1:32">
      <c r="A51" s="192"/>
      <c r="B51" s="78"/>
      <c r="C51" s="84" t="s">
        <v>102</v>
      </c>
      <c r="D51" s="85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</row>
    <row r="52" spans="1:32" s="71" customFormat="1" ht="15.95">
      <c r="A52" s="192"/>
      <c r="B52" s="67" t="s">
        <v>214</v>
      </c>
      <c r="C52" s="68" t="s">
        <v>104</v>
      </c>
      <c r="D52" s="69">
        <v>12</v>
      </c>
      <c r="E52" s="89">
        <f>[1]Hoja1!D49*$D$52/100</f>
        <v>15.962199999999998</v>
      </c>
      <c r="F52" s="89">
        <f>[1]Hoja1!E49*$D$52/100</f>
        <v>2.6364800000000002</v>
      </c>
      <c r="G52" s="89">
        <f>[1]Hoja1!F49*$D$52/100</f>
        <v>0.5981200000000001</v>
      </c>
      <c r="H52" s="89">
        <f>[1]Hoja1!G49*$D$52/100</f>
        <v>0.11862857142857143</v>
      </c>
      <c r="I52" s="89">
        <f>[1]Hoja1!H49*$D$52/100</f>
        <v>0.24540000000000006</v>
      </c>
      <c r="J52" s="89">
        <f>[1]Hoja1!I49*$D$52/100</f>
        <v>0.12278571428571429</v>
      </c>
      <c r="K52" s="89">
        <f>[1]Hoja1!J49*$D$52/100</f>
        <v>7.4</v>
      </c>
      <c r="L52" s="89">
        <f>[1]Hoja1!K49*$D$52/100</f>
        <v>7.5999999999999991E-3</v>
      </c>
      <c r="M52" s="89">
        <f>[1]Hoja1!L49*$D$52/100</f>
        <v>0</v>
      </c>
      <c r="N52" s="89">
        <f>[1]Hoja1!M49*$D$52/100</f>
        <v>4.0360000000000005</v>
      </c>
      <c r="O52" s="89">
        <f>[1]Hoja1!N49*$D$52/100</f>
        <v>30.767999999999997</v>
      </c>
      <c r="P52" s="89">
        <f>[1]Hoja1!O49*$D$52/100</f>
        <v>0.12988000000000002</v>
      </c>
      <c r="Q52" s="89">
        <f>[1]Hoja1!P49*$D$52/100</f>
        <v>7.02</v>
      </c>
      <c r="R52" s="89">
        <f>[1]Hoja1!Q49*$D$52/100</f>
        <v>46.084285714285713</v>
      </c>
      <c r="S52" s="89">
        <f>[1]Hoja1!R49*$D$52/100</f>
        <v>4.1723076923076921</v>
      </c>
      <c r="T52" s="89">
        <f>[1]Hoja1!S49*$D$52/100</f>
        <v>8.8071428571428537E-2</v>
      </c>
      <c r="U52" s="89">
        <f>[1]Hoja1!T49*$D$52/100</f>
        <v>8.6857142857142879E-3</v>
      </c>
      <c r="V52" s="89">
        <f>[1]Hoja1!U49*$D$52/100</f>
        <v>9.4285714285714303E-3</v>
      </c>
      <c r="W52" s="89">
        <f>[1]Hoja1!V49*$D$52/100</f>
        <v>39.25714285714286</v>
      </c>
      <c r="X52" s="89">
        <f>[1]Hoja1!W49*$D$52/100</f>
        <v>9.6577777777777776</v>
      </c>
      <c r="Y52" s="89">
        <f>[1]Hoja1!X49*$D$52/100</f>
        <v>1.1657142857142856E-2</v>
      </c>
      <c r="Z52" s="89">
        <f>[1]Hoja1!Y49*$D$52/100</f>
        <v>1.5889655172413791E-2</v>
      </c>
      <c r="AA52" s="89">
        <f>[1]Hoja1!Z49*$D$52/100</f>
        <v>0.55200000000000005</v>
      </c>
      <c r="AB52" s="89">
        <f>[1]Hoja1!AA49*$D$52/100</f>
        <v>8.6342857142857138E-2</v>
      </c>
      <c r="AC52" s="89">
        <f>[1]Hoja1!AB49*$D$52/100</f>
        <v>3.9599999999999996E-2</v>
      </c>
      <c r="AD52" s="89">
        <f>[1]Hoja1!AC49*$D$52/100</f>
        <v>1.36</v>
      </c>
      <c r="AE52" s="89">
        <f>[1]Hoja1!AD49*$D$52/100</f>
        <v>0.44100000000000006</v>
      </c>
      <c r="AF52" s="89">
        <f>[1]Hoja1!AE49*$D$52/100</f>
        <v>7.5555555555555556E-2</v>
      </c>
    </row>
    <row r="53" spans="1:32" s="71" customFormat="1" ht="15.95">
      <c r="A53" s="192"/>
      <c r="B53" s="67" t="s">
        <v>215</v>
      </c>
      <c r="C53" s="68" t="s">
        <v>106</v>
      </c>
      <c r="D53" s="69">
        <v>3</v>
      </c>
      <c r="E53" s="89">
        <f>[1]Hoja1!D50*$D$53/100</f>
        <v>2.3683636363636369</v>
      </c>
      <c r="F53" s="89">
        <f>[1]Hoja1!E50*$D$53/100</f>
        <v>0.43663636363636366</v>
      </c>
      <c r="G53" s="89">
        <f>[1]Hoja1!F50*$D$53/100</f>
        <v>4.2545454545454546E-2</v>
      </c>
      <c r="H53" s="89">
        <f>[1]Hoja1!G50*$D$53/100</f>
        <v>9.0272727272727275E-3</v>
      </c>
      <c r="I53" s="89">
        <f>[1]Hoja1!H50*$D$53/100</f>
        <v>6.7363636363636367E-3</v>
      </c>
      <c r="J53" s="89">
        <f>[1]Hoja1!I50*$D$53/100</f>
        <v>1.38E-2</v>
      </c>
      <c r="K53" s="89">
        <f>[1]Hoja1!J50*$D$53/100</f>
        <v>2.6072727272727274</v>
      </c>
      <c r="L53" s="89">
        <f>[1]Hoja1!K50*$D$53/100</f>
        <v>5.9727272727272733E-2</v>
      </c>
      <c r="M53" s="89">
        <f>[1]Hoja1!L50*$D$53/100</f>
        <v>0</v>
      </c>
      <c r="N53" s="89">
        <f>[1]Hoja1!M50*$D$53/100</f>
        <v>1.1127272727272728</v>
      </c>
      <c r="O53" s="89">
        <f>[1]Hoja1!N50*$D$53/100</f>
        <v>5.76</v>
      </c>
      <c r="P53" s="89">
        <f>[1]Hoja1!O50*$D$53/100</f>
        <v>0.11045454545454544</v>
      </c>
      <c r="Q53" s="89">
        <f>[1]Hoja1!P50*$D$53/100</f>
        <v>6.3627272727272723</v>
      </c>
      <c r="R53" s="89">
        <f>[1]Hoja1!Q50*$D$53/100</f>
        <v>7.5845454545454549</v>
      </c>
      <c r="S53" s="89">
        <f>[1]Hoja1!R50*$D$53/100</f>
        <v>0.94090909090909092</v>
      </c>
      <c r="T53" s="89">
        <f>[1]Hoja1!S50*$D$53/100</f>
        <v>0.34363636363636368</v>
      </c>
      <c r="U53" s="89">
        <f>[1]Hoja1!T50*$D$53/100</f>
        <v>3.3518181818181815E-2</v>
      </c>
      <c r="V53" s="89">
        <f>[1]Hoja1!U50*$D$53/100</f>
        <v>1.5027272727272724E-2</v>
      </c>
      <c r="W53" s="89">
        <f>[1]Hoja1!V50*$D$53/100</f>
        <v>3.7909090909090906</v>
      </c>
      <c r="X53" s="89">
        <f>[1]Hoja1!W50*$D$53/100</f>
        <v>1.1372727272727272</v>
      </c>
      <c r="Y53" s="89">
        <f>[1]Hoja1!X50*$D$53/100</f>
        <v>1.7999999999999997E-3</v>
      </c>
      <c r="Z53" s="89">
        <f>[1]Hoja1!Y50*$D$53/100</f>
        <v>3.7636363636363644E-3</v>
      </c>
      <c r="AA53" s="89">
        <f>[1]Hoja1!Z50*$D$53/100</f>
        <v>5.5636363636363637E-2</v>
      </c>
      <c r="AB53" s="89">
        <f>[1]Hoja1!AA50*$D$53/100</f>
        <v>1.6172727272727276E-2</v>
      </c>
      <c r="AC53" s="89">
        <f>[1]Hoja1!AB50*$D$53/100</f>
        <v>3.1090909090909099E-3</v>
      </c>
      <c r="AD53" s="89">
        <f>[1]Hoja1!AC50*$D$53/100</f>
        <v>0.60545454545454547</v>
      </c>
      <c r="AE53" s="89">
        <f>[1]Hoja1!AD50*$D$53/100</f>
        <v>0.36379090909090905</v>
      </c>
      <c r="AF53" s="89">
        <f>[1]Hoja1!AE50*$D$53/100</f>
        <v>0.14727272727272728</v>
      </c>
    </row>
    <row r="54" spans="1:32" s="72" customFormat="1" ht="15.95">
      <c r="A54" s="192"/>
      <c r="B54" s="55"/>
      <c r="C54" s="75" t="s">
        <v>190</v>
      </c>
      <c r="D54" s="77">
        <f>SUM(D52:D53)</f>
        <v>15</v>
      </c>
      <c r="E54" s="77">
        <f t="shared" ref="E54:AF54" si="9">SUM(E52:E53)</f>
        <v>18.330563636363635</v>
      </c>
      <c r="F54" s="77">
        <f t="shared" si="9"/>
        <v>3.0731163636363639</v>
      </c>
      <c r="G54" s="77">
        <f t="shared" si="9"/>
        <v>0.64066545454545465</v>
      </c>
      <c r="H54" s="77">
        <f t="shared" si="9"/>
        <v>0.12765584415584416</v>
      </c>
      <c r="I54" s="77">
        <f t="shared" si="9"/>
        <v>0.25213636363636371</v>
      </c>
      <c r="J54" s="77">
        <f t="shared" si="9"/>
        <v>0.13658571428571428</v>
      </c>
      <c r="K54" s="77">
        <f t="shared" si="9"/>
        <v>10.007272727272728</v>
      </c>
      <c r="L54" s="77">
        <f t="shared" si="9"/>
        <v>6.7327272727272736E-2</v>
      </c>
      <c r="M54" s="77">
        <f t="shared" si="9"/>
        <v>0</v>
      </c>
      <c r="N54" s="77">
        <f t="shared" si="9"/>
        <v>5.1487272727272728</v>
      </c>
      <c r="O54" s="77">
        <f t="shared" si="9"/>
        <v>36.527999999999999</v>
      </c>
      <c r="P54" s="77">
        <f t="shared" si="9"/>
        <v>0.24033454545454547</v>
      </c>
      <c r="Q54" s="77">
        <f t="shared" si="9"/>
        <v>13.382727272727273</v>
      </c>
      <c r="R54" s="77">
        <f t="shared" si="9"/>
        <v>53.668831168831169</v>
      </c>
      <c r="S54" s="77">
        <f t="shared" si="9"/>
        <v>5.1132167832167834</v>
      </c>
      <c r="T54" s="77">
        <f t="shared" si="9"/>
        <v>0.43170779220779221</v>
      </c>
      <c r="U54" s="77">
        <f t="shared" si="9"/>
        <v>4.2203896103896105E-2</v>
      </c>
      <c r="V54" s="77">
        <f t="shared" si="9"/>
        <v>2.4455844155844154E-2</v>
      </c>
      <c r="W54" s="77">
        <f t="shared" si="9"/>
        <v>43.048051948051949</v>
      </c>
      <c r="X54" s="77">
        <f t="shared" si="9"/>
        <v>10.795050505050504</v>
      </c>
      <c r="Y54" s="77">
        <f t="shared" si="9"/>
        <v>1.3457142857142855E-2</v>
      </c>
      <c r="Z54" s="77">
        <f t="shared" si="9"/>
        <v>1.9653291536050155E-2</v>
      </c>
      <c r="AA54" s="77">
        <f t="shared" si="9"/>
        <v>0.60763636363636364</v>
      </c>
      <c r="AB54" s="77">
        <f t="shared" si="9"/>
        <v>0.10251558441558442</v>
      </c>
      <c r="AC54" s="77">
        <f t="shared" si="9"/>
        <v>4.2709090909090905E-2</v>
      </c>
      <c r="AD54" s="77">
        <f t="shared" si="9"/>
        <v>1.9654545454545456</v>
      </c>
      <c r="AE54" s="77">
        <f t="shared" si="9"/>
        <v>0.80479090909090911</v>
      </c>
      <c r="AF54" s="77">
        <f t="shared" si="9"/>
        <v>0.22282828282828282</v>
      </c>
    </row>
    <row r="55" spans="1:32" s="91" customFormat="1">
      <c r="A55" s="192"/>
      <c r="B55" s="78" t="s">
        <v>216</v>
      </c>
      <c r="C55" s="90" t="s">
        <v>217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</row>
    <row r="56" spans="1:32" s="71" customFormat="1" ht="15.95">
      <c r="A56" s="192"/>
      <c r="B56" s="67" t="s">
        <v>218</v>
      </c>
      <c r="C56" s="92" t="s">
        <v>90</v>
      </c>
      <c r="D56" s="93">
        <v>4</v>
      </c>
      <c r="E56" s="70">
        <f>[1]Hoja1!D53*$D$56/100</f>
        <v>8.9423333333333304</v>
      </c>
      <c r="F56" s="70">
        <f>[1]Hoja1!E53*$D$56/100</f>
        <v>0.63300000000000001</v>
      </c>
      <c r="G56" s="70">
        <f>[1]Hoja1!F53*$D$56/100</f>
        <v>0.70899999999999996</v>
      </c>
      <c r="H56" s="70">
        <f>[1]Hoja1!G53*$D$56/100</f>
        <v>0.24453333333333332</v>
      </c>
      <c r="I56" s="70">
        <f>[1]Hoja1!H53*$D$56/100</f>
        <v>0.30006666666666659</v>
      </c>
      <c r="J56" s="70">
        <f>[1]Hoja1!I53*$D$56/100</f>
        <v>9.6399999999999986E-2</v>
      </c>
      <c r="K56" s="70">
        <f>[1]Hoja1!J53*$D$56/100</f>
        <v>13.853333333333332</v>
      </c>
      <c r="L56" s="70">
        <f>[1]Hoja1!K53*$D$56/100</f>
        <v>7.3333333333333341E-3</v>
      </c>
      <c r="M56" s="70">
        <f>[1]Hoja1!L53*$D$56/100</f>
        <v>0</v>
      </c>
      <c r="N56" s="70">
        <f>[1]Hoja1!M53*$D$56/100</f>
        <v>0.6333333333333333</v>
      </c>
      <c r="O56" s="70">
        <f>[1]Hoja1!N53*$D$56/100</f>
        <v>5.9966666666666661</v>
      </c>
      <c r="P56" s="70">
        <f>[1]Hoja1!O53*$D$56/100</f>
        <v>0.21366666666666664</v>
      </c>
      <c r="Q56" s="70">
        <f>[1]Hoja1!P53*$D$56/100</f>
        <v>3.5933333333333333</v>
      </c>
      <c r="R56" s="70">
        <f>[1]Hoja1!Q53*$D$56/100</f>
        <v>9.5399999999999991</v>
      </c>
      <c r="S56" s="70">
        <f>[1]Hoja1!R53*$D$56/100</f>
        <v>0.47666666666666663</v>
      </c>
      <c r="T56" s="70">
        <f>[1]Hoja1!S53*$D$56/100</f>
        <v>7.9133333333333333E-2</v>
      </c>
      <c r="U56" s="70">
        <f>[1]Hoja1!T53*$D$56/100</f>
        <v>6.6E-3</v>
      </c>
      <c r="V56" s="70">
        <f>[1]Hoja1!U53*$D$56/100</f>
        <v>2.1333333333333334E-3</v>
      </c>
      <c r="W56" s="70">
        <f>[1]Hoja1!V53*$D$56/100</f>
        <v>0.77333333333333332</v>
      </c>
      <c r="X56" s="70">
        <f>[1]Hoja1!W53*$D$56/100</f>
        <v>0.23333333333333331</v>
      </c>
      <c r="Y56" s="70">
        <f>[1]Hoja1!X53*$D$56/100</f>
        <v>8.8666666666666668E-3</v>
      </c>
      <c r="Z56" s="70">
        <f>[1]Hoja1!Y53*$D$56/100</f>
        <v>1.8266666666666667E-2</v>
      </c>
      <c r="AA56" s="70">
        <f>[1]Hoja1!Z53*$D$56/100</f>
        <v>0.15333333333333335</v>
      </c>
      <c r="AB56" s="70">
        <f>[1]Hoja1!AA53*$D$56/100</f>
        <v>5.7200000000000001E-2</v>
      </c>
      <c r="AC56" s="70">
        <f>[1]Hoja1!AB53*$D$56/100</f>
        <v>8.3000000000000001E-3</v>
      </c>
      <c r="AD56" s="70">
        <f>[1]Hoja1!AC53*$D$56/100</f>
        <v>0.2533333333333333</v>
      </c>
      <c r="AE56" s="70">
        <f>[1]Hoja1!AD53*$D$56/100</f>
        <v>0.14189999999999997</v>
      </c>
      <c r="AF56" s="70">
        <f>[1]Hoja1!AE53*$D$56/100</f>
        <v>0.32</v>
      </c>
    </row>
    <row r="57" spans="1:32" s="71" customFormat="1" ht="15.95">
      <c r="A57" s="192"/>
      <c r="B57" s="67" t="s">
        <v>219</v>
      </c>
      <c r="C57" s="92" t="s">
        <v>94</v>
      </c>
      <c r="D57" s="93">
        <v>2</v>
      </c>
      <c r="E57" s="70">
        <f>[1]Hoja1!D54*$D$57/100</f>
        <v>2.52</v>
      </c>
      <c r="F57" s="70">
        <f>[1]Hoja1!E54*$D$57/100</f>
        <v>0.30571428571428577</v>
      </c>
      <c r="G57" s="70">
        <f>[1]Hoja1!F54*$D$57/100</f>
        <v>0.14285714285714288</v>
      </c>
      <c r="H57" s="70">
        <f>[1]Hoja1!G54*$D$57/100</f>
        <v>5.2657142857142868E-2</v>
      </c>
      <c r="I57" s="70">
        <f>[1]Hoja1!H54*$D$57/100</f>
        <v>4.9314285714285713E-2</v>
      </c>
      <c r="J57" s="70">
        <f>[1]Hoja1!I54*$D$57/100</f>
        <v>1.1714285714285715E-2</v>
      </c>
      <c r="K57" s="70">
        <f>[1]Hoja1!J54*$D$57/100</f>
        <v>7.8057142857142852</v>
      </c>
      <c r="L57" s="70">
        <f>[1]Hoja1!K54*$D$57/100</f>
        <v>2.8571428571428571E-3</v>
      </c>
      <c r="M57" s="70">
        <f>[1]Hoja1!L54*$D$57/100</f>
        <v>0</v>
      </c>
      <c r="N57" s="70">
        <f>[1]Hoja1!M54*$D$57/100</f>
        <v>0.18285714285714286</v>
      </c>
      <c r="O57" s="70">
        <f>[1]Hoja1!N54*$D$57/100</f>
        <v>5.0685714285714285</v>
      </c>
      <c r="P57" s="70">
        <f>[1]Hoja1!O54*$D$57/100</f>
        <v>0.18885714285714283</v>
      </c>
      <c r="Q57" s="70">
        <f>[1]Hoja1!P54*$D$57/100</f>
        <v>2.1457142857142859</v>
      </c>
      <c r="R57" s="70">
        <f>[1]Hoja1!Q54*$D$57/100</f>
        <v>6.177142857142857</v>
      </c>
      <c r="S57" s="70">
        <f>[1]Hoja1!R54*$D$57/100</f>
        <v>0.35142857142857148</v>
      </c>
      <c r="T57" s="70">
        <f>[1]Hoja1!S54*$D$57/100</f>
        <v>4.0485714285714292E-2</v>
      </c>
      <c r="U57" s="70">
        <f>[1]Hoja1!T54*$D$57/100</f>
        <v>4.9428571428571429E-3</v>
      </c>
      <c r="V57" s="70">
        <f>[1]Hoja1!U54*$D$57/100</f>
        <v>1.0571428571428572E-3</v>
      </c>
      <c r="W57" s="70">
        <f>[1]Hoja1!V54*$D$57/100</f>
        <v>1.157142857142857</v>
      </c>
      <c r="X57" s="70">
        <f>[1]Hoja1!W54*$D$57/100</f>
        <v>0.34857142857142853</v>
      </c>
      <c r="Y57" s="70">
        <f>[1]Hoja1!X54*$D$57/100</f>
        <v>4.0000000000000001E-3</v>
      </c>
      <c r="Z57" s="70">
        <f>[1]Hoja1!Y54*$D$57/100</f>
        <v>1.3571428571428573E-2</v>
      </c>
      <c r="AA57" s="70">
        <f>[1]Hoja1!Z54*$D$57/100</f>
        <v>0.10828571428571428</v>
      </c>
      <c r="AB57" s="70">
        <f>[1]Hoja1!AA54*$D$57/100</f>
        <v>3.377142857142857E-2</v>
      </c>
      <c r="AC57" s="70">
        <f>[1]Hoja1!AB54*$D$57/100</f>
        <v>3.9142857142857148E-3</v>
      </c>
      <c r="AD57" s="70">
        <f>[1]Hoja1!AC54*$D$57/100</f>
        <v>0.18857142857142858</v>
      </c>
      <c r="AE57" s="70">
        <f>[1]Hoja1!AD54*$D$57/100</f>
        <v>0.26694285714285715</v>
      </c>
      <c r="AF57" s="70">
        <f>[1]Hoja1!AE54*$D$57/100</f>
        <v>0.31428571428571428</v>
      </c>
    </row>
    <row r="58" spans="1:32" s="71" customFormat="1" ht="15.95">
      <c r="A58" s="192"/>
      <c r="B58" s="67" t="s">
        <v>220</v>
      </c>
      <c r="C58" s="92" t="s">
        <v>97</v>
      </c>
      <c r="D58" s="93">
        <v>4</v>
      </c>
      <c r="E58" s="70">
        <f>[1]Hoja1!D55*$D$58/100</f>
        <v>6.3306666666666658</v>
      </c>
      <c r="F58" s="70">
        <f>[1]Hoja1!E55*$D$58/100</f>
        <v>0.77333333333333332</v>
      </c>
      <c r="G58" s="70">
        <f>[1]Hoja1!F55*$D$58/100</f>
        <v>0.35199999999999998</v>
      </c>
      <c r="H58" s="70">
        <f>[1]Hoja1!G55*$D$58/100</f>
        <v>9.9066666666666664E-2</v>
      </c>
      <c r="I58" s="70">
        <f>[1]Hoja1!H55*$D$58/100</f>
        <v>0.11306666666666666</v>
      </c>
      <c r="J58" s="70">
        <f>[1]Hoja1!I55*$D$58/100</f>
        <v>9.0666666666666659E-2</v>
      </c>
      <c r="K58" s="70">
        <f>[1]Hoja1!J55*$D$58/100</f>
        <v>4.666666666666667</v>
      </c>
      <c r="L58" s="70">
        <f>[1]Hoja1!K55*$D$58/100</f>
        <v>1.7333333333333333E-2</v>
      </c>
      <c r="M58" s="70">
        <f>[1]Hoja1!L55*$D$58/100</f>
        <v>0</v>
      </c>
      <c r="N58" s="70">
        <f>[1]Hoja1!M55*$D$58/100</f>
        <v>0.41333333333333333</v>
      </c>
      <c r="O58" s="70">
        <f>[1]Hoja1!N55*$D$58/100</f>
        <v>6.0133333333333336</v>
      </c>
      <c r="P58" s="70">
        <f>[1]Hoja1!O55*$D$58/100</f>
        <v>0.14400000000000002</v>
      </c>
      <c r="Q58" s="70">
        <f>[1]Hoja1!P55*$D$58/100</f>
        <v>2.9733333333333332</v>
      </c>
      <c r="R58" s="70">
        <f>[1]Hoja1!Q55*$D$58/100</f>
        <v>7.84</v>
      </c>
      <c r="S58" s="70">
        <f>[1]Hoja1!R55*$D$58/100</f>
        <v>0.68</v>
      </c>
      <c r="T58" s="70">
        <f>[1]Hoja1!S55*$D$58/100</f>
        <v>0.16026666666666667</v>
      </c>
      <c r="U58" s="70">
        <f>[1]Hoja1!T55*$D$58/100</f>
        <v>7.3333333333333332E-3</v>
      </c>
      <c r="V58" s="70">
        <f>[1]Hoja1!U55*$D$58/100</f>
        <v>2.3999999999999998E-3</v>
      </c>
      <c r="W58" s="70">
        <f>[1]Hoja1!V55*$D$58/100</f>
        <v>3.293333333333333</v>
      </c>
      <c r="X58" s="70">
        <f>[1]Hoja1!W55*$D$58/100</f>
        <v>1.4666666666666666</v>
      </c>
      <c r="Y58" s="70">
        <f>[1]Hoja1!X55*$D$58/100</f>
        <v>3.0666666666666663E-3</v>
      </c>
      <c r="Z58" s="70">
        <f>[1]Hoja1!Y55*$D$58/100</f>
        <v>1.4799999999999997E-2</v>
      </c>
      <c r="AA58" s="70">
        <f>[1]Hoja1!Z55*$D$58/100</f>
        <v>0.18920000000000001</v>
      </c>
      <c r="AB58" s="70">
        <f>[1]Hoja1!AA55*$D$58/100</f>
        <v>5.6133333333333334E-2</v>
      </c>
      <c r="AC58" s="70">
        <f>[1]Hoja1!AB55*$D$58/100</f>
        <v>9.0666666666666656E-3</v>
      </c>
      <c r="AD58" s="70">
        <f>[1]Hoja1!AC55*$D$58/100</f>
        <v>1.6559999999999999</v>
      </c>
      <c r="AE58" s="70">
        <f>[1]Hoja1!AD55*$D$58/100</f>
        <v>0.13173333333333334</v>
      </c>
      <c r="AF58" s="70">
        <f>[1]Hoja1!AE55*$D$58/100</f>
        <v>0.08</v>
      </c>
    </row>
    <row r="59" spans="1:32" s="71" customFormat="1" ht="15.95">
      <c r="A59" s="192"/>
      <c r="B59" s="67" t="s">
        <v>221</v>
      </c>
      <c r="C59" s="92" t="s">
        <v>101</v>
      </c>
      <c r="D59" s="93">
        <v>2</v>
      </c>
      <c r="E59" s="70">
        <f>[1]Hoja1!D56*$D$59/100</f>
        <v>2.5030000000000006</v>
      </c>
      <c r="F59" s="70">
        <f>[1]Hoja1!E56*$D$59/100</f>
        <v>0.37200000000000005</v>
      </c>
      <c r="G59" s="70">
        <f>[1]Hoja1!F56*$D$59/100</f>
        <v>0.107</v>
      </c>
      <c r="H59" s="70">
        <f>[1]Hoja1!G56*$D$59/100</f>
        <v>3.0699999999999998E-2</v>
      </c>
      <c r="I59" s="70">
        <f>[1]Hoja1!H56*$D$59/100</f>
        <v>2.0799999999999999E-2</v>
      </c>
      <c r="J59" s="70">
        <f>[1]Hoja1!I56*$D$59/100</f>
        <v>3.0800000000000001E-2</v>
      </c>
      <c r="K59" s="70">
        <f>[1]Hoja1!J56*$D$59/100</f>
        <v>2.73</v>
      </c>
      <c r="L59" s="70">
        <f>[1]Hoja1!K56*$D$59/100</f>
        <v>1.2999999999999998E-2</v>
      </c>
      <c r="M59" s="70">
        <f>[1]Hoja1!L56*$D$59/100</f>
        <v>0</v>
      </c>
      <c r="N59" s="70">
        <f>[1]Hoja1!M56*$D$59/100</f>
        <v>0.18</v>
      </c>
      <c r="O59" s="70">
        <f>[1]Hoja1!N56*$D$59/100</f>
        <v>3.33</v>
      </c>
      <c r="P59" s="70">
        <f>[1]Hoja1!O56*$D$59/100</f>
        <v>8.5999999999999993E-2</v>
      </c>
      <c r="Q59" s="70">
        <f>[1]Hoja1!P56*$D$59/100</f>
        <v>1.67</v>
      </c>
      <c r="R59" s="70">
        <f>[1]Hoja1!Q56*$D$59/100</f>
        <v>6.2</v>
      </c>
      <c r="S59" s="70">
        <f>[1]Hoja1!R56*$D$59/100</f>
        <v>0.39</v>
      </c>
      <c r="T59" s="70">
        <f>[1]Hoja1!S56*$D$59/100</f>
        <v>5.5299999999999995E-2</v>
      </c>
      <c r="U59" s="70">
        <f>[1]Hoja1!T56*$D$59/100</f>
        <v>4.5999999999999999E-3</v>
      </c>
      <c r="V59" s="70">
        <f>[1]Hoja1!U56*$D$59/100</f>
        <v>1.1000000000000001E-3</v>
      </c>
      <c r="W59" s="70">
        <f>[1]Hoja1!V56*$D$59/100</f>
        <v>2.4700000000000002</v>
      </c>
      <c r="X59" s="70">
        <f>[1]Hoja1!W56*$D$59/100</f>
        <v>0.74</v>
      </c>
      <c r="Y59" s="70">
        <f>[1]Hoja1!X56*$D$59/100</f>
        <v>2.5999999999999999E-3</v>
      </c>
      <c r="Z59" s="70">
        <f>[1]Hoja1!Y56*$D$59/100</f>
        <v>1.32E-2</v>
      </c>
      <c r="AA59" s="70">
        <f>[1]Hoja1!Z56*$D$59/100</f>
        <v>7.4999999999999997E-2</v>
      </c>
      <c r="AB59" s="70">
        <f>[1]Hoja1!AA56*$D$59/100</f>
        <v>3.5799999999999998E-2</v>
      </c>
      <c r="AC59" s="70">
        <f>[1]Hoja1!AB56*$D$59/100</f>
        <v>5.0000000000000001E-3</v>
      </c>
      <c r="AD59" s="70">
        <f>[1]Hoja1!AC56*$D$59/100</f>
        <v>1.24</v>
      </c>
      <c r="AE59" s="70">
        <f>[1]Hoja1!AD56*$D$59/100</f>
        <v>9.4100000000000003E-2</v>
      </c>
      <c r="AF59" s="70">
        <f>[1]Hoja1!AE56*$D$59/100</f>
        <v>0.06</v>
      </c>
    </row>
    <row r="60" spans="1:32" s="72" customFormat="1" ht="15.95">
      <c r="A60" s="192"/>
      <c r="B60" s="55"/>
      <c r="C60" s="75" t="s">
        <v>190</v>
      </c>
      <c r="D60" s="77">
        <f>SUM(D56:D59)</f>
        <v>12</v>
      </c>
      <c r="E60" s="77">
        <f t="shared" ref="E60:AF60" si="10">SUM(E56:E59)</f>
        <v>20.295999999999996</v>
      </c>
      <c r="F60" s="77">
        <f t="shared" si="10"/>
        <v>2.0840476190476189</v>
      </c>
      <c r="G60" s="77">
        <f t="shared" si="10"/>
        <v>1.3108571428571427</v>
      </c>
      <c r="H60" s="77">
        <f t="shared" si="10"/>
        <v>0.42695714285714287</v>
      </c>
      <c r="I60" s="77">
        <f t="shared" si="10"/>
        <v>0.48324761904761893</v>
      </c>
      <c r="J60" s="77">
        <f t="shared" si="10"/>
        <v>0.22958095238095236</v>
      </c>
      <c r="K60" s="77">
        <f t="shared" si="10"/>
        <v>29.055714285714284</v>
      </c>
      <c r="L60" s="77">
        <f t="shared" si="10"/>
        <v>4.0523809523809518E-2</v>
      </c>
      <c r="M60" s="77">
        <f t="shared" si="10"/>
        <v>0</v>
      </c>
      <c r="N60" s="77">
        <f t="shared" si="10"/>
        <v>1.4095238095238094</v>
      </c>
      <c r="O60" s="77">
        <f t="shared" si="10"/>
        <v>20.408571428571427</v>
      </c>
      <c r="P60" s="77">
        <f t="shared" si="10"/>
        <v>0.63252380952380949</v>
      </c>
      <c r="Q60" s="77">
        <f t="shared" si="10"/>
        <v>10.382380952380952</v>
      </c>
      <c r="R60" s="77">
        <f t="shared" si="10"/>
        <v>29.757142857142856</v>
      </c>
      <c r="S60" s="77">
        <f t="shared" si="10"/>
        <v>1.8980952380952383</v>
      </c>
      <c r="T60" s="77">
        <f t="shared" si="10"/>
        <v>0.33518571428571431</v>
      </c>
      <c r="U60" s="77">
        <f t="shared" si="10"/>
        <v>2.3476190476190477E-2</v>
      </c>
      <c r="V60" s="77">
        <f t="shared" si="10"/>
        <v>6.6904761904761911E-3</v>
      </c>
      <c r="W60" s="77">
        <f t="shared" si="10"/>
        <v>7.6938095238095237</v>
      </c>
      <c r="X60" s="77">
        <f t="shared" si="10"/>
        <v>2.7885714285714283</v>
      </c>
      <c r="Y60" s="77">
        <f t="shared" si="10"/>
        <v>1.8533333333333332E-2</v>
      </c>
      <c r="Z60" s="77">
        <f t="shared" si="10"/>
        <v>5.9838095238095246E-2</v>
      </c>
      <c r="AA60" s="77">
        <f t="shared" si="10"/>
        <v>0.52581904761904763</v>
      </c>
      <c r="AB60" s="77">
        <f t="shared" si="10"/>
        <v>0.1829047619047619</v>
      </c>
      <c r="AC60" s="77">
        <f t="shared" si="10"/>
        <v>2.6280952380952381E-2</v>
      </c>
      <c r="AD60" s="77">
        <f t="shared" si="10"/>
        <v>3.3379047619047615</v>
      </c>
      <c r="AE60" s="77">
        <f t="shared" si="10"/>
        <v>0.63467619047619039</v>
      </c>
      <c r="AF60" s="77">
        <f t="shared" si="10"/>
        <v>0.77428571428571424</v>
      </c>
    </row>
    <row r="61" spans="1:32" s="91" customFormat="1">
      <c r="A61" s="192"/>
      <c r="B61" s="78" t="s">
        <v>222</v>
      </c>
      <c r="C61" s="84" t="s">
        <v>112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</row>
    <row r="62" spans="1:32" s="71" customFormat="1" ht="15.95">
      <c r="A62" s="192"/>
      <c r="B62" s="67" t="s">
        <v>222</v>
      </c>
      <c r="C62" s="68" t="s">
        <v>113</v>
      </c>
      <c r="D62" s="69">
        <v>25</v>
      </c>
      <c r="E62" s="70">
        <f>[1]Hoja1!D59*$D$62/100</f>
        <v>41.385000000000012</v>
      </c>
      <c r="F62" s="70">
        <f>[1]Hoja1!E59*$D$62/100</f>
        <v>3.3</v>
      </c>
      <c r="G62" s="70">
        <f>[1]Hoja1!F59*$D$62/100</f>
        <v>3.0049999999999999</v>
      </c>
      <c r="H62" s="70">
        <f>[1]Hoja1!G59*$D$62/100</f>
        <v>0.87850000000000006</v>
      </c>
      <c r="I62" s="70">
        <f>[1]Hoja1!H59*$D$62/100</f>
        <v>1.2490000000000001</v>
      </c>
      <c r="J62" s="70">
        <f>[1]Hoja1!I59*$D$62/100</f>
        <v>0.36149999999999999</v>
      </c>
      <c r="K62" s="70">
        <f>[1]Hoja1!J59*$D$62/100</f>
        <v>196.9</v>
      </c>
      <c r="L62" s="70">
        <f>[1]Hoja1!K59*$D$62/100</f>
        <v>0.28500000000000003</v>
      </c>
      <c r="M62" s="70">
        <f>[1]Hoja1!L59*$D$62/100</f>
        <v>0</v>
      </c>
      <c r="N62" s="70">
        <f>[1]Hoja1!M59*$D$62/100</f>
        <v>16.8</v>
      </c>
      <c r="O62" s="70">
        <f>[1]Hoja1!N59*$D$62/100</f>
        <v>50.1</v>
      </c>
      <c r="P62" s="70">
        <f>[1]Hoja1!O59*$D$62/100</f>
        <v>0.83499999999999996</v>
      </c>
      <c r="Q62" s="70">
        <f>[1]Hoja1!P59*$D$62/100</f>
        <v>35.1</v>
      </c>
      <c r="R62" s="70">
        <f>[1]Hoja1!Q59*$D$62/100</f>
        <v>41.35</v>
      </c>
      <c r="S62" s="70">
        <f>[1]Hoja1!R59*$D$62/100</f>
        <v>3.45</v>
      </c>
      <c r="T62" s="70">
        <f>[1]Hoja1!S59*$D$62/100</f>
        <v>0.34450000000000003</v>
      </c>
      <c r="U62" s="70">
        <f>[1]Hoja1!T59*$D$62/100</f>
        <v>1.2500000000000001E-2</v>
      </c>
      <c r="V62" s="70">
        <f>[1]Hoja1!U59*$D$62/100</f>
        <v>9.0000000000000011E-3</v>
      </c>
      <c r="W62" s="70">
        <f>[1]Hoja1!V59*$D$62/100</f>
        <v>204.85</v>
      </c>
      <c r="X62" s="70">
        <f>[1]Hoja1!W59*$D$62/100</f>
        <v>61.5</v>
      </c>
      <c r="Y62" s="70">
        <f>[1]Hoja1!X59*$D$62/100</f>
        <v>3.0499999999999999E-2</v>
      </c>
      <c r="Z62" s="70">
        <f>[1]Hoja1!Y59*$D$62/100</f>
        <v>0.1275</v>
      </c>
      <c r="AA62" s="70">
        <f>[1]Hoja1!Z59*$D$62/100</f>
        <v>3.4999999999999996E-2</v>
      </c>
      <c r="AB62" s="70">
        <f>[1]Hoja1!AA59*$D$62/100</f>
        <v>0.42650000000000005</v>
      </c>
      <c r="AC62" s="70">
        <f>[1]Hoja1!AB59*$D$62/100</f>
        <v>4.5499999999999999E-2</v>
      </c>
      <c r="AD62" s="70">
        <f>[1]Hoja1!AC59*$D$62/100</f>
        <v>17</v>
      </c>
      <c r="AE62" s="70">
        <f>[1]Hoja1!AD59*$D$62/100</f>
        <v>0.73799999999999999</v>
      </c>
      <c r="AF62" s="70">
        <f>[1]Hoja1!AE59*$D$62/100</f>
        <v>0</v>
      </c>
    </row>
    <row r="63" spans="1:32" s="72" customFormat="1">
      <c r="A63" s="192"/>
      <c r="B63" s="193" t="s">
        <v>192</v>
      </c>
      <c r="C63" s="193"/>
      <c r="D63" s="77">
        <f>D60+D54+D50+D45+D62</f>
        <v>110</v>
      </c>
      <c r="E63" s="77">
        <f t="shared" ref="E63:AF63" si="11">E60+E54+E50+E45+E62</f>
        <v>195.06929055944056</v>
      </c>
      <c r="F63" s="77">
        <f t="shared" si="11"/>
        <v>19.315628817848818</v>
      </c>
      <c r="G63" s="77">
        <f t="shared" si="11"/>
        <v>12.914730106560103</v>
      </c>
      <c r="H63" s="77">
        <f t="shared" si="11"/>
        <v>4.0786798734598735</v>
      </c>
      <c r="I63" s="77">
        <f t="shared" si="11"/>
        <v>5.229951620046621</v>
      </c>
      <c r="J63" s="77">
        <f t="shared" si="11"/>
        <v>1.8084019780219778</v>
      </c>
      <c r="K63" s="77">
        <f t="shared" si="11"/>
        <v>279.18412071262071</v>
      </c>
      <c r="L63" s="77">
        <f t="shared" si="11"/>
        <v>0.39285108225108228</v>
      </c>
      <c r="M63" s="77">
        <f t="shared" si="11"/>
        <v>0</v>
      </c>
      <c r="N63" s="77">
        <f t="shared" si="11"/>
        <v>30.453469030969032</v>
      </c>
      <c r="O63" s="77">
        <f t="shared" si="11"/>
        <v>209.26910073260072</v>
      </c>
      <c r="P63" s="77">
        <f t="shared" si="11"/>
        <v>2.5009006626706625</v>
      </c>
      <c r="Q63" s="77">
        <f t="shared" si="11"/>
        <v>98.285600899100899</v>
      </c>
      <c r="R63" s="77">
        <f t="shared" si="11"/>
        <v>269.826517982018</v>
      </c>
      <c r="S63" s="77">
        <f t="shared" si="11"/>
        <v>22.58894388944389</v>
      </c>
      <c r="T63" s="77">
        <f t="shared" si="11"/>
        <v>2.4226124808524809</v>
      </c>
      <c r="U63" s="77">
        <f t="shared" si="11"/>
        <v>0.12873135031635033</v>
      </c>
      <c r="V63" s="77">
        <f t="shared" si="11"/>
        <v>5.0662987012987014E-2</v>
      </c>
      <c r="W63" s="77">
        <f t="shared" si="11"/>
        <v>288.9374383949384</v>
      </c>
      <c r="X63" s="77">
        <f t="shared" si="11"/>
        <v>84.958878343878339</v>
      </c>
      <c r="Y63" s="77">
        <f t="shared" si="11"/>
        <v>0.17942957875457877</v>
      </c>
      <c r="Z63" s="77">
        <f t="shared" si="11"/>
        <v>0.3156955259682846</v>
      </c>
      <c r="AA63" s="77">
        <f t="shared" si="11"/>
        <v>4.4538367299367305</v>
      </c>
      <c r="AB63" s="77">
        <f t="shared" si="11"/>
        <v>1.1990110789210788</v>
      </c>
      <c r="AC63" s="77">
        <f t="shared" si="11"/>
        <v>0.31390447552447553</v>
      </c>
      <c r="AD63" s="77">
        <f t="shared" si="11"/>
        <v>27.009384948384948</v>
      </c>
      <c r="AE63" s="77">
        <f t="shared" si="11"/>
        <v>2.7655640592740593</v>
      </c>
      <c r="AF63" s="77">
        <f t="shared" si="11"/>
        <v>1.6813447663447663</v>
      </c>
    </row>
    <row r="64" spans="1:32" s="91" customFormat="1" ht="15" customHeight="1">
      <c r="A64" s="192" t="s">
        <v>223</v>
      </c>
      <c r="B64" s="78"/>
      <c r="C64" s="90" t="s">
        <v>224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</row>
    <row r="65" spans="1:33" s="91" customFormat="1" ht="15.95">
      <c r="A65" s="192"/>
      <c r="B65" s="67" t="s">
        <v>115</v>
      </c>
      <c r="C65" s="68" t="s">
        <v>114</v>
      </c>
      <c r="D65" s="69">
        <v>60</v>
      </c>
      <c r="E65" s="70">
        <f>[1]Hoja1!D61*$D$65/100</f>
        <v>212.56956521739133</v>
      </c>
      <c r="F65" s="70">
        <f>[1]Hoja1!E61*$D$65/100</f>
        <v>13.914782608695653</v>
      </c>
      <c r="G65" s="70">
        <f>[1]Hoja1!F61*$D$65/100</f>
        <v>1.9382608695652173</v>
      </c>
      <c r="H65" s="70">
        <f>[1]Hoja1!G61*$D$65/100</f>
        <v>0.37482352941176467</v>
      </c>
      <c r="I65" s="70">
        <f>[1]Hoja1!H61*$D$65/100</f>
        <v>0.46023529411764708</v>
      </c>
      <c r="J65" s="70">
        <f>[1]Hoja1!I61*$D$65/100</f>
        <v>1.2441176470588236</v>
      </c>
      <c r="K65" s="70">
        <f>[1]Hoja1!J61*$D$65/100</f>
        <v>0</v>
      </c>
      <c r="L65" s="70">
        <f>[1]Hoja1!K61*$D$65/100</f>
        <v>33.404347826086955</v>
      </c>
      <c r="M65" s="70">
        <f>[1]Hoja1!L61*$D$65/100</f>
        <v>10.578260869565218</v>
      </c>
      <c r="N65" s="70">
        <f>[1]Hoja1!M61*$D$65/100</f>
        <v>73.2</v>
      </c>
      <c r="O65" s="70">
        <f>[1]Hoja1!N61*$D$65/100</f>
        <v>236.50434782608696</v>
      </c>
      <c r="P65" s="70">
        <f>[1]Hoja1!O61*$D$65/100</f>
        <v>3.99913043478261</v>
      </c>
      <c r="Q65" s="70">
        <f>[1]Hoja1!P61*$D$65/100</f>
        <v>7.6090909090909085</v>
      </c>
      <c r="R65" s="70">
        <f>[1]Hoja1!Q61*$D$65/100</f>
        <v>763.01739130434783</v>
      </c>
      <c r="S65" s="70">
        <f>[1]Hoja1!R61*$D$65/100</f>
        <v>97.121739130434776</v>
      </c>
      <c r="T65" s="70">
        <f>[1]Hoja1!S61*$D$65/100</f>
        <v>1.8537391304347823</v>
      </c>
      <c r="U65" s="70">
        <f>[1]Hoja1!T61*$D$65/100</f>
        <v>0.72917647058823531</v>
      </c>
      <c r="V65" s="70">
        <f>[1]Hoja1!U61*$D$65/100</f>
        <v>0.88552941176470568</v>
      </c>
      <c r="W65" s="70">
        <f>[1]Hoja1!V61*$D$65/100</f>
        <v>33</v>
      </c>
      <c r="X65" s="70">
        <f>[1]Hoja1!W61*$D$65/100</f>
        <v>2.9217391304347826</v>
      </c>
      <c r="Y65" s="70">
        <f>[1]Hoja1!X61*$D$65/100</f>
        <v>0.34147826086956523</v>
      </c>
      <c r="Z65" s="70">
        <f>[1]Hoja1!Y61*$D$65/100</f>
        <v>0.13721739130434785</v>
      </c>
      <c r="AA65" s="70">
        <f>[1]Hoja1!Z61*$D$65/100</f>
        <v>1.2339130434782608</v>
      </c>
      <c r="AB65" s="70">
        <f>[1]Hoja1!AA61*$D$65/100</f>
        <v>0.68047058823529416</v>
      </c>
      <c r="AC65" s="70">
        <f>[1]Hoja1!AB61*$D$65/100</f>
        <v>0.22270588235294117</v>
      </c>
      <c r="AD65" s="70">
        <f>[1]Hoja1!AC61*$D$65/100</f>
        <v>249.10909090909092</v>
      </c>
      <c r="AE65" s="70">
        <f>[1]Hoja1!AD61*$D$65/100</f>
        <v>0</v>
      </c>
      <c r="AF65" s="70">
        <f>[1]Hoja1!AE61*$D$65/100</f>
        <v>1.5130434782608697</v>
      </c>
      <c r="AG65" s="71"/>
    </row>
    <row r="66" spans="1:33" s="71" customFormat="1" ht="15.95">
      <c r="A66" s="192"/>
      <c r="B66" s="67" t="s">
        <v>116</v>
      </c>
      <c r="C66" s="68" t="s">
        <v>117</v>
      </c>
      <c r="D66" s="69">
        <v>0</v>
      </c>
      <c r="E66" s="70">
        <f>[1]Hoja1!D62*$D$66/100</f>
        <v>0</v>
      </c>
      <c r="F66" s="70">
        <f>[1]Hoja1!E62*$D$66/100</f>
        <v>0</v>
      </c>
      <c r="G66" s="70">
        <f>[1]Hoja1!F62*$D$66/100</f>
        <v>0</v>
      </c>
      <c r="H66" s="70">
        <f>[1]Hoja1!G62*$D$66/100</f>
        <v>0</v>
      </c>
      <c r="I66" s="70">
        <f>[1]Hoja1!H62*$D$66/100</f>
        <v>0</v>
      </c>
      <c r="J66" s="70">
        <f>[1]Hoja1!I62*$D$66/100</f>
        <v>0</v>
      </c>
      <c r="K66" s="70">
        <f>[1]Hoja1!J62*$D$66/100</f>
        <v>0</v>
      </c>
      <c r="L66" s="70">
        <f>[1]Hoja1!K62*$D$66/100</f>
        <v>0</v>
      </c>
      <c r="M66" s="70">
        <f>[1]Hoja1!L62*$D$66/100</f>
        <v>0</v>
      </c>
      <c r="N66" s="70">
        <f>[1]Hoja1!M62*$D$66/100</f>
        <v>0</v>
      </c>
      <c r="O66" s="70">
        <f>[1]Hoja1!N62*$D$66/100</f>
        <v>0</v>
      </c>
      <c r="P66" s="70">
        <f>[1]Hoja1!O62*$D$66/100</f>
        <v>0</v>
      </c>
      <c r="Q66" s="70">
        <f>[1]Hoja1!P62*$D$66/100</f>
        <v>0</v>
      </c>
      <c r="R66" s="70">
        <f>[1]Hoja1!Q62*$D$66/100</f>
        <v>0</v>
      </c>
      <c r="S66" s="70">
        <f>[1]Hoja1!R62*$D$66/100</f>
        <v>0</v>
      </c>
      <c r="T66" s="70">
        <f>[1]Hoja1!S62*$D$66/100</f>
        <v>0</v>
      </c>
      <c r="U66" s="70">
        <f>[1]Hoja1!T62*$D$66/100</f>
        <v>0</v>
      </c>
      <c r="V66" s="70">
        <f>[1]Hoja1!U62*$D$66/100</f>
        <v>0</v>
      </c>
      <c r="W66" s="70">
        <f>[1]Hoja1!V62*$D$66/100</f>
        <v>0</v>
      </c>
      <c r="X66" s="70">
        <f>[1]Hoja1!W62*$D$66/100</f>
        <v>0</v>
      </c>
      <c r="Y66" s="70">
        <f>[1]Hoja1!X62*$D$66/100</f>
        <v>0</v>
      </c>
      <c r="Z66" s="70">
        <f>[1]Hoja1!Y62*$D$66/100</f>
        <v>0</v>
      </c>
      <c r="AA66" s="70">
        <f>[1]Hoja1!Z62*$D$66/100</f>
        <v>0</v>
      </c>
      <c r="AB66" s="70">
        <f>[1]Hoja1!AA62*$D$66/100</f>
        <v>0</v>
      </c>
      <c r="AC66" s="70">
        <f>[1]Hoja1!AB62*$D$66/100</f>
        <v>0</v>
      </c>
      <c r="AD66" s="70">
        <f>[1]Hoja1!AC62*$D$66/100</f>
        <v>0</v>
      </c>
      <c r="AE66" s="70">
        <f>[1]Hoja1!AD62*$D$66/100</f>
        <v>0</v>
      </c>
      <c r="AF66" s="70">
        <f>[1]Hoja1!AE62*$D$66/100</f>
        <v>0</v>
      </c>
    </row>
    <row r="67" spans="1:33" s="72" customFormat="1" ht="15.95">
      <c r="A67" s="192"/>
      <c r="B67" s="55"/>
      <c r="C67" s="75" t="s">
        <v>190</v>
      </c>
      <c r="D67" s="77">
        <f>SUM(D65:D66)</f>
        <v>60</v>
      </c>
      <c r="E67" s="77">
        <f t="shared" ref="E67:AF67" si="12">SUM(E65:E66)</f>
        <v>212.56956521739133</v>
      </c>
      <c r="F67" s="77">
        <f t="shared" si="12"/>
        <v>13.914782608695653</v>
      </c>
      <c r="G67" s="77">
        <f t="shared" si="12"/>
        <v>1.9382608695652173</v>
      </c>
      <c r="H67" s="77">
        <f t="shared" si="12"/>
        <v>0.37482352941176467</v>
      </c>
      <c r="I67" s="77">
        <f t="shared" si="12"/>
        <v>0.46023529411764708</v>
      </c>
      <c r="J67" s="77">
        <f t="shared" si="12"/>
        <v>1.2441176470588236</v>
      </c>
      <c r="K67" s="77">
        <f t="shared" si="12"/>
        <v>0</v>
      </c>
      <c r="L67" s="77">
        <f t="shared" si="12"/>
        <v>33.404347826086955</v>
      </c>
      <c r="M67" s="77">
        <f t="shared" si="12"/>
        <v>10.578260869565218</v>
      </c>
      <c r="N67" s="77">
        <f t="shared" si="12"/>
        <v>73.2</v>
      </c>
      <c r="O67" s="77">
        <f t="shared" si="12"/>
        <v>236.50434782608696</v>
      </c>
      <c r="P67" s="77">
        <f t="shared" si="12"/>
        <v>3.99913043478261</v>
      </c>
      <c r="Q67" s="77">
        <f t="shared" si="12"/>
        <v>7.6090909090909085</v>
      </c>
      <c r="R67" s="77">
        <f t="shared" si="12"/>
        <v>763.01739130434783</v>
      </c>
      <c r="S67" s="77">
        <f t="shared" si="12"/>
        <v>97.121739130434776</v>
      </c>
      <c r="T67" s="77">
        <f t="shared" si="12"/>
        <v>1.8537391304347823</v>
      </c>
      <c r="U67" s="77">
        <f t="shared" si="12"/>
        <v>0.72917647058823531</v>
      </c>
      <c r="V67" s="77">
        <f t="shared" si="12"/>
        <v>0.88552941176470568</v>
      </c>
      <c r="W67" s="77">
        <f t="shared" si="12"/>
        <v>33</v>
      </c>
      <c r="X67" s="77">
        <f t="shared" si="12"/>
        <v>2.9217391304347826</v>
      </c>
      <c r="Y67" s="77">
        <f t="shared" si="12"/>
        <v>0.34147826086956523</v>
      </c>
      <c r="Z67" s="77">
        <f t="shared" si="12"/>
        <v>0.13721739130434785</v>
      </c>
      <c r="AA67" s="77">
        <f t="shared" si="12"/>
        <v>1.2339130434782608</v>
      </c>
      <c r="AB67" s="77">
        <f t="shared" si="12"/>
        <v>0.68047058823529416</v>
      </c>
      <c r="AC67" s="77">
        <f t="shared" si="12"/>
        <v>0.22270588235294117</v>
      </c>
      <c r="AD67" s="77">
        <f t="shared" si="12"/>
        <v>249.10909090909092</v>
      </c>
      <c r="AE67" s="77">
        <f t="shared" si="12"/>
        <v>0</v>
      </c>
      <c r="AF67" s="77">
        <f t="shared" si="12"/>
        <v>1.5130434782608697</v>
      </c>
    </row>
    <row r="68" spans="1:33" s="91" customFormat="1">
      <c r="A68" s="192"/>
      <c r="B68" s="78" t="s">
        <v>116</v>
      </c>
      <c r="C68" s="84" t="s">
        <v>118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</row>
    <row r="69" spans="1:33" s="71" customFormat="1" ht="15.95">
      <c r="A69" s="192"/>
      <c r="B69" s="67" t="s">
        <v>225</v>
      </c>
      <c r="C69" s="68" t="s">
        <v>120</v>
      </c>
      <c r="D69" s="69">
        <v>25</v>
      </c>
      <c r="E69" s="89">
        <f>[1]Hoja1!D65*$D$69/100</f>
        <v>149.36470588235292</v>
      </c>
      <c r="F69" s="89">
        <f>[1]Hoja1!E65*$D$69/100</f>
        <v>4.1147058823529425</v>
      </c>
      <c r="G69" s="89">
        <f>[1]Hoja1!F65*$D$69/100</f>
        <v>11.847058823529412</v>
      </c>
      <c r="H69" s="89">
        <f>[1]Hoja1!G65*$D$69/100</f>
        <v>2.0248437499999996</v>
      </c>
      <c r="I69" s="89">
        <f>[1]Hoja1!H65*$D$69/100</f>
        <v>6.7571874999999997</v>
      </c>
      <c r="J69" s="89">
        <f>[1]Hoja1!I65*$D$69/100</f>
        <v>2.6360937499999992</v>
      </c>
      <c r="K69" s="89">
        <f>[1]Hoja1!J65*$D$69/100</f>
        <v>1.5624999999999999E-8</v>
      </c>
      <c r="L69" s="89">
        <f>[1]Hoja1!K65*$D$69/100</f>
        <v>6.5720588235294111</v>
      </c>
      <c r="M69" s="89">
        <f>[1]Hoja1!L65*$D$69/100</f>
        <v>2.2171875000000001</v>
      </c>
      <c r="N69" s="89">
        <f>[1]Hoja1!M65*$D$69/100</f>
        <v>30.426470588235293</v>
      </c>
      <c r="O69" s="89">
        <f>[1]Hoja1!N65*$D$69/100</f>
        <v>94.71875</v>
      </c>
      <c r="P69" s="89">
        <f>[1]Hoja1!O65*$D$69/100</f>
        <v>0.87500000000000011</v>
      </c>
      <c r="Q69" s="89">
        <f>[1]Hoja1!P65*$D$69/100</f>
        <v>3.1617647058823533</v>
      </c>
      <c r="R69" s="89">
        <f>[1]Hoja1!Q65*$D$69/100</f>
        <v>159.9264705882353</v>
      </c>
      <c r="S69" s="89">
        <f>[1]Hoja1!R65*$D$69/100</f>
        <v>45.823529411764703</v>
      </c>
      <c r="T69" s="89">
        <f>[1]Hoja1!S65*$D$69/100</f>
        <v>0.71921875000000013</v>
      </c>
      <c r="U69" s="89">
        <f>[1]Hoja1!T65*$D$69/100</f>
        <v>0.25578125000000002</v>
      </c>
      <c r="V69" s="89">
        <f>[1]Hoja1!U65*$D$69/100</f>
        <v>0.42921874999999998</v>
      </c>
      <c r="W69" s="89">
        <f>[1]Hoja1!V65*$D$69/100</f>
        <v>8.5</v>
      </c>
      <c r="X69" s="89">
        <f>[1]Hoja1!W65*$D$69/100</f>
        <v>0.84375</v>
      </c>
      <c r="Y69" s="89">
        <f>[1]Hoja1!X65*$D$69/100</f>
        <v>9.3437500000000007E-2</v>
      </c>
      <c r="Z69" s="89">
        <f>[1]Hoja1!Y65*$D$69/100</f>
        <v>6.8125000000000005E-2</v>
      </c>
      <c r="AA69" s="89">
        <f>[1]Hoja1!Z65*$D$69/100</f>
        <v>0.85156250000000011</v>
      </c>
      <c r="AB69" s="89">
        <f>[1]Hoja1!AA65*$D$69/100</f>
        <v>0.19140625000000003</v>
      </c>
      <c r="AC69" s="89">
        <f>[1]Hoja1!AB65*$D$69/100</f>
        <v>7.0468749999999997E-2</v>
      </c>
      <c r="AD69" s="89">
        <f>[1]Hoja1!AC65*$D$69/100</f>
        <v>17.625</v>
      </c>
      <c r="AE69" s="89">
        <f>[1]Hoja1!AD65*$D$69/100</f>
        <v>1.4705882352941176E-8</v>
      </c>
      <c r="AF69" s="89">
        <f>[1]Hoja1!AE65*$D$69/100</f>
        <v>0.796875</v>
      </c>
    </row>
    <row r="70" spans="1:33" s="71" customFormat="1" ht="15.95">
      <c r="A70" s="192"/>
      <c r="B70" s="67" t="s">
        <v>226</v>
      </c>
      <c r="C70" s="68" t="s">
        <v>122</v>
      </c>
      <c r="D70" s="69">
        <v>10</v>
      </c>
      <c r="E70" s="89">
        <f>[1]Hoja1!D66*$D$70/100</f>
        <v>59.158181818181816</v>
      </c>
      <c r="F70" s="89">
        <f>[1]Hoja1!E66*$D$70/100</f>
        <v>2.1972727272727273</v>
      </c>
      <c r="G70" s="89">
        <f>[1]Hoja1!F66*$D$70/100</f>
        <v>4.6163636363636362</v>
      </c>
      <c r="H70" s="89">
        <f>[1]Hoja1!G66*$D$70/100</f>
        <v>0.65263636363636379</v>
      </c>
      <c r="I70" s="89">
        <f>[1]Hoja1!H66*$D$70/100</f>
        <v>1.283363636363636</v>
      </c>
      <c r="J70" s="89">
        <f>[1]Hoja1!I66*$D$70/100</f>
        <v>2.4758181818181813</v>
      </c>
      <c r="K70" s="89">
        <f>[1]Hoja1!J66*$D$70/100</f>
        <v>0</v>
      </c>
      <c r="L70" s="89">
        <f>[1]Hoja1!K66*$D$70/100</f>
        <v>2.205454545454546</v>
      </c>
      <c r="M70" s="89">
        <f>[1]Hoja1!L66*$D$70/100</f>
        <v>1.1318181818181818</v>
      </c>
      <c r="N70" s="89">
        <f>[1]Hoja1!M66*$D$70/100</f>
        <v>25.718181818181819</v>
      </c>
      <c r="O70" s="89">
        <f>[1]Hoja1!N66*$D$70/100</f>
        <v>81.090909090909093</v>
      </c>
      <c r="P70" s="89">
        <f>[1]Hoja1!O66*$D$70/100</f>
        <v>0.94454545454545458</v>
      </c>
      <c r="Q70" s="89">
        <f>[1]Hoja1!P66*$D$70/100</f>
        <v>2.5363636363636362</v>
      </c>
      <c r="R70" s="89">
        <f>[1]Hoja1!Q66*$D$70/100</f>
        <v>62.945454545454552</v>
      </c>
      <c r="S70" s="89">
        <f>[1]Hoja1!R66*$D$70/100</f>
        <v>38.018181818181823</v>
      </c>
      <c r="T70" s="89">
        <f>[1]Hoja1!S66*$D$70/100</f>
        <v>0.72818181818181815</v>
      </c>
      <c r="U70" s="89">
        <f>[1]Hoja1!T66*$D$70/100</f>
        <v>0.17545454545454547</v>
      </c>
      <c r="V70" s="89">
        <f>[1]Hoja1!U66*$D$70/100</f>
        <v>0.22627272727272726</v>
      </c>
      <c r="W70" s="89">
        <f>[1]Hoja1!V66*$D$70/100</f>
        <v>9.1818181818181817</v>
      </c>
      <c r="X70" s="89">
        <f>[1]Hoja1!W66*$D$70/100</f>
        <v>0.92727272727272736</v>
      </c>
      <c r="Y70" s="89">
        <f>[1]Hoja1!X66*$D$70/100</f>
        <v>7.1454545454545465E-2</v>
      </c>
      <c r="Z70" s="89">
        <f>[1]Hoja1!Y66*$D$70/100</f>
        <v>2.6636363636363635E-2</v>
      </c>
      <c r="AA70" s="89">
        <f>[1]Hoja1!Z66*$D$70/100</f>
        <v>0.3763636363636364</v>
      </c>
      <c r="AB70" s="89">
        <f>[1]Hoja1!AA66*$D$70/100</f>
        <v>0.19854545454545458</v>
      </c>
      <c r="AC70" s="89">
        <f>[1]Hoja1!AB66*$D$70/100</f>
        <v>5.4181818181818192E-2</v>
      </c>
      <c r="AD70" s="89">
        <f>[1]Hoja1!AC66*$D$70/100</f>
        <v>13.290909090909089</v>
      </c>
      <c r="AE70" s="89">
        <f>[1]Hoja1!AD66*$D$70/100</f>
        <v>0</v>
      </c>
      <c r="AF70" s="89">
        <f>[1]Hoja1!AE66*$D$70/100</f>
        <v>6.363636363636363E-2</v>
      </c>
    </row>
    <row r="71" spans="1:33" s="72" customFormat="1" ht="15.95">
      <c r="A71" s="192"/>
      <c r="B71" s="55"/>
      <c r="C71" s="75" t="s">
        <v>190</v>
      </c>
      <c r="D71" s="77">
        <f>SUM(D69:D70)</f>
        <v>35</v>
      </c>
      <c r="E71" s="77">
        <f t="shared" ref="E71:AF71" si="13">SUM(E69:E70)</f>
        <v>208.52288770053474</v>
      </c>
      <c r="F71" s="77">
        <f t="shared" si="13"/>
        <v>6.3119786096256698</v>
      </c>
      <c r="G71" s="77">
        <f t="shared" si="13"/>
        <v>16.463422459893049</v>
      </c>
      <c r="H71" s="77">
        <f t="shared" si="13"/>
        <v>2.6774801136363635</v>
      </c>
      <c r="I71" s="77">
        <f t="shared" si="13"/>
        <v>8.0405511363636357</v>
      </c>
      <c r="J71" s="77">
        <f t="shared" si="13"/>
        <v>5.1119119318181809</v>
      </c>
      <c r="K71" s="77">
        <f t="shared" si="13"/>
        <v>1.5624999999999999E-8</v>
      </c>
      <c r="L71" s="77">
        <f t="shared" si="13"/>
        <v>8.7775133689839571</v>
      </c>
      <c r="M71" s="77">
        <f t="shared" si="13"/>
        <v>3.3490056818181819</v>
      </c>
      <c r="N71" s="77">
        <f t="shared" si="13"/>
        <v>56.144652406417109</v>
      </c>
      <c r="O71" s="77">
        <f t="shared" si="13"/>
        <v>175.80965909090909</v>
      </c>
      <c r="P71" s="77">
        <f t="shared" si="13"/>
        <v>1.8195454545454548</v>
      </c>
      <c r="Q71" s="77">
        <f t="shared" si="13"/>
        <v>5.6981283422459894</v>
      </c>
      <c r="R71" s="77">
        <f t="shared" si="13"/>
        <v>222.87192513368984</v>
      </c>
      <c r="S71" s="77">
        <f t="shared" si="13"/>
        <v>83.841711229946526</v>
      </c>
      <c r="T71" s="77">
        <f t="shared" si="13"/>
        <v>1.4474005681818183</v>
      </c>
      <c r="U71" s="77">
        <f t="shared" si="13"/>
        <v>0.43123579545454549</v>
      </c>
      <c r="V71" s="77">
        <f t="shared" si="13"/>
        <v>0.65549147727272727</v>
      </c>
      <c r="W71" s="77">
        <f t="shared" si="13"/>
        <v>17.68181818181818</v>
      </c>
      <c r="X71" s="77">
        <f t="shared" si="13"/>
        <v>1.7710227272727272</v>
      </c>
      <c r="Y71" s="77">
        <f t="shared" si="13"/>
        <v>0.16489204545454547</v>
      </c>
      <c r="Z71" s="77">
        <f t="shared" si="13"/>
        <v>9.4761363636363644E-2</v>
      </c>
      <c r="AA71" s="77">
        <f t="shared" si="13"/>
        <v>1.2279261363636365</v>
      </c>
      <c r="AB71" s="77">
        <f t="shared" si="13"/>
        <v>0.38995170454545458</v>
      </c>
      <c r="AC71" s="77">
        <f t="shared" si="13"/>
        <v>0.12465056818181819</v>
      </c>
      <c r="AD71" s="77">
        <f t="shared" si="13"/>
        <v>30.915909090909089</v>
      </c>
      <c r="AE71" s="77">
        <f t="shared" si="13"/>
        <v>1.4705882352941176E-8</v>
      </c>
      <c r="AF71" s="77">
        <f t="shared" si="13"/>
        <v>0.8605113636363636</v>
      </c>
    </row>
    <row r="72" spans="1:33" s="72" customFormat="1" ht="15" customHeight="1">
      <c r="A72" s="198"/>
      <c r="B72" s="193" t="s">
        <v>192</v>
      </c>
      <c r="C72" s="193"/>
      <c r="D72" s="77">
        <f>D67+D71</f>
        <v>95</v>
      </c>
      <c r="E72" s="77">
        <f t="shared" ref="E72:AF72" si="14">E67+E71</f>
        <v>421.09245291792604</v>
      </c>
      <c r="F72" s="77">
        <f t="shared" si="14"/>
        <v>20.226761218321322</v>
      </c>
      <c r="G72" s="77">
        <f t="shared" si="14"/>
        <v>18.401683329458265</v>
      </c>
      <c r="H72" s="77">
        <f t="shared" si="14"/>
        <v>3.0523036430481283</v>
      </c>
      <c r="I72" s="77">
        <f t="shared" si="14"/>
        <v>8.5007864304812824</v>
      </c>
      <c r="J72" s="77">
        <f t="shared" si="14"/>
        <v>6.3560295788770045</v>
      </c>
      <c r="K72" s="77">
        <f t="shared" si="14"/>
        <v>1.5624999999999999E-8</v>
      </c>
      <c r="L72" s="77">
        <f t="shared" si="14"/>
        <v>42.181861195070908</v>
      </c>
      <c r="M72" s="77">
        <f t="shared" si="14"/>
        <v>13.927266551383401</v>
      </c>
      <c r="N72" s="77">
        <f t="shared" si="14"/>
        <v>129.34465240641711</v>
      </c>
      <c r="O72" s="77">
        <f t="shared" si="14"/>
        <v>412.31400691699605</v>
      </c>
      <c r="P72" s="77">
        <f t="shared" si="14"/>
        <v>5.8186758893280643</v>
      </c>
      <c r="Q72" s="77">
        <f t="shared" si="14"/>
        <v>13.307219251336898</v>
      </c>
      <c r="R72" s="77">
        <f t="shared" si="14"/>
        <v>985.88931643803767</v>
      </c>
      <c r="S72" s="77">
        <f t="shared" si="14"/>
        <v>180.9634503603813</v>
      </c>
      <c r="T72" s="77">
        <f t="shared" si="14"/>
        <v>3.3011396986166006</v>
      </c>
      <c r="U72" s="77">
        <f t="shared" si="14"/>
        <v>1.1604122660427807</v>
      </c>
      <c r="V72" s="77">
        <f t="shared" si="14"/>
        <v>1.5410208890374331</v>
      </c>
      <c r="W72" s="77">
        <f t="shared" si="14"/>
        <v>50.68181818181818</v>
      </c>
      <c r="X72" s="77">
        <f t="shared" si="14"/>
        <v>4.6927618577075094</v>
      </c>
      <c r="Y72" s="77">
        <f t="shared" si="14"/>
        <v>0.50637030632411073</v>
      </c>
      <c r="Z72" s="77">
        <f t="shared" si="14"/>
        <v>0.23197875494071149</v>
      </c>
      <c r="AA72" s="77">
        <f t="shared" si="14"/>
        <v>2.4618391798418973</v>
      </c>
      <c r="AB72" s="77">
        <f t="shared" si="14"/>
        <v>1.0704222927807487</v>
      </c>
      <c r="AC72" s="77">
        <f t="shared" si="14"/>
        <v>0.34735645053475939</v>
      </c>
      <c r="AD72" s="77">
        <f t="shared" si="14"/>
        <v>280.02500000000003</v>
      </c>
      <c r="AE72" s="77">
        <f t="shared" si="14"/>
        <v>1.4705882352941176E-8</v>
      </c>
      <c r="AF72" s="77">
        <f t="shared" si="14"/>
        <v>2.3735548418972332</v>
      </c>
    </row>
    <row r="73" spans="1:33" s="91" customFormat="1" ht="15.75" customHeight="1">
      <c r="A73" s="199" t="s">
        <v>123</v>
      </c>
      <c r="B73" s="78"/>
      <c r="C73" s="84" t="s">
        <v>124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3" s="91" customFormat="1" ht="15.75" customHeight="1">
      <c r="A74" s="192"/>
      <c r="B74" s="53" t="s">
        <v>227</v>
      </c>
      <c r="C74" s="62" t="s">
        <v>125</v>
      </c>
      <c r="D74" s="94">
        <v>10</v>
      </c>
      <c r="E74" s="94">
        <f>[1]Hoja1!D69*$D$74/100</f>
        <v>90</v>
      </c>
      <c r="F74" s="94">
        <f>[1]Hoja1!E69*$D$74/100</f>
        <v>0</v>
      </c>
      <c r="G74" s="94">
        <f>[1]Hoja1!F69*$D$74/100</f>
        <v>10</v>
      </c>
      <c r="H74" s="94">
        <f>[1]Hoja1!G69*$D$74/100</f>
        <v>0.996</v>
      </c>
      <c r="I74" s="94">
        <f>[1]Hoja1!H69*$D$74/100</f>
        <v>3.8132000000000001</v>
      </c>
      <c r="J74" s="94">
        <f>[1]Hoja1!I69*$D$74/100</f>
        <v>4.7404000000000002</v>
      </c>
      <c r="K74" s="94">
        <f>[1]Hoja1!J69*$D$74/100</f>
        <v>0</v>
      </c>
      <c r="L74" s="94">
        <f>[1]Hoja1!K69*$D$74/100</f>
        <v>0</v>
      </c>
      <c r="M74" s="94">
        <f>[1]Hoja1!L69*$D$74/100</f>
        <v>0</v>
      </c>
      <c r="N74" s="94">
        <f>[1]Hoja1!M69*$D$74/100</f>
        <v>0</v>
      </c>
      <c r="O74" s="94">
        <f>[1]Hoja1!N69*$D$74/100</f>
        <v>0.02</v>
      </c>
      <c r="P74" s="94">
        <f>[1]Hoja1!O69*$D$74/100</f>
        <v>8.0000000000000002E-3</v>
      </c>
      <c r="Q74" s="94">
        <f>[1]Hoja1!P69*$D$74/100</f>
        <v>0</v>
      </c>
      <c r="R74" s="94">
        <f>[1]Hoja1!Q69*$D$74/100</f>
        <v>0</v>
      </c>
      <c r="S74" s="94">
        <f>[1]Hoja1!R69*$D$74/100</f>
        <v>0</v>
      </c>
      <c r="T74" s="94">
        <f>[1]Hoja1!S69*$D$74/100</f>
        <v>1.1999999999999999E-3</v>
      </c>
      <c r="U74" s="94">
        <f>[1]Hoja1!T69*$D$74/100</f>
        <v>0</v>
      </c>
      <c r="V74" s="94">
        <f>[1]Hoja1!U69*$D$74/100</f>
        <v>0</v>
      </c>
      <c r="W74" s="94">
        <f>[1]Hoja1!V69*$D$74/100</f>
        <v>0</v>
      </c>
      <c r="X74" s="94">
        <f>[1]Hoja1!W69*$D$74/100</f>
        <v>0</v>
      </c>
      <c r="Y74" s="94">
        <f>[1]Hoja1!X69*$D$74/100</f>
        <v>0</v>
      </c>
      <c r="Z74" s="94">
        <f>[1]Hoja1!Y69*$D$74/100</f>
        <v>0</v>
      </c>
      <c r="AA74" s="94">
        <f>[1]Hoja1!Z69*$D$74/100</f>
        <v>0</v>
      </c>
      <c r="AB74" s="94">
        <f>[1]Hoja1!AA69*$D$74/100</f>
        <v>0</v>
      </c>
      <c r="AC74" s="94">
        <f>[1]Hoja1!AB69*$D$74/100</f>
        <v>0</v>
      </c>
      <c r="AD74" s="94">
        <f>[1]Hoja1!AC69*$D$74/100</f>
        <v>0</v>
      </c>
      <c r="AE74" s="94">
        <f>[1]Hoja1!AD69*$D$74/100</f>
        <v>0</v>
      </c>
      <c r="AF74" s="94">
        <f>[1]Hoja1!AE69*$D$74/100</f>
        <v>0</v>
      </c>
      <c r="AG74" s="62"/>
    </row>
    <row r="75" spans="1:33">
      <c r="A75" s="192"/>
      <c r="B75" s="53" t="s">
        <v>75</v>
      </c>
      <c r="C75" s="62" t="s">
        <v>127</v>
      </c>
      <c r="D75" s="94">
        <v>5</v>
      </c>
      <c r="E75" s="94">
        <f>[1]Hoja1!D70*$D$75/100</f>
        <v>28.212499999999999</v>
      </c>
      <c r="F75" s="94">
        <f>[1]Hoja1!E70*$D$75/100</f>
        <v>0.24124999999999996</v>
      </c>
      <c r="G75" s="94">
        <f>[1]Hoja1!F70*$D$75/100</f>
        <v>3.0162499999999999</v>
      </c>
      <c r="H75" s="94">
        <f>[1]Hoja1!G70*$D$75/100</f>
        <v>1.6212500000000003</v>
      </c>
      <c r="I75" s="94">
        <f>[1]Hoja1!H70*$D$75/100</f>
        <v>1.0487499999999998</v>
      </c>
      <c r="J75" s="94">
        <f>[1]Hoja1!I70*$D$75/100</f>
        <v>0.19750000000000001</v>
      </c>
      <c r="K75" s="94">
        <f>[1]Hoja1!J70*$D$75/100</f>
        <v>5.9249999999999998</v>
      </c>
      <c r="L75" s="94">
        <f>[1]Hoja1!K70*$D$75/100</f>
        <v>2.6249999999999999E-2</v>
      </c>
      <c r="M75" s="94">
        <f>[1]Hoja1!L70*$D$75/100</f>
        <v>0</v>
      </c>
      <c r="N75" s="94">
        <f>[1]Hoja1!M70*$D$75/100</f>
        <v>6.05</v>
      </c>
      <c r="O75" s="94">
        <f>[1]Hoja1!N70*$D$75/100</f>
        <v>10.887499999999999</v>
      </c>
      <c r="P75" s="94">
        <f>[1]Hoja1!O70*$D$75/100</f>
        <v>5.0000000000000001E-3</v>
      </c>
      <c r="Q75" s="94">
        <f>[1]Hoja1!P70*$D$75/100</f>
        <v>18.012499999999999</v>
      </c>
      <c r="R75" s="94">
        <f>[1]Hoja1!Q70*$D$75/100</f>
        <v>13.175000000000001</v>
      </c>
      <c r="S75" s="94">
        <f>[1]Hoja1!R70*$D$75/100</f>
        <v>2.4249999999999998</v>
      </c>
      <c r="T75" s="94">
        <f>[1]Hoja1!S70*$D$75/100</f>
        <v>2.5000000000000001E-2</v>
      </c>
      <c r="U75" s="94">
        <f>[1]Hoja1!T70*$D$75/100</f>
        <v>0</v>
      </c>
      <c r="V75" s="94">
        <f>[1]Hoja1!U70*$D$75/100</f>
        <v>0</v>
      </c>
      <c r="W75" s="94">
        <f>[1]Hoja1!V70*$D$75/100</f>
        <v>0</v>
      </c>
      <c r="X75" s="94">
        <f>[1]Hoja1!W70*$D$75/100</f>
        <v>22.125</v>
      </c>
      <c r="Y75" s="94">
        <f>[1]Hoja1!X70*$D$75/100</f>
        <v>6.2500000000000001E-4</v>
      </c>
      <c r="Z75" s="94">
        <f>[1]Hoja1!Y70*$D$75/100</f>
        <v>6.875E-3</v>
      </c>
      <c r="AA75" s="94">
        <f>[1]Hoja1!Z70*$D$75/100</f>
        <v>2.5000000000000001E-3</v>
      </c>
      <c r="AB75" s="94">
        <f>[1]Hoja1!AA70*$D$75/100</f>
        <v>0</v>
      </c>
      <c r="AC75" s="94">
        <f>[1]Hoja1!AB70*$D$75/100</f>
        <v>0</v>
      </c>
      <c r="AD75" s="94">
        <f>[1]Hoja1!AC70*$D$75/100</f>
        <v>0.22500000000000001</v>
      </c>
      <c r="AE75" s="94">
        <f>[1]Hoja1!AD70*$D$75/100</f>
        <v>1.1000000000000001E-2</v>
      </c>
      <c r="AF75" s="94">
        <f>[1]Hoja1!AE70*$D$75/100</f>
        <v>1.2500000000000001E-2</v>
      </c>
    </row>
    <row r="76" spans="1:33" ht="15.95">
      <c r="A76" s="192"/>
      <c r="B76" s="95"/>
      <c r="C76" s="75" t="s">
        <v>190</v>
      </c>
      <c r="D76" s="96">
        <f>SUM(D74:D75)</f>
        <v>15</v>
      </c>
      <c r="E76" s="96">
        <f t="shared" ref="E76:AF76" si="15">SUM(E74:E75)</f>
        <v>118.21250000000001</v>
      </c>
      <c r="F76" s="96">
        <f t="shared" si="15"/>
        <v>0.24124999999999996</v>
      </c>
      <c r="G76" s="96">
        <f t="shared" si="15"/>
        <v>13.016249999999999</v>
      </c>
      <c r="H76" s="96">
        <f t="shared" si="15"/>
        <v>2.6172500000000003</v>
      </c>
      <c r="I76" s="96">
        <f t="shared" si="15"/>
        <v>4.8619500000000002</v>
      </c>
      <c r="J76" s="96">
        <f t="shared" si="15"/>
        <v>4.9379</v>
      </c>
      <c r="K76" s="96">
        <f t="shared" si="15"/>
        <v>5.9249999999999998</v>
      </c>
      <c r="L76" s="96">
        <f t="shared" si="15"/>
        <v>2.6249999999999999E-2</v>
      </c>
      <c r="M76" s="96">
        <f t="shared" si="15"/>
        <v>0</v>
      </c>
      <c r="N76" s="96">
        <f t="shared" si="15"/>
        <v>6.05</v>
      </c>
      <c r="O76" s="96">
        <f t="shared" si="15"/>
        <v>10.907499999999999</v>
      </c>
      <c r="P76" s="96">
        <f t="shared" si="15"/>
        <v>1.3000000000000001E-2</v>
      </c>
      <c r="Q76" s="96">
        <f t="shared" si="15"/>
        <v>18.012499999999999</v>
      </c>
      <c r="R76" s="96">
        <f t="shared" si="15"/>
        <v>13.175000000000001</v>
      </c>
      <c r="S76" s="96">
        <f t="shared" si="15"/>
        <v>2.4249999999999998</v>
      </c>
      <c r="T76" s="96">
        <f t="shared" si="15"/>
        <v>2.6200000000000001E-2</v>
      </c>
      <c r="U76" s="96">
        <f t="shared" si="15"/>
        <v>0</v>
      </c>
      <c r="V76" s="96">
        <f t="shared" si="15"/>
        <v>0</v>
      </c>
      <c r="W76" s="96">
        <f t="shared" si="15"/>
        <v>0</v>
      </c>
      <c r="X76" s="96">
        <f t="shared" si="15"/>
        <v>22.125</v>
      </c>
      <c r="Y76" s="96">
        <f t="shared" si="15"/>
        <v>6.2500000000000001E-4</v>
      </c>
      <c r="Z76" s="96">
        <f t="shared" si="15"/>
        <v>6.875E-3</v>
      </c>
      <c r="AA76" s="96">
        <f t="shared" si="15"/>
        <v>2.5000000000000001E-3</v>
      </c>
      <c r="AB76" s="96">
        <f t="shared" si="15"/>
        <v>0</v>
      </c>
      <c r="AC76" s="96">
        <f t="shared" si="15"/>
        <v>0</v>
      </c>
      <c r="AD76" s="96">
        <f t="shared" si="15"/>
        <v>0.22500000000000001</v>
      </c>
      <c r="AE76" s="96">
        <f t="shared" si="15"/>
        <v>1.1000000000000001E-2</v>
      </c>
      <c r="AF76" s="96">
        <f t="shared" si="15"/>
        <v>1.2500000000000001E-2</v>
      </c>
    </row>
    <row r="77" spans="1:33" s="91" customFormat="1">
      <c r="A77" s="192"/>
      <c r="B77" s="78"/>
      <c r="C77" s="84" t="s">
        <v>128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3" s="71" customFormat="1" ht="15" customHeight="1">
      <c r="A78" s="192"/>
      <c r="B78" s="67" t="s">
        <v>126</v>
      </c>
      <c r="C78" s="68" t="s">
        <v>129</v>
      </c>
      <c r="D78" s="69">
        <v>50</v>
      </c>
      <c r="E78" s="70">
        <f>[1]Hoja1!D73*$D$78/100</f>
        <v>183.3125</v>
      </c>
      <c r="F78" s="70">
        <f>[1]Hoja1!E73*$D$78/100</f>
        <v>0.1</v>
      </c>
      <c r="G78" s="70">
        <f>[1]Hoja1!F73*$D$78/100</f>
        <v>1.2500000000000001E-2</v>
      </c>
      <c r="H78" s="70">
        <f>[1]Hoja1!G73*$D$78/100</f>
        <v>2.5000000000000001E-2</v>
      </c>
      <c r="I78" s="70">
        <f>[1]Hoja1!H73*$D$78/100</f>
        <v>3.7499999999999999E-2</v>
      </c>
      <c r="J78" s="70">
        <f>[1]Hoja1!I73*$D$78/100</f>
        <v>6.25E-2</v>
      </c>
      <c r="K78" s="70">
        <f>[1]Hoja1!J73*$D$78/100</f>
        <v>0</v>
      </c>
      <c r="L78" s="70">
        <f>[1]Hoja1!K73*$D$78/100</f>
        <v>45.7</v>
      </c>
      <c r="M78" s="70">
        <f>[1]Hoja1!L73*$D$78/100</f>
        <v>2.5000000000000001E-2</v>
      </c>
      <c r="N78" s="70">
        <f>[1]Hoja1!M73*$D$78/100</f>
        <v>21.5</v>
      </c>
      <c r="O78" s="70">
        <f>[1]Hoja1!N73*$D$78/100</f>
        <v>11</v>
      </c>
      <c r="P78" s="70">
        <f>[1]Hoja1!O73*$D$78/100</f>
        <v>0.6</v>
      </c>
      <c r="Q78" s="70">
        <f>[1]Hoja1!P73*$D$78/100</f>
        <v>10.375</v>
      </c>
      <c r="R78" s="70">
        <f>[1]Hoja1!Q73*$D$78/100</f>
        <v>93.25</v>
      </c>
      <c r="S78" s="70">
        <f>[1]Hoja1!R73*$D$78/100</f>
        <v>7.5</v>
      </c>
      <c r="T78" s="70">
        <f>[1]Hoja1!S73*$D$78/100</f>
        <v>7.6249999999999998E-2</v>
      </c>
      <c r="U78" s="70">
        <f>[1]Hoja1!T73*$D$78/100</f>
        <v>8.5000000000000006E-2</v>
      </c>
      <c r="V78" s="70">
        <f>[1]Hoja1!U73*$D$78/100</f>
        <v>9.1249999999999998E-2</v>
      </c>
      <c r="W78" s="70">
        <f>[1]Hoja1!V73*$D$78/100</f>
        <v>0</v>
      </c>
      <c r="X78" s="70">
        <f>[1]Hoja1!W73*$D$78/100</f>
        <v>0</v>
      </c>
      <c r="Y78" s="70">
        <f>[1]Hoja1!X73*$D$78/100</f>
        <v>3.7499999999999999E-3</v>
      </c>
      <c r="Z78" s="70">
        <f>[1]Hoja1!Y73*$D$78/100</f>
        <v>1.7500000000000002E-2</v>
      </c>
      <c r="AA78" s="70">
        <f>[1]Hoja1!Z73*$D$78/100</f>
        <v>6.25E-2</v>
      </c>
      <c r="AB78" s="70">
        <f>[1]Hoja1!AA73*$D$78/100</f>
        <v>0.115</v>
      </c>
      <c r="AC78" s="70">
        <f>[1]Hoja1!AB73*$D$78/100</f>
        <v>0.01</v>
      </c>
      <c r="AD78" s="70">
        <f>[1]Hoja1!AC73*$D$78/100</f>
        <v>0.5</v>
      </c>
      <c r="AE78" s="70">
        <f>[1]Hoja1!AD73*$D$78/100</f>
        <v>0</v>
      </c>
      <c r="AF78" s="70">
        <f>[1]Hoja1!AE73*$D$78/100</f>
        <v>0.5</v>
      </c>
    </row>
    <row r="79" spans="1:33" s="71" customFormat="1" ht="15" customHeight="1">
      <c r="A79" s="192"/>
      <c r="B79" s="55"/>
      <c r="C79" s="75" t="s">
        <v>190</v>
      </c>
      <c r="D79" s="77">
        <f t="shared" ref="D79:AF79" si="16">SUM(D78)</f>
        <v>50</v>
      </c>
      <c r="E79" s="77">
        <f t="shared" si="16"/>
        <v>183.3125</v>
      </c>
      <c r="F79" s="77">
        <f t="shared" si="16"/>
        <v>0.1</v>
      </c>
      <c r="G79" s="77">
        <f t="shared" si="16"/>
        <v>1.2500000000000001E-2</v>
      </c>
      <c r="H79" s="77">
        <f t="shared" si="16"/>
        <v>2.5000000000000001E-2</v>
      </c>
      <c r="I79" s="77">
        <f t="shared" si="16"/>
        <v>3.7499999999999999E-2</v>
      </c>
      <c r="J79" s="77">
        <f t="shared" si="16"/>
        <v>6.25E-2</v>
      </c>
      <c r="K79" s="77">
        <f t="shared" si="16"/>
        <v>0</v>
      </c>
      <c r="L79" s="77">
        <f t="shared" si="16"/>
        <v>45.7</v>
      </c>
      <c r="M79" s="77">
        <f t="shared" si="16"/>
        <v>2.5000000000000001E-2</v>
      </c>
      <c r="N79" s="77">
        <f t="shared" si="16"/>
        <v>21.5</v>
      </c>
      <c r="O79" s="77">
        <f t="shared" si="16"/>
        <v>11</v>
      </c>
      <c r="P79" s="77">
        <f t="shared" si="16"/>
        <v>0.6</v>
      </c>
      <c r="Q79" s="77">
        <f t="shared" si="16"/>
        <v>10.375</v>
      </c>
      <c r="R79" s="77">
        <f t="shared" si="16"/>
        <v>93.25</v>
      </c>
      <c r="S79" s="77">
        <f t="shared" si="16"/>
        <v>7.5</v>
      </c>
      <c r="T79" s="77">
        <f t="shared" si="16"/>
        <v>7.6249999999999998E-2</v>
      </c>
      <c r="U79" s="77">
        <f t="shared" si="16"/>
        <v>8.5000000000000006E-2</v>
      </c>
      <c r="V79" s="77">
        <f t="shared" si="16"/>
        <v>9.1249999999999998E-2</v>
      </c>
      <c r="W79" s="77">
        <f t="shared" si="16"/>
        <v>0</v>
      </c>
      <c r="X79" s="77">
        <f t="shared" si="16"/>
        <v>0</v>
      </c>
      <c r="Y79" s="77">
        <f t="shared" si="16"/>
        <v>3.7499999999999999E-3</v>
      </c>
      <c r="Z79" s="77">
        <f t="shared" si="16"/>
        <v>1.7500000000000002E-2</v>
      </c>
      <c r="AA79" s="77">
        <f t="shared" si="16"/>
        <v>6.25E-2</v>
      </c>
      <c r="AB79" s="77">
        <f t="shared" si="16"/>
        <v>0.115</v>
      </c>
      <c r="AC79" s="77">
        <f t="shared" si="16"/>
        <v>0.01</v>
      </c>
      <c r="AD79" s="77">
        <f t="shared" si="16"/>
        <v>0.5</v>
      </c>
      <c r="AE79" s="77">
        <f t="shared" si="16"/>
        <v>0</v>
      </c>
      <c r="AF79" s="77">
        <f t="shared" si="16"/>
        <v>0.5</v>
      </c>
    </row>
    <row r="80" spans="1:33" s="91" customFormat="1" ht="15.75" customHeight="1">
      <c r="A80" s="192"/>
      <c r="B80" s="78" t="s">
        <v>81</v>
      </c>
      <c r="C80" s="28" t="s">
        <v>130</v>
      </c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</row>
    <row r="81" spans="1:32" ht="15.95">
      <c r="A81" s="192"/>
      <c r="B81" s="155" t="s">
        <v>228</v>
      </c>
      <c r="C81" s="68" t="s">
        <v>132</v>
      </c>
      <c r="D81" s="68">
        <v>5</v>
      </c>
      <c r="E81" s="97">
        <f>[1]Hoja1!D75*$D$81/100</f>
        <v>0.1</v>
      </c>
      <c r="F81" s="97">
        <f>[1]Hoja1!E75*$D$81/100</f>
        <v>5.0000000000000001E-3</v>
      </c>
      <c r="G81" s="97">
        <f>[1]Hoja1!F75*$D$81/100</f>
        <v>0</v>
      </c>
      <c r="H81" s="97">
        <f>[1]Hoja1!G75*$D$81/100</f>
        <v>0</v>
      </c>
      <c r="I81" s="97">
        <f>[1]Hoja1!H75*$D$81/100</f>
        <v>0</v>
      </c>
      <c r="J81" s="97">
        <f>[1]Hoja1!I75*$D$81/100</f>
        <v>0</v>
      </c>
      <c r="K81" s="97">
        <f>[1]Hoja1!J75*$D$81/100</f>
        <v>0</v>
      </c>
      <c r="L81" s="97">
        <f>[1]Hoja1!K75*$D$81/100</f>
        <v>0.02</v>
      </c>
      <c r="M81" s="97">
        <f>[1]Hoja1!L75*$D$81/100</f>
        <v>0</v>
      </c>
      <c r="N81" s="97">
        <f>[1]Hoja1!M75*$D$81/100</f>
        <v>0.1</v>
      </c>
      <c r="O81" s="97">
        <f>[1]Hoja1!N75*$D$81/100</f>
        <v>0.05</v>
      </c>
      <c r="P81" s="97">
        <f>[1]Hoja1!O75*$D$81/100</f>
        <v>5.0000000000000001E-3</v>
      </c>
      <c r="Q81" s="97">
        <f>[1]Hoja1!P75*$D$81/100</f>
        <v>0.1</v>
      </c>
      <c r="R81" s="97">
        <f>[1]Hoja1!Q75*$D$81/100</f>
        <v>2.7</v>
      </c>
      <c r="S81" s="97">
        <f>[1]Hoja1!R75*$D$81/100</f>
        <v>0.25</v>
      </c>
      <c r="T81" s="97">
        <f>[1]Hoja1!S75*$D$81/100</f>
        <v>1E-3</v>
      </c>
      <c r="U81" s="97">
        <f>[1]Hoja1!T75*$D$81/100</f>
        <v>5.0000000000000001E-4</v>
      </c>
      <c r="V81" s="97">
        <f>[1]Hoja1!U75*$D$81/100</f>
        <v>1.5E-3</v>
      </c>
      <c r="W81" s="97">
        <f>[1]Hoja1!V75*$D$81/100</f>
        <v>0</v>
      </c>
      <c r="X81" s="97">
        <f>[1]Hoja1!W75*$D$81/100</f>
        <v>0</v>
      </c>
      <c r="Y81" s="97">
        <f>[1]Hoja1!X75*$D$81/100</f>
        <v>0</v>
      </c>
      <c r="Z81" s="97">
        <f>[1]Hoja1!Y75*$D$81/100</f>
        <v>0</v>
      </c>
      <c r="AA81" s="97">
        <f>[1]Hoja1!Z75*$D$81/100</f>
        <v>0.01</v>
      </c>
      <c r="AB81" s="97">
        <f>[1]Hoja1!AA75*$D$81/100</f>
        <v>0</v>
      </c>
      <c r="AC81" s="97">
        <f>[1]Hoja1!AB75*$D$81/100</f>
        <v>0</v>
      </c>
      <c r="AD81" s="97">
        <f>[1]Hoja1!AC75*$D$81/100</f>
        <v>0</v>
      </c>
      <c r="AE81" s="97">
        <f>[1]Hoja1!AD75*$D$81/100</f>
        <v>0</v>
      </c>
      <c r="AF81" s="97">
        <f>[1]Hoja1!AE75*$D$81/100</f>
        <v>0</v>
      </c>
    </row>
    <row r="82" spans="1:32" ht="15.95">
      <c r="A82" s="192"/>
      <c r="B82" s="155" t="s">
        <v>229</v>
      </c>
      <c r="C82" s="68" t="s">
        <v>134</v>
      </c>
      <c r="D82" s="68">
        <v>0</v>
      </c>
      <c r="E82" s="97">
        <f>[1]Hoja1!D76*$D$82/100</f>
        <v>0</v>
      </c>
      <c r="F82" s="97">
        <f>[1]Hoja1!E76*$D$82/100</f>
        <v>0</v>
      </c>
      <c r="G82" s="97">
        <f>[1]Hoja1!F76*$D$82/100</f>
        <v>0</v>
      </c>
      <c r="H82" s="97">
        <f>[1]Hoja1!G76*$D$82/100</f>
        <v>0</v>
      </c>
      <c r="I82" s="97">
        <f>[1]Hoja1!H76*$D$82/100</f>
        <v>0</v>
      </c>
      <c r="J82" s="97">
        <f>[1]Hoja1!I76*$D$82/100</f>
        <v>0</v>
      </c>
      <c r="K82" s="97">
        <f>[1]Hoja1!J76*$D$82/100</f>
        <v>0</v>
      </c>
      <c r="L82" s="97">
        <f>[1]Hoja1!K76*$D$82/100</f>
        <v>0</v>
      </c>
      <c r="M82" s="97">
        <f>[1]Hoja1!L76*$D$82/100</f>
        <v>0</v>
      </c>
      <c r="N82" s="97">
        <f>[1]Hoja1!M76*$D$82/100</f>
        <v>0</v>
      </c>
      <c r="O82" s="97">
        <f>[1]Hoja1!N76*$D$82/100</f>
        <v>0</v>
      </c>
      <c r="P82" s="97">
        <f>[1]Hoja1!O76*$D$82/100</f>
        <v>0</v>
      </c>
      <c r="Q82" s="97">
        <f>[1]Hoja1!P76*$D$82/100</f>
        <v>0</v>
      </c>
      <c r="R82" s="97">
        <f>[1]Hoja1!Q76*$D$82/100</f>
        <v>0</v>
      </c>
      <c r="S82" s="97">
        <f>[1]Hoja1!R76*$D$82/100</f>
        <v>0</v>
      </c>
      <c r="T82" s="97">
        <f>[1]Hoja1!S76*$D$82/100</f>
        <v>0</v>
      </c>
      <c r="U82" s="97">
        <f>[1]Hoja1!T76*$D$82/100</f>
        <v>0</v>
      </c>
      <c r="V82" s="97">
        <f>[1]Hoja1!U76*$D$82/100</f>
        <v>0</v>
      </c>
      <c r="W82" s="97">
        <f>[1]Hoja1!V76*$D$82/100</f>
        <v>0</v>
      </c>
      <c r="X82" s="97">
        <f>[1]Hoja1!W76*$D$82/100</f>
        <v>0</v>
      </c>
      <c r="Y82" s="97">
        <f>[1]Hoja1!X76*$D$82/100</f>
        <v>0</v>
      </c>
      <c r="Z82" s="97">
        <f>[1]Hoja1!Y76*$D$82/100</f>
        <v>0</v>
      </c>
      <c r="AA82" s="97">
        <f>[1]Hoja1!Z76*$D$82/100</f>
        <v>0</v>
      </c>
      <c r="AB82" s="97">
        <f>[1]Hoja1!AA76*$D$82/100</f>
        <v>0</v>
      </c>
      <c r="AC82" s="97">
        <f>[1]Hoja1!AB76*$D$82/100</f>
        <v>0</v>
      </c>
      <c r="AD82" s="97">
        <f>[1]Hoja1!AC76*$D$82/100</f>
        <v>0</v>
      </c>
      <c r="AE82" s="97">
        <f>[1]Hoja1!AD76*$D$82/100</f>
        <v>0</v>
      </c>
      <c r="AF82" s="97">
        <f>[1]Hoja1!AE76*$D$82/100</f>
        <v>0</v>
      </c>
    </row>
    <row r="83" spans="1:32" ht="15.95">
      <c r="A83" s="192"/>
      <c r="B83" s="155" t="s">
        <v>230</v>
      </c>
      <c r="C83" s="68" t="s">
        <v>136</v>
      </c>
      <c r="D83" s="68">
        <v>16</v>
      </c>
      <c r="E83" s="97">
        <f>[1]Hoja1!D77*$D$83/100</f>
        <v>104.336</v>
      </c>
      <c r="F83" s="97">
        <f>[1]Hoja1!E77*$D$83/100</f>
        <v>1.6480000000000001</v>
      </c>
      <c r="G83" s="97">
        <f>[1]Hoja1!F77*$D$83/100</f>
        <v>8.847999999999999</v>
      </c>
      <c r="H83" s="97">
        <f>[1]Hoja1!G77*$D$83/100</f>
        <v>5.2160000000000002</v>
      </c>
      <c r="I83" s="97">
        <f>[1]Hoja1!H77*$D$83/100</f>
        <v>2.9536000000000002</v>
      </c>
      <c r="J83" s="97">
        <f>[1]Hoja1!I77*$D$83/100</f>
        <v>0.28160000000000002</v>
      </c>
      <c r="K83" s="97">
        <f>[1]Hoja1!J77*$D$83/100</f>
        <v>0</v>
      </c>
      <c r="L83" s="97">
        <f>[1]Hoja1!K77*$D$83/100</f>
        <v>4.5280000000000005</v>
      </c>
      <c r="M83" s="97">
        <f>[1]Hoja1!L77*$D$83/100</f>
        <v>2.464</v>
      </c>
      <c r="N83" s="97">
        <f>[1]Hoja1!M77*$D$83/100</f>
        <v>11.84</v>
      </c>
      <c r="O83" s="97">
        <f>[1]Hoja1!N77*$D$83/100</f>
        <v>66.72</v>
      </c>
      <c r="P83" s="97">
        <f>[1]Hoja1!O77*$D$83/100</f>
        <v>1.008</v>
      </c>
      <c r="Q83" s="97">
        <f>[1]Hoja1!P77*$D$83/100</f>
        <v>2.2400000000000002</v>
      </c>
      <c r="R83" s="97">
        <f>[1]Hoja1!Q77*$D$83/100</f>
        <v>133.28</v>
      </c>
      <c r="S83" s="97">
        <f>[1]Hoja1!R77*$D$83/100</f>
        <v>49.6</v>
      </c>
      <c r="T83" s="97">
        <f>[1]Hoja1!S77*$D$83/100</f>
        <v>0.64159999999999995</v>
      </c>
      <c r="U83" s="97">
        <f>[1]Hoja1!T77*$D$83/100</f>
        <v>0.34720000000000001</v>
      </c>
      <c r="V83" s="97">
        <f>[1]Hoja1!U77*$D$83/100</f>
        <v>0.30719999999999997</v>
      </c>
      <c r="W83" s="97">
        <f>[1]Hoja1!V77*$D$83/100</f>
        <v>15.68</v>
      </c>
      <c r="X83" s="97">
        <f>[1]Hoja1!W77*$D$83/100</f>
        <v>1.6</v>
      </c>
      <c r="Y83" s="97">
        <f>[1]Hoja1!X77*$D$83/100</f>
        <v>1.2800000000000001E-2</v>
      </c>
      <c r="Z83" s="97">
        <f>[1]Hoja1!Y77*$D$83/100</f>
        <v>2.7200000000000002E-2</v>
      </c>
      <c r="AA83" s="97">
        <f>[1]Hoja1!Z77*$D$83/100</f>
        <v>0.17600000000000002</v>
      </c>
      <c r="AB83" s="97">
        <f>[1]Hoja1!AA77*$D$83/100</f>
        <v>3.2000000000000001E-2</v>
      </c>
      <c r="AC83" s="97">
        <f>[1]Hoja1!AB77*$D$83/100</f>
        <v>1.6E-2</v>
      </c>
      <c r="AD83" s="97">
        <f>[1]Hoja1!AC77*$D$83/100</f>
        <v>1.1200000000000001</v>
      </c>
      <c r="AE83" s="97">
        <f>[1]Hoja1!AD77*$D$83/100</f>
        <v>0</v>
      </c>
      <c r="AF83" s="97">
        <f>[1]Hoja1!AE77*$D$83/100</f>
        <v>0</v>
      </c>
    </row>
    <row r="84" spans="1:32" ht="15.95">
      <c r="A84" s="192"/>
      <c r="B84" s="155" t="s">
        <v>231</v>
      </c>
      <c r="C84" s="68" t="s">
        <v>138</v>
      </c>
      <c r="D84" s="68">
        <v>5</v>
      </c>
      <c r="E84" s="97">
        <f>[1]Hoja1!D78*$D$84/100</f>
        <v>0.06</v>
      </c>
      <c r="F84" s="97">
        <f>[1]Hoja1!E78*$D$84/100</f>
        <v>0</v>
      </c>
      <c r="G84" s="97">
        <f>[1]Hoja1!F78*$D$84/100</f>
        <v>0</v>
      </c>
      <c r="H84" s="97">
        <f>[1]Hoja1!G78*$D$84/100</f>
        <v>0</v>
      </c>
      <c r="I84" s="97">
        <f>[1]Hoja1!H78*$D$84/100</f>
        <v>0</v>
      </c>
      <c r="J84" s="97">
        <f>[1]Hoja1!I78*$D$84/100</f>
        <v>0</v>
      </c>
      <c r="K84" s="97">
        <f>[1]Hoja1!J78*$D$84/100</f>
        <v>0</v>
      </c>
      <c r="L84" s="97">
        <f>[1]Hoja1!K78*$D$84/100</f>
        <v>1.4999999999999999E-2</v>
      </c>
      <c r="M84" s="97">
        <f>[1]Hoja1!L78*$D$84/100</f>
        <v>0</v>
      </c>
      <c r="N84" s="97">
        <f>[1]Hoja1!M78*$D$84/100</f>
        <v>0</v>
      </c>
      <c r="O84" s="97">
        <f>[1]Hoja1!N78*$D$84/100</f>
        <v>0.05</v>
      </c>
      <c r="P84" s="97">
        <f>[1]Hoja1!O78*$D$84/100</f>
        <v>0</v>
      </c>
      <c r="Q84" s="97">
        <f>[1]Hoja1!P78*$D$84/100</f>
        <v>0.15</v>
      </c>
      <c r="R84" s="97">
        <f>[1]Hoja1!Q78*$D$84/100</f>
        <v>1.85</v>
      </c>
      <c r="S84" s="97">
        <f>[1]Hoja1!R78*$D$84/100</f>
        <v>0.15</v>
      </c>
      <c r="T84" s="97">
        <f>[1]Hoja1!S78*$D$84/100</f>
        <v>1E-3</v>
      </c>
      <c r="U84" s="97">
        <f>[1]Hoja1!T78*$D$84/100</f>
        <v>5.0000000000000001E-4</v>
      </c>
      <c r="V84" s="97">
        <f>[1]Hoja1!U78*$D$84/100</f>
        <v>1.1000000000000001E-2</v>
      </c>
      <c r="W84" s="97">
        <f>[1]Hoja1!V78*$D$84/100</f>
        <v>0</v>
      </c>
      <c r="X84" s="97">
        <f>[1]Hoja1!W78*$D$84/100</f>
        <v>0</v>
      </c>
      <c r="Y84" s="97">
        <f>[1]Hoja1!X78*$D$84/100</f>
        <v>0</v>
      </c>
      <c r="Z84" s="97">
        <f>[1]Hoja1!Y78*$D$84/100</f>
        <v>5.0000000000000001E-4</v>
      </c>
      <c r="AA84" s="97">
        <f>[1]Hoja1!Z78*$D$84/100</f>
        <v>0</v>
      </c>
      <c r="AB84" s="97">
        <f>[1]Hoja1!AA78*$D$84/100</f>
        <v>5.0000000000000001E-4</v>
      </c>
      <c r="AC84" s="97">
        <f>[1]Hoja1!AB78*$D$84/100</f>
        <v>0</v>
      </c>
      <c r="AD84" s="97">
        <f>[1]Hoja1!AC78*$D$84/100</f>
        <v>0.25</v>
      </c>
      <c r="AE84" s="97">
        <f>[1]Hoja1!AD78*$D$84/100</f>
        <v>0</v>
      </c>
      <c r="AF84" s="97">
        <f>[1]Hoja1!AE78*$D$84/100</f>
        <v>0</v>
      </c>
    </row>
    <row r="85" spans="1:32" s="72" customFormat="1" ht="15.95">
      <c r="A85" s="192"/>
      <c r="B85" s="153"/>
      <c r="C85" s="98" t="s">
        <v>190</v>
      </c>
      <c r="D85" s="99">
        <f t="shared" ref="D85" si="17">SUM(D81:D84)</f>
        <v>26</v>
      </c>
      <c r="E85" s="99">
        <f t="shared" ref="E85:AF85" si="18">SUM(E81:E84)</f>
        <v>104.496</v>
      </c>
      <c r="F85" s="99">
        <f t="shared" si="18"/>
        <v>1.653</v>
      </c>
      <c r="G85" s="99">
        <f t="shared" si="18"/>
        <v>8.847999999999999</v>
      </c>
      <c r="H85" s="99">
        <f t="shared" si="18"/>
        <v>5.2160000000000002</v>
      </c>
      <c r="I85" s="99">
        <f t="shared" si="18"/>
        <v>2.9536000000000002</v>
      </c>
      <c r="J85" s="99">
        <f t="shared" si="18"/>
        <v>0.28160000000000002</v>
      </c>
      <c r="K85" s="99">
        <f t="shared" si="18"/>
        <v>0</v>
      </c>
      <c r="L85" s="99">
        <f t="shared" si="18"/>
        <v>4.5629999999999997</v>
      </c>
      <c r="M85" s="99">
        <f t="shared" si="18"/>
        <v>2.464</v>
      </c>
      <c r="N85" s="99">
        <f t="shared" si="18"/>
        <v>11.94</v>
      </c>
      <c r="O85" s="99">
        <f t="shared" si="18"/>
        <v>66.819999999999993</v>
      </c>
      <c r="P85" s="99">
        <f t="shared" si="18"/>
        <v>1.0129999999999999</v>
      </c>
      <c r="Q85" s="99">
        <f t="shared" si="18"/>
        <v>2.4900000000000002</v>
      </c>
      <c r="R85" s="99">
        <f t="shared" si="18"/>
        <v>137.82999999999998</v>
      </c>
      <c r="S85" s="99">
        <f t="shared" si="18"/>
        <v>50</v>
      </c>
      <c r="T85" s="99">
        <f t="shared" si="18"/>
        <v>0.64359999999999995</v>
      </c>
      <c r="U85" s="99">
        <f t="shared" si="18"/>
        <v>0.34820000000000001</v>
      </c>
      <c r="V85" s="99">
        <f t="shared" si="18"/>
        <v>0.31969999999999998</v>
      </c>
      <c r="W85" s="99">
        <f t="shared" si="18"/>
        <v>15.68</v>
      </c>
      <c r="X85" s="99">
        <f t="shared" si="18"/>
        <v>1.6</v>
      </c>
      <c r="Y85" s="99">
        <f t="shared" si="18"/>
        <v>1.2800000000000001E-2</v>
      </c>
      <c r="Z85" s="99">
        <f t="shared" si="18"/>
        <v>2.7700000000000002E-2</v>
      </c>
      <c r="AA85" s="99">
        <f t="shared" si="18"/>
        <v>0.18600000000000003</v>
      </c>
      <c r="AB85" s="99">
        <f t="shared" si="18"/>
        <v>3.2500000000000001E-2</v>
      </c>
      <c r="AC85" s="99">
        <f t="shared" si="18"/>
        <v>1.6E-2</v>
      </c>
      <c r="AD85" s="99">
        <f t="shared" si="18"/>
        <v>1.37</v>
      </c>
      <c r="AE85" s="99">
        <f t="shared" si="18"/>
        <v>0</v>
      </c>
      <c r="AF85" s="99">
        <f t="shared" si="18"/>
        <v>0</v>
      </c>
    </row>
    <row r="86" spans="1:32" ht="15.95">
      <c r="A86" s="192"/>
      <c r="B86" s="100" t="s">
        <v>83</v>
      </c>
      <c r="C86" s="101" t="s">
        <v>139</v>
      </c>
      <c r="D86" s="102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</row>
    <row r="87" spans="1:32" ht="15.95">
      <c r="A87" s="192"/>
      <c r="B87" s="155" t="s">
        <v>232</v>
      </c>
      <c r="C87" s="1" t="s">
        <v>233</v>
      </c>
      <c r="D87" s="68">
        <v>8</v>
      </c>
      <c r="E87" s="97">
        <f>[1]Hoja1!D80*$D$87/100</f>
        <v>16.257714285714286</v>
      </c>
      <c r="F87" s="97">
        <f>[1]Hoja1!E80*$D$87/100</f>
        <v>0.48142857142857148</v>
      </c>
      <c r="G87" s="97">
        <f>[1]Hoja1!F80*$D$87/100</f>
        <v>0.43371428571428572</v>
      </c>
      <c r="H87" s="97">
        <f>[1]Hoja1!G80*$D$87/100</f>
        <v>0.16508571428571428</v>
      </c>
      <c r="I87" s="97">
        <f>[1]Hoja1!H80*$D$87/100</f>
        <v>9.6114285714285722E-2</v>
      </c>
      <c r="J87" s="97">
        <f>[1]Hoja1!I80*$D$87/100</f>
        <v>9.2342857142857171E-2</v>
      </c>
      <c r="K87" s="97">
        <f>[1]Hoja1!J80*$D$87/100</f>
        <v>0</v>
      </c>
      <c r="L87" s="97">
        <f>[1]Hoja1!K80*$D$87/100</f>
        <v>2.6071428571428568</v>
      </c>
      <c r="M87" s="97">
        <f>[1]Hoja1!L80*$D$87/100</f>
        <v>1.3320000000000001</v>
      </c>
      <c r="N87" s="97">
        <f>[1]Hoja1!M80*$D$87/100</f>
        <v>39.785714285714285</v>
      </c>
      <c r="O87" s="97">
        <f>[1]Hoja1!N80*$D$87/100</f>
        <v>10.797142857142857</v>
      </c>
      <c r="P87" s="97">
        <f>[1]Hoja1!O80*$D$87/100</f>
        <v>1.3077142857142858</v>
      </c>
      <c r="Q87" s="97">
        <f>[1]Hoja1!P80*$D$87/100</f>
        <v>1.5514285714285714</v>
      </c>
      <c r="R87" s="97">
        <f>[1]Hoja1!Q80*$D$87/100</f>
        <v>56.974285714285713</v>
      </c>
      <c r="S87" s="97">
        <f>[1]Hoja1!R80*$D$87/100</f>
        <v>10.097142857142856</v>
      </c>
      <c r="T87" s="97">
        <f>[1]Hoja1!S80*$D$87/100</f>
        <v>0.15860000000000002</v>
      </c>
      <c r="U87" s="97">
        <f>[1]Hoja1!T80*$D$87/100</f>
        <v>3.6028571428571424E-2</v>
      </c>
      <c r="V87" s="97">
        <f>[1]Hoja1!U80*$D$87/100</f>
        <v>0.18762857142857139</v>
      </c>
      <c r="W87" s="97">
        <f>[1]Hoja1!V80*$D$87/100</f>
        <v>366.93142857142857</v>
      </c>
      <c r="X87" s="97">
        <f>[1]Hoja1!W80*$D$87/100</f>
        <v>36.688571428571429</v>
      </c>
      <c r="Y87" s="97">
        <f>[1]Hoja1!X80*$D$87/100</f>
        <v>1.4771428571428571E-2</v>
      </c>
      <c r="Z87" s="97">
        <f>[1]Hoja1!Y80*$D$87/100</f>
        <v>1.8799999999999997E-2</v>
      </c>
      <c r="AA87" s="97">
        <f>[1]Hoja1!Z80*$D$87/100</f>
        <v>0.19514285714285717</v>
      </c>
      <c r="AB87" s="97">
        <f>[1]Hoja1!AA80*$D$87/100</f>
        <v>3.4028571428571436E-2</v>
      </c>
      <c r="AC87" s="97">
        <f>[1]Hoja1!AB80*$D$87/100</f>
        <v>3.6371428571428575E-2</v>
      </c>
      <c r="AD87" s="97">
        <f>[1]Hoja1!AC80*$D$87/100</f>
        <v>6.871428571428571</v>
      </c>
      <c r="AE87" s="97">
        <f>[1]Hoja1!AD80*$D$87/100</f>
        <v>0</v>
      </c>
      <c r="AF87" s="97">
        <f>[1]Hoja1!AE80*$D$87/100</f>
        <v>4.3614814814814817</v>
      </c>
    </row>
    <row r="88" spans="1:32" ht="15.95">
      <c r="A88" s="192"/>
      <c r="B88" s="155" t="s">
        <v>234</v>
      </c>
      <c r="C88" s="1" t="s">
        <v>140</v>
      </c>
      <c r="D88" s="68">
        <v>3</v>
      </c>
      <c r="E88" s="97">
        <f>[1]Hoja1!D81*$D$88/100</f>
        <v>0</v>
      </c>
      <c r="F88" s="97">
        <f>[1]Hoja1!E81*$D$88/100</f>
        <v>0</v>
      </c>
      <c r="G88" s="97">
        <f>[1]Hoja1!F81*$D$88/100</f>
        <v>0</v>
      </c>
      <c r="H88" s="97">
        <f>[1]Hoja1!G81*$D$88/100</f>
        <v>0</v>
      </c>
      <c r="I88" s="97">
        <f>[1]Hoja1!H81*$D$88/100</f>
        <v>0</v>
      </c>
      <c r="J88" s="97">
        <f>[1]Hoja1!I81*$D$88/100</f>
        <v>0</v>
      </c>
      <c r="K88" s="97">
        <f>[1]Hoja1!J81*$D$88/100</f>
        <v>0</v>
      </c>
      <c r="L88" s="97">
        <f>[1]Hoja1!K81*$D$88/100</f>
        <v>0</v>
      </c>
      <c r="M88" s="97">
        <f>[1]Hoja1!L81*$D$88/100</f>
        <v>0</v>
      </c>
      <c r="N88" s="97">
        <f>[1]Hoja1!M81*$D$88/100</f>
        <v>0.72</v>
      </c>
      <c r="O88" s="97">
        <f>[1]Hoja1!N81*$D$88/100</f>
        <v>0</v>
      </c>
      <c r="P88" s="97">
        <f>[1]Hoja1!O81*$D$88/100</f>
        <v>8.9999999999999993E-3</v>
      </c>
      <c r="Q88" s="97">
        <f>[1]Hoja1!P81*$D$88/100</f>
        <v>1162.74</v>
      </c>
      <c r="R88" s="97">
        <f>[1]Hoja1!Q81*$D$88/100</f>
        <v>0.24</v>
      </c>
      <c r="S88" s="97">
        <f>[1]Hoja1!R81*$D$88/100</f>
        <v>0.03</v>
      </c>
      <c r="T88" s="97">
        <f>[1]Hoja1!S81*$D$88/100</f>
        <v>3.0000000000000005E-3</v>
      </c>
      <c r="U88" s="97">
        <f>[1]Hoja1!T81*$D$88/100</f>
        <v>8.9999999999999998E-4</v>
      </c>
      <c r="V88" s="97">
        <f>[1]Hoja1!U81*$D$88/100</f>
        <v>3.0000000000000005E-3</v>
      </c>
      <c r="W88" s="97">
        <f>[1]Hoja1!V81*$D$88/100</f>
        <v>0</v>
      </c>
      <c r="X88" s="97">
        <f>[1]Hoja1!W81*$D$88/100</f>
        <v>0</v>
      </c>
      <c r="Y88" s="97">
        <f>[1]Hoja1!X81*$D$88/100</f>
        <v>0</v>
      </c>
      <c r="Z88" s="97">
        <f>[1]Hoja1!Y81*$D$88/100</f>
        <v>0</v>
      </c>
      <c r="AA88" s="97">
        <f>[1]Hoja1!Z81*$D$88/100</f>
        <v>0</v>
      </c>
      <c r="AB88" s="97">
        <f>[1]Hoja1!AA81*$D$88/100</f>
        <v>0</v>
      </c>
      <c r="AC88" s="97">
        <f>[1]Hoja1!AB81*$D$88/100</f>
        <v>0</v>
      </c>
      <c r="AD88" s="97">
        <f>[1]Hoja1!AC81*$D$88/100</f>
        <v>0</v>
      </c>
      <c r="AE88" s="97">
        <f>[1]Hoja1!AD81*$D$88/100</f>
        <v>0</v>
      </c>
      <c r="AF88" s="97">
        <f>[1]Hoja1!AE81*$D$88/100</f>
        <v>0</v>
      </c>
    </row>
    <row r="89" spans="1:32" s="91" customFormat="1" ht="15.95">
      <c r="A89" s="192"/>
      <c r="B89" s="154"/>
      <c r="C89" s="75" t="s">
        <v>190</v>
      </c>
      <c r="D89" s="104">
        <f>SUM(D87:D88)</f>
        <v>11</v>
      </c>
      <c r="E89" s="104">
        <f t="shared" ref="E89:AF89" si="19">SUM(E87:E88)</f>
        <v>16.257714285714286</v>
      </c>
      <c r="F89" s="104">
        <f t="shared" si="19"/>
        <v>0.48142857142857148</v>
      </c>
      <c r="G89" s="104">
        <f t="shared" si="19"/>
        <v>0.43371428571428572</v>
      </c>
      <c r="H89" s="104">
        <f t="shared" si="19"/>
        <v>0.16508571428571428</v>
      </c>
      <c r="I89" s="104">
        <f t="shared" si="19"/>
        <v>9.6114285714285722E-2</v>
      </c>
      <c r="J89" s="104">
        <f t="shared" si="19"/>
        <v>9.2342857142857171E-2</v>
      </c>
      <c r="K89" s="104">
        <f t="shared" si="19"/>
        <v>0</v>
      </c>
      <c r="L89" s="104">
        <f t="shared" si="19"/>
        <v>2.6071428571428568</v>
      </c>
      <c r="M89" s="104">
        <f t="shared" si="19"/>
        <v>1.3320000000000001</v>
      </c>
      <c r="N89" s="104">
        <f t="shared" si="19"/>
        <v>40.505714285714284</v>
      </c>
      <c r="O89" s="104">
        <f t="shared" si="19"/>
        <v>10.797142857142857</v>
      </c>
      <c r="P89" s="104">
        <f t="shared" si="19"/>
        <v>1.3167142857142857</v>
      </c>
      <c r="Q89" s="104">
        <f t="shared" si="19"/>
        <v>1164.2914285714285</v>
      </c>
      <c r="R89" s="104">
        <f t="shared" si="19"/>
        <v>57.214285714285715</v>
      </c>
      <c r="S89" s="104">
        <f t="shared" si="19"/>
        <v>10.127142857142855</v>
      </c>
      <c r="T89" s="104">
        <f t="shared" si="19"/>
        <v>0.16160000000000002</v>
      </c>
      <c r="U89" s="104">
        <f t="shared" si="19"/>
        <v>3.6928571428571422E-2</v>
      </c>
      <c r="V89" s="104">
        <f t="shared" si="19"/>
        <v>0.1906285714285714</v>
      </c>
      <c r="W89" s="104">
        <f t="shared" si="19"/>
        <v>366.93142857142857</v>
      </c>
      <c r="X89" s="104">
        <f t="shared" si="19"/>
        <v>36.688571428571429</v>
      </c>
      <c r="Y89" s="104">
        <f t="shared" si="19"/>
        <v>1.4771428571428571E-2</v>
      </c>
      <c r="Z89" s="104">
        <f t="shared" si="19"/>
        <v>1.8799999999999997E-2</v>
      </c>
      <c r="AA89" s="104">
        <f t="shared" si="19"/>
        <v>0.19514285714285717</v>
      </c>
      <c r="AB89" s="104">
        <f t="shared" si="19"/>
        <v>3.4028571428571436E-2</v>
      </c>
      <c r="AC89" s="104">
        <f t="shared" si="19"/>
        <v>3.6371428571428575E-2</v>
      </c>
      <c r="AD89" s="104">
        <f t="shared" si="19"/>
        <v>6.871428571428571</v>
      </c>
      <c r="AE89" s="104">
        <f t="shared" si="19"/>
        <v>0</v>
      </c>
      <c r="AF89" s="104">
        <f t="shared" si="19"/>
        <v>4.3614814814814817</v>
      </c>
    </row>
    <row r="90" spans="1:32" s="91" customFormat="1">
      <c r="A90" s="198"/>
      <c r="B90" s="200" t="s">
        <v>192</v>
      </c>
      <c r="C90" s="200"/>
      <c r="D90" s="99">
        <f>D89+D85+D79+D76</f>
        <v>102</v>
      </c>
      <c r="E90" s="99">
        <f>E89+E85+E79+E76</f>
        <v>422.27871428571427</v>
      </c>
      <c r="F90" s="99">
        <f t="shared" ref="F90:AF90" si="20">F89+F85+F79+F76</f>
        <v>2.4756785714285714</v>
      </c>
      <c r="G90" s="99">
        <f t="shared" si="20"/>
        <v>22.310464285714282</v>
      </c>
      <c r="H90" s="99">
        <f t="shared" si="20"/>
        <v>8.0233357142857145</v>
      </c>
      <c r="I90" s="99">
        <f t="shared" si="20"/>
        <v>7.9491642857142857</v>
      </c>
      <c r="J90" s="99">
        <f t="shared" si="20"/>
        <v>5.3743428571428575</v>
      </c>
      <c r="K90" s="99">
        <f t="shared" si="20"/>
        <v>5.9249999999999998</v>
      </c>
      <c r="L90" s="99">
        <f t="shared" si="20"/>
        <v>52.896392857142857</v>
      </c>
      <c r="M90" s="99">
        <f t="shared" si="20"/>
        <v>3.8210000000000002</v>
      </c>
      <c r="N90" s="99">
        <f t="shared" si="20"/>
        <v>79.995714285714271</v>
      </c>
      <c r="O90" s="99">
        <f t="shared" si="20"/>
        <v>99.524642857142851</v>
      </c>
      <c r="P90" s="99">
        <f t="shared" si="20"/>
        <v>2.9427142857142856</v>
      </c>
      <c r="Q90" s="99">
        <f t="shared" si="20"/>
        <v>1195.1689285714285</v>
      </c>
      <c r="R90" s="99">
        <f t="shared" si="20"/>
        <v>301.46928571428572</v>
      </c>
      <c r="S90" s="99">
        <f t="shared" si="20"/>
        <v>70.052142857142854</v>
      </c>
      <c r="T90" s="99">
        <f t="shared" si="20"/>
        <v>0.90764999999999996</v>
      </c>
      <c r="U90" s="99">
        <f t="shared" si="20"/>
        <v>0.47012857142857145</v>
      </c>
      <c r="V90" s="99">
        <f t="shared" si="20"/>
        <v>0.6015785714285713</v>
      </c>
      <c r="W90" s="99">
        <f t="shared" si="20"/>
        <v>382.61142857142858</v>
      </c>
      <c r="X90" s="99">
        <f t="shared" si="20"/>
        <v>60.41357142857143</v>
      </c>
      <c r="Y90" s="99">
        <f t="shared" si="20"/>
        <v>3.194642857142857E-2</v>
      </c>
      <c r="Z90" s="99">
        <f t="shared" si="20"/>
        <v>7.0875000000000007E-2</v>
      </c>
      <c r="AA90" s="99">
        <f t="shared" si="20"/>
        <v>0.44614285714285723</v>
      </c>
      <c r="AB90" s="99">
        <f t="shared" si="20"/>
        <v>0.18152857142857143</v>
      </c>
      <c r="AC90" s="99">
        <f t="shared" si="20"/>
        <v>6.2371428571428578E-2</v>
      </c>
      <c r="AD90" s="99">
        <f t="shared" si="20"/>
        <v>8.9664285714285707</v>
      </c>
      <c r="AE90" s="99">
        <f t="shared" si="20"/>
        <v>1.1000000000000001E-2</v>
      </c>
      <c r="AF90" s="99">
        <f t="shared" si="20"/>
        <v>4.8739814814814819</v>
      </c>
    </row>
    <row r="91" spans="1:32" s="107" customFormat="1" ht="17.100000000000001">
      <c r="A91" s="105"/>
      <c r="B91" s="194" t="s">
        <v>235</v>
      </c>
      <c r="C91" s="194"/>
      <c r="D91" s="106">
        <f>D90+D72+D63+D39+D30++D19</f>
        <v>1312</v>
      </c>
      <c r="E91" s="106">
        <f t="shared" ref="E91:AF91" si="21">E90+E72+E63+E39+E30++E19</f>
        <v>2293.6873207312237</v>
      </c>
      <c r="F91" s="106">
        <f t="shared" si="21"/>
        <v>78.144699951810054</v>
      </c>
      <c r="G91" s="106">
        <f t="shared" si="21"/>
        <v>77.209032189487104</v>
      </c>
      <c r="H91" s="106">
        <f t="shared" si="21"/>
        <v>25.910699551199208</v>
      </c>
      <c r="I91" s="106">
        <f t="shared" si="21"/>
        <v>29.150351803803723</v>
      </c>
      <c r="J91" s="106">
        <f t="shared" si="21"/>
        <v>16.194317969430223</v>
      </c>
      <c r="K91" s="106">
        <f t="shared" si="21"/>
        <v>330.8866207282457</v>
      </c>
      <c r="L91" s="106">
        <f>L90+L72+L63+L39+L30+L19</f>
        <v>317.60125884075853</v>
      </c>
      <c r="M91" s="106">
        <f t="shared" si="21"/>
        <v>44.935531204604573</v>
      </c>
      <c r="N91" s="106">
        <f t="shared" si="21"/>
        <v>846.58221496334272</v>
      </c>
      <c r="O91" s="106">
        <f t="shared" si="21"/>
        <v>1545.8874950399843</v>
      </c>
      <c r="P91" s="106">
        <f t="shared" si="21"/>
        <v>22.524858918414658</v>
      </c>
      <c r="Q91" s="106">
        <f t="shared" si="21"/>
        <v>1748.3679825762474</v>
      </c>
      <c r="R91" s="106">
        <f t="shared" si="21"/>
        <v>4732.4687945034502</v>
      </c>
      <c r="S91" s="106">
        <f t="shared" si="21"/>
        <v>558.64335169434139</v>
      </c>
      <c r="T91" s="106">
        <f t="shared" si="21"/>
        <v>11.934767053973662</v>
      </c>
      <c r="U91" s="106">
        <f t="shared" si="21"/>
        <v>3.4578015573101752</v>
      </c>
      <c r="V91" s="106">
        <f t="shared" si="21"/>
        <v>8.1830141958238443</v>
      </c>
      <c r="W91" s="106">
        <f t="shared" si="21"/>
        <v>13210.871355034114</v>
      </c>
      <c r="X91" s="106">
        <f t="shared" si="21"/>
        <v>1413.2471779886216</v>
      </c>
      <c r="Y91" s="106">
        <f t="shared" si="21"/>
        <v>1.8397896614134659</v>
      </c>
      <c r="Z91" s="106">
        <f t="shared" si="21"/>
        <v>1.7862364071161223</v>
      </c>
      <c r="AA91" s="106">
        <f t="shared" si="21"/>
        <v>19.524734229236948</v>
      </c>
      <c r="AB91" s="106">
        <f t="shared" si="21"/>
        <v>7.0906738031146723</v>
      </c>
      <c r="AC91" s="106">
        <f t="shared" si="21"/>
        <v>2.5263859621342708</v>
      </c>
      <c r="AD91" s="106">
        <f t="shared" si="21"/>
        <v>671.39813664113672</v>
      </c>
      <c r="AE91" s="106">
        <f t="shared" si="21"/>
        <v>3.5335390739799415</v>
      </c>
      <c r="AF91" s="106">
        <f t="shared" si="21"/>
        <v>214.37313370316784</v>
      </c>
    </row>
    <row r="92" spans="1:32" s="91" customFormat="1">
      <c r="A92" s="108"/>
      <c r="B92" s="195" t="s">
        <v>236</v>
      </c>
      <c r="C92" s="195"/>
      <c r="D92" s="109"/>
      <c r="E92" s="110"/>
      <c r="F92" s="110"/>
      <c r="G92" s="110"/>
      <c r="H92" s="110"/>
      <c r="I92" s="110"/>
      <c r="J92" s="110"/>
      <c r="K92" s="110"/>
      <c r="L92" s="110"/>
      <c r="M92" s="111"/>
      <c r="N92" s="112">
        <f>+'[9]Tabla Resumen'!$D$14</f>
        <v>881.4131727979875</v>
      </c>
      <c r="O92" s="112"/>
      <c r="P92" s="112">
        <f>+'[9]Tabla Resumen'!$D$16</f>
        <v>9.4446153234180503</v>
      </c>
      <c r="Q92" s="112">
        <f>+'[9]Tabla Resumen'!$D$15</f>
        <v>1393.2361528464608</v>
      </c>
      <c r="R92" s="112"/>
      <c r="S92" s="112"/>
      <c r="T92" s="112">
        <f>+'[9]Tabla Resumen'!$D$17</f>
        <v>8.1512866979614653</v>
      </c>
      <c r="U92" s="112"/>
      <c r="V92" s="112"/>
      <c r="W92" s="112"/>
      <c r="X92" s="112">
        <f>+'[9]Tabla Resumen'!$D$5</f>
        <v>521.45009082705405</v>
      </c>
      <c r="Y92" s="113">
        <f>+'[9]Tabla Resumen'!$D$7</f>
        <v>0.88576835721649139</v>
      </c>
      <c r="Z92" s="113">
        <f>+'[9]Tabla Resumen'!$D$8</f>
        <v>0.93079090177306656</v>
      </c>
      <c r="AA92" s="113">
        <f>+'[9]Tabla Resumen'!$D$9</f>
        <v>10.745029927614706</v>
      </c>
      <c r="AB92" s="112"/>
      <c r="AC92" s="112">
        <f>+'[9]Tabla Resumen'!$D$10</f>
        <v>1.1088329148603466</v>
      </c>
      <c r="AD92" s="112">
        <f>+'[9]Tabla Resumen'!$D$11</f>
        <v>300.92821564430983</v>
      </c>
      <c r="AE92" s="112">
        <f>+'[9]Tabla Resumen'!$D$12</f>
        <v>1.8611239949602996</v>
      </c>
      <c r="AF92" s="112">
        <f>+'[9]Tabla Resumen'!$D$6</f>
        <v>60.220038557894114</v>
      </c>
    </row>
    <row r="93" spans="1:32" s="91" customFormat="1">
      <c r="A93" s="108"/>
      <c r="B93" s="196" t="s">
        <v>237</v>
      </c>
      <c r="C93" s="196"/>
      <c r="D93" s="114"/>
      <c r="E93" s="115"/>
      <c r="F93" s="115"/>
      <c r="G93" s="116"/>
      <c r="H93" s="116"/>
      <c r="I93" s="116"/>
      <c r="J93" s="116"/>
      <c r="K93" s="116"/>
      <c r="L93" s="116"/>
      <c r="M93" s="117"/>
      <c r="N93" s="118">
        <f>N91/N92*100</f>
        <v>96.048282586465533</v>
      </c>
      <c r="O93" s="119"/>
      <c r="P93" s="118">
        <f>P91/P92*100</f>
        <v>238.49419110341071</v>
      </c>
      <c r="Q93" s="137">
        <f>Q91/Q92*100</f>
        <v>125.48970818796454</v>
      </c>
      <c r="R93" s="119"/>
      <c r="S93" s="119"/>
      <c r="T93" s="118">
        <f>T91/T92*100</f>
        <v>146.4157438721717</v>
      </c>
      <c r="U93" s="161"/>
      <c r="V93" s="161"/>
      <c r="W93" s="161"/>
      <c r="X93" s="137">
        <f>X91/X92*100</f>
        <v>271.02252024678313</v>
      </c>
      <c r="Y93" s="137">
        <f>Y91/Y92*100</f>
        <v>207.70550747544951</v>
      </c>
      <c r="Z93" s="137">
        <f>Z91/Z92*100</f>
        <v>191.90522852270203</v>
      </c>
      <c r="AA93" s="137">
        <f>AA91/AA92*100</f>
        <v>181.70944483884981</v>
      </c>
      <c r="AB93" s="161"/>
      <c r="AC93" s="137">
        <f>AC91/AC92*100</f>
        <v>227.84189829470023</v>
      </c>
      <c r="AD93" s="137">
        <f>AD91/AD92*100</f>
        <v>223.10906779001201</v>
      </c>
      <c r="AE93" s="137">
        <f>AE91/AE92*100</f>
        <v>189.86048664937647</v>
      </c>
      <c r="AF93" s="137">
        <f>AF91/AF92*100</f>
        <v>355.98305619993022</v>
      </c>
    </row>
    <row r="94" spans="1:32" s="91" customFormat="1">
      <c r="A94" s="108"/>
      <c r="B94" s="195" t="s">
        <v>238</v>
      </c>
      <c r="C94" s="195"/>
      <c r="D94" s="114"/>
      <c r="E94" s="116"/>
      <c r="F94" s="120"/>
      <c r="G94" s="120"/>
      <c r="H94" s="120"/>
      <c r="I94" s="120"/>
      <c r="J94" s="120"/>
      <c r="K94" s="120"/>
      <c r="L94" s="120"/>
      <c r="M94" s="121"/>
      <c r="N94" s="112">
        <f>+'[9]Tabla Resumen'!$H$14</f>
        <v>1072.5644983901336</v>
      </c>
      <c r="O94" s="112"/>
      <c r="P94" s="112">
        <f>+'[9]Tabla Resumen'!$H$16</f>
        <v>16.735816103937442</v>
      </c>
      <c r="Q94" s="112"/>
      <c r="R94" s="112"/>
      <c r="S94" s="112"/>
      <c r="T94" s="112">
        <f>+'[9]Tabla Resumen'!$H$17</f>
        <v>9.6883606549300438</v>
      </c>
      <c r="U94" s="122"/>
      <c r="V94" s="122"/>
      <c r="W94" s="122"/>
      <c r="X94" s="122">
        <f>+'[9]Tabla Resumen'!$H$5</f>
        <v>740.65077579121134</v>
      </c>
      <c r="Y94" s="123">
        <f>+'[9]Tabla Resumen'!$H$7</f>
        <v>1.0606309188339951</v>
      </c>
      <c r="Z94" s="162">
        <f>+'[9]Tabla Resumen'!$H$8</f>
        <v>1.1016110743386218</v>
      </c>
      <c r="AA94" s="162">
        <f>+'[9]Tabla Resumen'!$H$9</f>
        <v>13.955945499416798</v>
      </c>
      <c r="AB94" s="122"/>
      <c r="AC94" s="122">
        <f>+'[9]Tabla Resumen'!$H$10</f>
        <v>1.3152162147257234</v>
      </c>
      <c r="AD94" s="122">
        <f>+'[9]Tabla Resumen'!$H$11</f>
        <v>372.10580093622082</v>
      </c>
      <c r="AE94" s="122">
        <f>+'[9]Tabla Resumen'!$H$12</f>
        <v>2.2262014579409972</v>
      </c>
      <c r="AF94" s="122">
        <f>+'[9]Tabla Resumen'!$H$6</f>
        <v>72.716699815293993</v>
      </c>
    </row>
    <row r="95" spans="1:32" s="129" customFormat="1">
      <c r="A95" s="125"/>
      <c r="B95" s="187" t="s">
        <v>239</v>
      </c>
      <c r="C95" s="187"/>
      <c r="D95" s="126"/>
      <c r="E95" s="127"/>
      <c r="F95" s="127"/>
      <c r="G95" s="127"/>
      <c r="H95" s="127"/>
      <c r="I95" s="127"/>
      <c r="J95" s="127"/>
      <c r="K95" s="127"/>
      <c r="L95" s="127"/>
      <c r="M95" s="128"/>
      <c r="N95" s="118">
        <f>N91/N94*100</f>
        <v>78.930657898338126</v>
      </c>
      <c r="O95" s="118"/>
      <c r="P95" s="118">
        <f>P91/P94*100</f>
        <v>134.5907410700768</v>
      </c>
      <c r="Q95" s="118"/>
      <c r="R95" s="118"/>
      <c r="S95" s="118"/>
      <c r="T95" s="118">
        <f>T91/T94*100</f>
        <v>123.18665127211699</v>
      </c>
      <c r="U95" s="118"/>
      <c r="V95" s="118"/>
      <c r="W95" s="118"/>
      <c r="X95" s="118">
        <f>X91/X94*100</f>
        <v>190.81154360216516</v>
      </c>
      <c r="Y95" s="118">
        <f>Y91/Y94*100</f>
        <v>173.46181680579699</v>
      </c>
      <c r="Z95" s="118">
        <f>Z91/Z94*100</f>
        <v>162.14764436609639</v>
      </c>
      <c r="AA95" s="118">
        <f>AA91/AA94*100</f>
        <v>139.90262594571513</v>
      </c>
      <c r="AB95" s="118"/>
      <c r="AC95" s="118">
        <f>AC91/AC94*100</f>
        <v>192.08902185418435</v>
      </c>
      <c r="AD95" s="118">
        <f>AD91/AD94*100</f>
        <v>180.43205318269543</v>
      </c>
      <c r="AE95" s="118">
        <f>AE91/AE94*100</f>
        <v>158.7250363786975</v>
      </c>
      <c r="AF95" s="118">
        <f>AF91/AF94*100</f>
        <v>294.80591700076059</v>
      </c>
    </row>
    <row r="96" spans="1:32">
      <c r="A96" s="108"/>
      <c r="B96" s="195" t="s">
        <v>240</v>
      </c>
      <c r="C96" s="195"/>
      <c r="D96" s="130"/>
      <c r="E96" s="131">
        <f>+'[3]Distrito cap'!$G$26</f>
        <v>2327.7040652656119</v>
      </c>
      <c r="F96" s="132">
        <f>+[4]Proteina!$F$12</f>
        <v>86.84426389834114</v>
      </c>
      <c r="G96" s="132">
        <f>+[4]Grasas.!$F$10</f>
        <v>71.124290883115918</v>
      </c>
      <c r="H96" s="132">
        <f>+[4]Grasas.!$H$10</f>
        <v>23.277040652656115</v>
      </c>
      <c r="I96" s="132">
        <f>+[4]Grasas.!$L$10</f>
        <v>28.449716353246369</v>
      </c>
      <c r="J96" s="132">
        <f>+[4]Grasas.!$J$10</f>
        <v>19.397533877213434</v>
      </c>
      <c r="K96" s="132">
        <v>299</v>
      </c>
      <c r="L96" s="132">
        <f>+[4]Carbohidratos!$F$11</f>
        <v>334.60745938193168</v>
      </c>
      <c r="M96" s="133">
        <v>25</v>
      </c>
      <c r="N96" s="134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</row>
    <row r="97" spans="1:32" s="92" customFormat="1">
      <c r="A97" s="125"/>
      <c r="B97" s="187" t="s">
        <v>241</v>
      </c>
      <c r="C97" s="187"/>
      <c r="D97" s="136"/>
      <c r="E97" s="137">
        <f>E91/E96*100</f>
        <v>98.538613862389482</v>
      </c>
      <c r="F97" s="137">
        <f t="shared" ref="F97:M97" si="22">F91/F96*100</f>
        <v>89.982569307381439</v>
      </c>
      <c r="G97" s="137">
        <f t="shared" si="22"/>
        <v>108.55508185856041</v>
      </c>
      <c r="H97" s="137">
        <f t="shared" si="22"/>
        <v>111.31440606150494</v>
      </c>
      <c r="I97" s="137">
        <f t="shared" si="22"/>
        <v>102.46271506491628</v>
      </c>
      <c r="J97" s="137">
        <f t="shared" si="22"/>
        <v>83.486478600529352</v>
      </c>
      <c r="K97" s="137">
        <f>K91/K96*100</f>
        <v>110.66442164824271</v>
      </c>
      <c r="L97" s="137">
        <f>L91/L96*100</f>
        <v>94.917566819165941</v>
      </c>
      <c r="M97" s="137">
        <f t="shared" si="22"/>
        <v>179.74212481841829</v>
      </c>
      <c r="N97" s="138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spans="1:32">
      <c r="A98" s="140"/>
      <c r="B98" s="141"/>
      <c r="C98" s="142"/>
      <c r="D98" s="143"/>
      <c r="E98" s="143"/>
      <c r="F98" s="143"/>
      <c r="G98" s="143"/>
    </row>
    <row r="99" spans="1:32" ht="28.5" customHeight="1">
      <c r="C99" s="144" t="s">
        <v>242</v>
      </c>
      <c r="D99" s="145" t="s">
        <v>243</v>
      </c>
      <c r="E99" s="145" t="s">
        <v>244</v>
      </c>
      <c r="F99" s="204" t="s">
        <v>245</v>
      </c>
      <c r="G99" s="204"/>
    </row>
    <row r="100" spans="1:32">
      <c r="C100" s="53" t="s">
        <v>144</v>
      </c>
      <c r="D100" s="146">
        <f>F91*4</f>
        <v>312.57879980724022</v>
      </c>
      <c r="E100" s="146">
        <f>D100/E91*100</f>
        <v>13.627786009977621</v>
      </c>
      <c r="F100" s="205" t="s">
        <v>246</v>
      </c>
      <c r="G100" s="205"/>
      <c r="H100" s="147"/>
    </row>
    <row r="101" spans="1:32">
      <c r="C101" s="53" t="s">
        <v>145</v>
      </c>
      <c r="D101" s="146">
        <f>G91*9</f>
        <v>694.88128970538389</v>
      </c>
      <c r="E101" s="146">
        <f>D101/E91*100</f>
        <v>30.295379994682836</v>
      </c>
      <c r="F101" s="205" t="s">
        <v>247</v>
      </c>
      <c r="G101" s="205"/>
    </row>
    <row r="102" spans="1:32">
      <c r="C102" s="53" t="s">
        <v>147</v>
      </c>
      <c r="D102" s="146">
        <f>L91*4</f>
        <v>1270.4050353630341</v>
      </c>
      <c r="E102" s="146">
        <f>D102/E91*100</f>
        <v>55.387019140779451</v>
      </c>
      <c r="F102" s="205" t="s">
        <v>248</v>
      </c>
      <c r="G102" s="205"/>
    </row>
    <row r="103" spans="1:32" s="91" customFormat="1">
      <c r="A103" s="158"/>
      <c r="B103" s="158"/>
      <c r="C103" s="158"/>
      <c r="D103" s="159">
        <f>SUM(D100:D102)</f>
        <v>2277.8651248756582</v>
      </c>
      <c r="E103" s="159">
        <f>SUM(E100:E102)</f>
        <v>99.310185145439902</v>
      </c>
      <c r="F103" s="201"/>
      <c r="G103" s="201"/>
    </row>
    <row r="104" spans="1:32">
      <c r="C104" s="148" t="s">
        <v>249</v>
      </c>
      <c r="D104" s="149">
        <f>L79*4</f>
        <v>182.8</v>
      </c>
      <c r="E104" s="149">
        <f>D104/E91*100</f>
        <v>7.969700069742883</v>
      </c>
      <c r="F104" s="202" t="s">
        <v>250</v>
      </c>
      <c r="G104" s="202"/>
    </row>
    <row r="105" spans="1:32">
      <c r="C105" s="150" t="s">
        <v>251</v>
      </c>
      <c r="D105" s="151">
        <f>H91*9</f>
        <v>233.19629596079287</v>
      </c>
      <c r="E105" s="163">
        <f>D105/E91*100</f>
        <v>10.166873830320093</v>
      </c>
      <c r="F105" s="203" t="s">
        <v>250</v>
      </c>
      <c r="G105" s="203"/>
    </row>
  </sheetData>
  <mergeCells count="25">
    <mergeCell ref="B92:C92"/>
    <mergeCell ref="A5:A19"/>
    <mergeCell ref="B19:C19"/>
    <mergeCell ref="A20:A30"/>
    <mergeCell ref="B30:C30"/>
    <mergeCell ref="A31:A39"/>
    <mergeCell ref="A40:A63"/>
    <mergeCell ref="B63:C63"/>
    <mergeCell ref="A64:A72"/>
    <mergeCell ref="B72:C72"/>
    <mergeCell ref="A73:A90"/>
    <mergeCell ref="B90:C90"/>
    <mergeCell ref="B91:C91"/>
    <mergeCell ref="F105:G105"/>
    <mergeCell ref="B93:C93"/>
    <mergeCell ref="B94:C94"/>
    <mergeCell ref="B95:C95"/>
    <mergeCell ref="B96:C96"/>
    <mergeCell ref="B97:C97"/>
    <mergeCell ref="F99:G99"/>
    <mergeCell ref="F100:G100"/>
    <mergeCell ref="F101:G101"/>
    <mergeCell ref="F102:G102"/>
    <mergeCell ref="F103:G103"/>
    <mergeCell ref="F104:G104"/>
  </mergeCells>
  <conditionalFormatting sqref="E97:M97">
    <cfRule type="cellIs" dxfId="191" priority="22" operator="between">
      <formula>90</formula>
      <formula>110</formula>
    </cfRule>
    <cfRule type="cellIs" dxfId="190" priority="21" operator="lessThan">
      <formula>90</formula>
    </cfRule>
    <cfRule type="cellIs" dxfId="189" priority="20" operator="greaterThan">
      <formula>110</formula>
    </cfRule>
  </conditionalFormatting>
  <conditionalFormatting sqref="N93">
    <cfRule type="cellIs" dxfId="188" priority="16" operator="between">
      <formula>90</formula>
      <formula>110</formula>
    </cfRule>
    <cfRule type="cellIs" dxfId="187" priority="15" operator="greaterThan">
      <formula>110</formula>
    </cfRule>
    <cfRule type="cellIs" dxfId="186" priority="14" operator="lessThan">
      <formula>90</formula>
    </cfRule>
  </conditionalFormatting>
  <conditionalFormatting sqref="N95 P95 T95 X95:AA95 AC95:AF95">
    <cfRule type="cellIs" dxfId="185" priority="24" operator="between">
      <formula>90</formula>
      <formula>110</formula>
    </cfRule>
    <cfRule type="cellIs" dxfId="184" priority="23" operator="lessThan">
      <formula>90</formula>
    </cfRule>
  </conditionalFormatting>
  <conditionalFormatting sqref="P95">
    <cfRule type="cellIs" dxfId="183" priority="18" operator="greaterThan">
      <formula>110</formula>
    </cfRule>
  </conditionalFormatting>
  <conditionalFormatting sqref="P93:Q93">
    <cfRule type="cellIs" dxfId="182" priority="2" operator="greaterThan">
      <formula>110</formula>
    </cfRule>
    <cfRule type="cellIs" dxfId="181" priority="3" operator="lessThan">
      <formula>90</formula>
    </cfRule>
    <cfRule type="cellIs" dxfId="180" priority="4" operator="between">
      <formula>90</formula>
      <formula>110</formula>
    </cfRule>
  </conditionalFormatting>
  <conditionalFormatting sqref="Q91">
    <cfRule type="cellIs" dxfId="179" priority="1" operator="greaterThan">
      <formula>2000</formula>
    </cfRule>
  </conditionalFormatting>
  <conditionalFormatting sqref="T93">
    <cfRule type="cellIs" dxfId="178" priority="12" operator="greaterThan">
      <formula>110</formula>
    </cfRule>
    <cfRule type="cellIs" dxfId="177" priority="11" operator="lessThan">
      <formula>90</formula>
    </cfRule>
    <cfRule type="cellIs" dxfId="176" priority="13" operator="between">
      <formula>90</formula>
      <formula>110</formula>
    </cfRule>
  </conditionalFormatting>
  <conditionalFormatting sqref="T95">
    <cfRule type="cellIs" dxfId="175" priority="17" operator="greaterThan">
      <formula>110</formula>
    </cfRule>
  </conditionalFormatting>
  <conditionalFormatting sqref="X93:AA93">
    <cfRule type="cellIs" dxfId="174" priority="10" operator="between">
      <formula>90</formula>
      <formula>110</formula>
    </cfRule>
    <cfRule type="cellIs" dxfId="173" priority="9" operator="greaterThan">
      <formula>110</formula>
    </cfRule>
    <cfRule type="cellIs" dxfId="172" priority="8" operator="lessThan">
      <formula>90</formula>
    </cfRule>
  </conditionalFormatting>
  <conditionalFormatting sqref="X95:AA95 AC95:AF95">
    <cfRule type="cellIs" dxfId="171" priority="19" operator="greaterThan">
      <formula>110</formula>
    </cfRule>
  </conditionalFormatting>
  <conditionalFormatting sqref="AC93:AF93">
    <cfRule type="cellIs" dxfId="170" priority="7" operator="between">
      <formula>90</formula>
      <formula>110</formula>
    </cfRule>
    <cfRule type="cellIs" dxfId="169" priority="6" operator="greaterThan">
      <formula>110</formula>
    </cfRule>
    <cfRule type="cellIs" dxfId="168" priority="5" operator="lessThan">
      <formula>90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B58B-C129-46AD-A612-139A920E398D}">
  <dimension ref="A2:AH105"/>
  <sheetViews>
    <sheetView zoomScale="90" zoomScaleNormal="90" workbookViewId="0">
      <pane xSplit="3" ySplit="4" topLeftCell="D5" activePane="bottomRight" state="frozen"/>
      <selection pane="bottomRight" activeCell="D14" sqref="D14"/>
      <selection pane="bottomLeft" activeCell="A5" sqref="A5"/>
      <selection pane="topRight" activeCell="D1" sqref="D1"/>
    </sheetView>
  </sheetViews>
  <sheetFormatPr defaultColWidth="11.42578125" defaultRowHeight="15"/>
  <cols>
    <col min="1" max="1" width="6.7109375" style="53" customWidth="1"/>
    <col min="2" max="2" width="6.85546875" style="53" customWidth="1"/>
    <col min="3" max="3" width="29.42578125" style="62" bestFit="1" customWidth="1"/>
    <col min="4" max="4" width="13.85546875" style="62" customWidth="1"/>
    <col min="5" max="5" width="11" style="62" customWidth="1"/>
    <col min="6" max="22" width="9.42578125" style="62" customWidth="1"/>
    <col min="23" max="23" width="10.28515625" style="62" customWidth="1"/>
    <col min="24" max="32" width="9.42578125" style="62" customWidth="1"/>
    <col min="33" max="16384" width="11.42578125" style="62"/>
  </cols>
  <sheetData>
    <row r="2" spans="1:34">
      <c r="B2" s="152" t="s">
        <v>257</v>
      </c>
    </row>
    <row r="4" spans="1:34" ht="93">
      <c r="B4" s="54" t="s">
        <v>0</v>
      </c>
      <c r="C4" s="55" t="s">
        <v>1</v>
      </c>
      <c r="D4" s="55" t="s">
        <v>188</v>
      </c>
      <c r="E4" s="56" t="s">
        <v>2</v>
      </c>
      <c r="F4" s="57" t="s">
        <v>3</v>
      </c>
      <c r="G4" s="57" t="s">
        <v>4</v>
      </c>
      <c r="H4" s="58" t="s">
        <v>5</v>
      </c>
      <c r="I4" s="58" t="s">
        <v>6</v>
      </c>
      <c r="J4" s="58" t="s">
        <v>7</v>
      </c>
      <c r="K4" s="56" t="s">
        <v>8</v>
      </c>
      <c r="L4" s="57" t="s">
        <v>9</v>
      </c>
      <c r="M4" s="59" t="s">
        <v>10</v>
      </c>
      <c r="N4" s="56" t="s">
        <v>11</v>
      </c>
      <c r="O4" s="60" t="s">
        <v>12</v>
      </c>
      <c r="P4" s="57" t="s">
        <v>13</v>
      </c>
      <c r="Q4" s="57" t="s">
        <v>14</v>
      </c>
      <c r="R4" s="60" t="s">
        <v>15</v>
      </c>
      <c r="S4" s="60" t="s">
        <v>16</v>
      </c>
      <c r="T4" s="58" t="s">
        <v>17</v>
      </c>
      <c r="U4" s="61" t="s">
        <v>18</v>
      </c>
      <c r="V4" s="61" t="s">
        <v>19</v>
      </c>
      <c r="W4" s="60" t="s">
        <v>20</v>
      </c>
      <c r="X4" s="56" t="s">
        <v>21</v>
      </c>
      <c r="Y4" s="58" t="s">
        <v>22</v>
      </c>
      <c r="Z4" s="58" t="s">
        <v>23</v>
      </c>
      <c r="AA4" s="57" t="s">
        <v>24</v>
      </c>
      <c r="AB4" s="61" t="s">
        <v>25</v>
      </c>
      <c r="AC4" s="58" t="s">
        <v>26</v>
      </c>
      <c r="AD4" s="56" t="s">
        <v>189</v>
      </c>
      <c r="AE4" s="58" t="s">
        <v>28</v>
      </c>
      <c r="AF4" s="56" t="s">
        <v>29</v>
      </c>
    </row>
    <row r="5" spans="1:34" ht="15" customHeight="1">
      <c r="A5" s="188" t="s">
        <v>30</v>
      </c>
      <c r="B5" s="63" t="s">
        <v>31</v>
      </c>
      <c r="C5" s="63" t="s">
        <v>32</v>
      </c>
      <c r="D5" s="63"/>
      <c r="E5" s="64"/>
      <c r="F5" s="65"/>
      <c r="G5" s="65"/>
      <c r="H5" s="66"/>
      <c r="I5" s="66"/>
      <c r="J5" s="66"/>
      <c r="K5" s="64"/>
      <c r="L5" s="65"/>
      <c r="M5" s="65"/>
      <c r="N5" s="64"/>
      <c r="O5" s="64"/>
      <c r="P5" s="65"/>
      <c r="Q5" s="64"/>
      <c r="R5" s="64"/>
      <c r="S5" s="64"/>
      <c r="T5" s="66"/>
      <c r="U5" s="66"/>
      <c r="V5" s="66"/>
      <c r="W5" s="64"/>
      <c r="X5" s="64"/>
      <c r="Y5" s="66"/>
      <c r="Z5" s="66"/>
      <c r="AA5" s="65"/>
      <c r="AB5" s="66"/>
      <c r="AC5" s="66"/>
      <c r="AD5" s="64"/>
      <c r="AE5" s="66"/>
      <c r="AF5" s="64"/>
    </row>
    <row r="6" spans="1:34" s="72" customFormat="1" ht="15.95">
      <c r="A6" s="189"/>
      <c r="B6" s="67" t="s">
        <v>31</v>
      </c>
      <c r="C6" s="68" t="s">
        <v>33</v>
      </c>
      <c r="D6" s="69">
        <v>30</v>
      </c>
      <c r="E6" s="70">
        <f>[1]Hoja1!D4*$D$6/100</f>
        <v>107.06399999999999</v>
      </c>
      <c r="F6" s="70">
        <f>[1]Hoja1!E4*$D$6/100</f>
        <v>2.1120000000000001</v>
      </c>
      <c r="G6" s="70">
        <f>[1]Hoja1!F4*$D$6/100</f>
        <v>0.28800000000000003</v>
      </c>
      <c r="H6" s="70">
        <f>[1]Hoja1!G4*$D$6/100</f>
        <v>6.5400000000000014E-2</v>
      </c>
      <c r="I6" s="70">
        <f>[1]Hoja1!H4*$D$6/100</f>
        <v>9.5399999999999985E-2</v>
      </c>
      <c r="J6" s="70">
        <f>[1]Hoja1!I4*$D$6/100</f>
        <v>9.06E-2</v>
      </c>
      <c r="K6" s="70">
        <f>[1]Hoja1!J4*$D$6/100</f>
        <v>0</v>
      </c>
      <c r="L6" s="70">
        <f>[1]Hoja1!K4*$D$6/100</f>
        <v>24.006</v>
      </c>
      <c r="M6" s="70">
        <f>[1]Hoja1!L4*$D$6/100</f>
        <v>0.56400000000000006</v>
      </c>
      <c r="N6" s="70">
        <f>[1]Hoja1!M4*$D$6/100</f>
        <v>7.74</v>
      </c>
      <c r="O6" s="70">
        <f>[1]Hoja1!N4*$D$6/100</f>
        <v>41.04</v>
      </c>
      <c r="P6" s="70">
        <f>[1]Hoja1!O4*$D$6/100</f>
        <v>0.88800000000000001</v>
      </c>
      <c r="Q6" s="70">
        <f>[1]Hoja1!P4*$D$6/100</f>
        <v>1.02</v>
      </c>
      <c r="R6" s="70">
        <f>[1]Hoja1!Q4*$D$6/100</f>
        <v>34.68</v>
      </c>
      <c r="S6" s="70">
        <f>[1]Hoja1!R4*$D$6/100</f>
        <v>15.36</v>
      </c>
      <c r="T6" s="70">
        <f>[1]Hoja1!S4*$D$6/100</f>
        <v>0.37560000000000004</v>
      </c>
      <c r="U6" s="70">
        <f>[1]Hoja1!T4*$D$6/100</f>
        <v>5.16E-2</v>
      </c>
      <c r="V6" s="70">
        <f>[1]Hoja1!U4*$D$6/100</f>
        <v>0.44640000000000002</v>
      </c>
      <c r="W6" s="70">
        <f>[1]Hoja1!V4*$D$6/100</f>
        <v>0</v>
      </c>
      <c r="X6" s="70">
        <f>[1]Hoja1!W4*$D$6/100</f>
        <v>0</v>
      </c>
      <c r="Y6" s="70">
        <f>[1]Hoja1!X4*$D$6/100</f>
        <v>0.1368</v>
      </c>
      <c r="Z6" s="70">
        <f>[1]Hoja1!Y4*$D$6/100</f>
        <v>1.6200000000000003E-2</v>
      </c>
      <c r="AA6" s="70">
        <f>[1]Hoja1!Z4*$D$6/100</f>
        <v>1.206</v>
      </c>
      <c r="AB6" s="70">
        <f>[1]Hoja1!AA4*$D$6/100</f>
        <v>0.34380000000000005</v>
      </c>
      <c r="AC6" s="70">
        <f>[1]Hoja1!AB4*$D$6/100</f>
        <v>7.1999999999999995E-2</v>
      </c>
      <c r="AD6" s="70">
        <f>[1]Hoja1!AC4*$D$6/100</f>
        <v>68.34</v>
      </c>
      <c r="AE6" s="70">
        <f>[1]Hoja1!AD4*$D$6/100</f>
        <v>0</v>
      </c>
      <c r="AF6" s="70">
        <f>[1]Hoja1!AE4*$D$6/100</f>
        <v>0</v>
      </c>
      <c r="AG6" s="71"/>
      <c r="AH6" s="71"/>
    </row>
    <row r="7" spans="1:34" s="72" customFormat="1" ht="15.95">
      <c r="A7" s="189"/>
      <c r="B7" s="67" t="s">
        <v>34</v>
      </c>
      <c r="C7" s="68" t="s">
        <v>35</v>
      </c>
      <c r="D7" s="69">
        <v>5</v>
      </c>
      <c r="E7" s="70">
        <f>[1]Hoja1!D5*$D$7/100</f>
        <v>18.505909090909089</v>
      </c>
      <c r="F7" s="70">
        <f>[1]Hoja1!E5*$D$7/100</f>
        <v>0.62863636363636355</v>
      </c>
      <c r="G7" s="70">
        <f>[1]Hoja1!F5*$D$7/100</f>
        <v>0.16500000000000001</v>
      </c>
      <c r="H7" s="70">
        <f>[1]Hoja1!G5*$D$7/100</f>
        <v>3.3272727272727273E-2</v>
      </c>
      <c r="I7" s="70">
        <f>[1]Hoja1!H5*$D$7/100</f>
        <v>4.3181818181818182E-2</v>
      </c>
      <c r="J7" s="70">
        <f>[1]Hoja1!I5*$D$7/100</f>
        <v>6.9136363636363635E-2</v>
      </c>
      <c r="K7" s="70">
        <f>[1]Hoja1!J5*$D$7/100</f>
        <v>0</v>
      </c>
      <c r="L7" s="70">
        <f>[1]Hoja1!K5*$D$7/100</f>
        <v>3.5709090909090899</v>
      </c>
      <c r="M7" s="70">
        <f>[1]Hoja1!L5*$D$7/100</f>
        <v>0.56181818181818177</v>
      </c>
      <c r="N7" s="70">
        <f>[1]Hoja1!M5*$D$7/100</f>
        <v>2.1272727272727274</v>
      </c>
      <c r="O7" s="70">
        <f>[1]Hoja1!N5*$D$7/100</f>
        <v>17.731818181818181</v>
      </c>
      <c r="P7" s="70">
        <f>[1]Hoja1!O5*$D$7/100</f>
        <v>0.2231818181818182</v>
      </c>
      <c r="Q7" s="70">
        <f>[1]Hoja1!P5*$D$7/100</f>
        <v>0.32272727272727275</v>
      </c>
      <c r="R7" s="70">
        <f>[1]Hoja1!Q5*$D$7/100</f>
        <v>20.477272727272727</v>
      </c>
      <c r="S7" s="70">
        <f>[1]Hoja1!R5*$D$7/100</f>
        <v>6.35</v>
      </c>
      <c r="T7" s="70">
        <f>[1]Hoja1!S5*$D$7/100</f>
        <v>0.16013636363636366</v>
      </c>
      <c r="U7" s="70">
        <f>[1]Hoja1!T5*$D$7/100</f>
        <v>2.5777777777777785E-2</v>
      </c>
      <c r="V7" s="70">
        <f>[1]Hoja1!U5*$D$7/100</f>
        <v>0.93631818181818172</v>
      </c>
      <c r="W7" s="70">
        <f>[1]Hoja1!V5*$D$7/100</f>
        <v>0.80555555555555558</v>
      </c>
      <c r="X7" s="70">
        <f>[1]Hoja1!W5*$D$7/100</f>
        <v>6.363636363636363E-2</v>
      </c>
      <c r="Y7" s="70">
        <f>[1]Hoja1!X5*$D$7/100</f>
        <v>2.454545454545454E-2</v>
      </c>
      <c r="Z7" s="70">
        <f>[1]Hoja1!Y5*$D$7/100</f>
        <v>8.9090909090909099E-3</v>
      </c>
      <c r="AA7" s="70">
        <f>[1]Hoja1!Z5*$D$7/100</f>
        <v>0.16409090909090909</v>
      </c>
      <c r="AB7" s="70">
        <f>[1]Hoja1!AA5*$D$7/100</f>
        <v>4.5277777777777778E-2</v>
      </c>
      <c r="AC7" s="70">
        <f>[1]Hoja1!AB5*$D$7/100</f>
        <v>8.0555555555555554E-3</v>
      </c>
      <c r="AD7" s="70">
        <f>[1]Hoja1!AC5*$D$7/100</f>
        <v>1.990909090909091</v>
      </c>
      <c r="AE7" s="70">
        <f>[1]Hoja1!AD5*$D$7/100</f>
        <v>0</v>
      </c>
      <c r="AF7" s="70">
        <f>[1]Hoja1!AE5*$D$7/100</f>
        <v>0</v>
      </c>
      <c r="AG7" s="71"/>
      <c r="AH7" s="71"/>
    </row>
    <row r="8" spans="1:34" s="72" customFormat="1" ht="15.95">
      <c r="A8" s="189"/>
      <c r="B8" s="67" t="s">
        <v>36</v>
      </c>
      <c r="C8" s="68" t="s">
        <v>37</v>
      </c>
      <c r="D8" s="69">
        <v>40</v>
      </c>
      <c r="E8" s="70">
        <f>[1]Hoja1!D6*$D$8/100</f>
        <v>143.58769230769229</v>
      </c>
      <c r="F8" s="70">
        <f>[1]Hoja1!E6*$D$8/100</f>
        <v>3.7738461538461534</v>
      </c>
      <c r="G8" s="70">
        <f>[1]Hoja1!F6*$D$8/100</f>
        <v>0.82615384615384624</v>
      </c>
      <c r="H8" s="70">
        <f>[1]Hoja1!G6*$D$8/100</f>
        <v>0.11328000000000003</v>
      </c>
      <c r="I8" s="70">
        <f>[1]Hoja1!H6*$D$8/100</f>
        <v>0.15199999999999997</v>
      </c>
      <c r="J8" s="70">
        <f>[1]Hoja1!I6*$D$8/100</f>
        <v>0.32240000000000002</v>
      </c>
      <c r="K8" s="70">
        <f>[1]Hoja1!J6*$D$8/100</f>
        <v>0</v>
      </c>
      <c r="L8" s="70">
        <f>[1]Hoja1!K6*$D$8/100</f>
        <v>30.223076923076924</v>
      </c>
      <c r="M8" s="70">
        <f>[1]Hoja1!L6*$D$8/100</f>
        <v>2.640000000000001</v>
      </c>
      <c r="N8" s="70">
        <f>[1]Hoja1!M6*$D$8/100</f>
        <v>12.815384615384616</v>
      </c>
      <c r="O8" s="70">
        <f>[1]Hoja1!N6*$D$8/100</f>
        <v>82.507692307692309</v>
      </c>
      <c r="P8" s="70">
        <f>[1]Hoja1!O6*$D$8/100</f>
        <v>1.276923076923077</v>
      </c>
      <c r="Q8" s="70">
        <f>[1]Hoja1!P6*$D$8/100</f>
        <v>2.3538461538461544</v>
      </c>
      <c r="R8" s="70">
        <f>[1]Hoja1!Q6*$D$8/100</f>
        <v>89.476923076923072</v>
      </c>
      <c r="S8" s="70">
        <f>[1]Hoja1!R6*$D$8/100</f>
        <v>27.292307692307691</v>
      </c>
      <c r="T8" s="70">
        <f>[1]Hoja1!S6*$D$8/100</f>
        <v>0.58015384615384624</v>
      </c>
      <c r="U8" s="70">
        <f>[1]Hoja1!T6*$D$8/100</f>
        <v>8.2500000000000032E-2</v>
      </c>
      <c r="V8" s="70">
        <f>[1]Hoja1!U6*$D$8/100</f>
        <v>0.54016666666666668</v>
      </c>
      <c r="W8" s="70">
        <f>[1]Hoja1!V6*$D$8/100</f>
        <v>23.366666666666664</v>
      </c>
      <c r="X8" s="70">
        <f>[1]Hoja1!W6*$D$8/100</f>
        <v>2.2400000000000002</v>
      </c>
      <c r="Y8" s="70">
        <f>[1]Hoja1!X6*$D$8/100</f>
        <v>0.17087999999999998</v>
      </c>
      <c r="Z8" s="70">
        <f>[1]Hoja1!Y6*$D$8/100</f>
        <v>7.6480000000000006E-2</v>
      </c>
      <c r="AA8" s="70">
        <f>[1]Hoja1!Z6*$D$8/100</f>
        <v>1.4240000000000002</v>
      </c>
      <c r="AB8" s="70">
        <f>[1]Hoja1!AA6*$D$8/100</f>
        <v>0.22066666666666668</v>
      </c>
      <c r="AC8" s="70">
        <f>[1]Hoja1!AB6*$D$8/100</f>
        <v>9.7666666666666679E-2</v>
      </c>
      <c r="AD8" s="70">
        <f>[1]Hoja1!AC6*$D$8/100</f>
        <v>42.736000000000004</v>
      </c>
      <c r="AE8" s="70">
        <f>[1]Hoja1!AD6*$D$8/100</f>
        <v>0</v>
      </c>
      <c r="AF8" s="70">
        <f>[1]Hoja1!AE6*$D$8/100</f>
        <v>0</v>
      </c>
      <c r="AG8" s="71"/>
      <c r="AH8" s="71"/>
    </row>
    <row r="9" spans="1:34" s="72" customFormat="1" ht="15.95">
      <c r="A9" s="189"/>
      <c r="B9" s="67" t="s">
        <v>38</v>
      </c>
      <c r="C9" s="68" t="s">
        <v>39</v>
      </c>
      <c r="D9" s="69">
        <v>10</v>
      </c>
      <c r="E9" s="70">
        <f>[1]Hoja1!D7*$D$9/100</f>
        <v>31.417272727272721</v>
      </c>
      <c r="F9" s="70">
        <f>[1]Hoja1!E7*$D$9/100</f>
        <v>0.79</v>
      </c>
      <c r="G9" s="70">
        <f>[1]Hoja1!F7*$D$9/100</f>
        <v>0.31272727272727269</v>
      </c>
      <c r="H9" s="70">
        <f>[1]Hoja1!G7*$D$9/100</f>
        <v>3.2111111111111111E-2</v>
      </c>
      <c r="I9" s="70">
        <f>[1]Hoja1!H7*$D$9/100</f>
        <v>6.0111111111111108E-2</v>
      </c>
      <c r="J9" s="70">
        <f>[1]Hoja1!I7*$D$9/100</f>
        <v>0.1026666666666667</v>
      </c>
      <c r="K9" s="70">
        <f>[1]Hoja1!J7*$D$9/100</f>
        <v>0</v>
      </c>
      <c r="L9" s="70">
        <f>[1]Hoja1!K7*$D$9/100</f>
        <v>6.36</v>
      </c>
      <c r="M9" s="70">
        <f>[1]Hoja1!L7*$D$9/100</f>
        <v>1.2733333333333332</v>
      </c>
      <c r="N9" s="70">
        <f>[1]Hoja1!M7*$D$9/100</f>
        <v>0.87</v>
      </c>
      <c r="O9" s="70">
        <f>[1]Hoja1!N7*$D$9/100</f>
        <v>14.68</v>
      </c>
      <c r="P9" s="70">
        <f>[1]Hoja1!O7*$D$9/100</f>
        <v>0.255</v>
      </c>
      <c r="Q9" s="70">
        <f>[1]Hoja1!P7*$D$9/100</f>
        <v>2.87</v>
      </c>
      <c r="R9" s="70">
        <f>[1]Hoja1!Q7*$D$9/100</f>
        <v>25.55</v>
      </c>
      <c r="S9" s="70">
        <f>[1]Hoja1!R7*$D$9/100</f>
        <v>10.7</v>
      </c>
      <c r="T9" s="70">
        <f>[1]Hoja1!S7*$D$9/100</f>
        <v>0.18188888888888891</v>
      </c>
      <c r="U9" s="70">
        <f>[1]Hoja1!T7*$D$9/100</f>
        <v>2.5222222222222215E-2</v>
      </c>
      <c r="V9" s="70">
        <f>[1]Hoja1!U7*$D$9/100</f>
        <v>4.1666666666666678E-2</v>
      </c>
      <c r="W9" s="70">
        <f>[1]Hoja1!V7*$D$9/100</f>
        <v>12.5</v>
      </c>
      <c r="X9" s="70">
        <f>[1]Hoja1!W7*$D$9/100</f>
        <v>1.58</v>
      </c>
      <c r="Y9" s="70">
        <f>[1]Hoja1!X7*$D$9/100</f>
        <v>3.15E-2</v>
      </c>
      <c r="Z9" s="70">
        <f>[1]Hoja1!Y7*$D$9/100</f>
        <v>1.0299999999999998E-2</v>
      </c>
      <c r="AA9" s="70">
        <f>[1]Hoja1!Z7*$D$9/100</f>
        <v>0.21599999999999997</v>
      </c>
      <c r="AB9" s="70">
        <f>[1]Hoja1!AA7*$D$9/100</f>
        <v>4.9555555555555554E-2</v>
      </c>
      <c r="AC9" s="70">
        <f>[1]Hoja1!AB7*$D$9/100</f>
        <v>4.9555555555555547E-2</v>
      </c>
      <c r="AD9" s="70">
        <f>[1]Hoja1!AC7*$D$9/100</f>
        <v>2.5</v>
      </c>
      <c r="AE9" s="70">
        <f>[1]Hoja1!AD7*$D$9/100</f>
        <v>0</v>
      </c>
      <c r="AF9" s="70">
        <f>[1]Hoja1!AE7*$D$9/100</f>
        <v>0.19</v>
      </c>
      <c r="AG9" s="71"/>
      <c r="AH9" s="71"/>
    </row>
    <row r="10" spans="1:34" s="72" customFormat="1" ht="15.95">
      <c r="A10" s="189"/>
      <c r="B10" s="67" t="s">
        <v>40</v>
      </c>
      <c r="C10" s="73" t="s">
        <v>41</v>
      </c>
      <c r="D10" s="74">
        <v>2</v>
      </c>
      <c r="E10" s="70">
        <f>[1]Hoja1!D8*$D$10/100</f>
        <v>7.0519999999999996</v>
      </c>
      <c r="F10" s="70">
        <f>[1]Hoja1!E8*$D$10/100</f>
        <v>0.23499999999999999</v>
      </c>
      <c r="G10" s="70">
        <f>[1]Hoja1!F8*$D$10/100</f>
        <v>0.02</v>
      </c>
      <c r="H10" s="70">
        <f>[1]Hoja1!G8*$D$10/100</f>
        <v>4.5999999999999999E-3</v>
      </c>
      <c r="I10" s="70">
        <f>[1]Hoja1!H8*$D$10/100</f>
        <v>3.8E-3</v>
      </c>
      <c r="J10" s="70">
        <f>[1]Hoja1!I8*$D$10/100</f>
        <v>1.3000000000000001E-2</v>
      </c>
      <c r="K10" s="70">
        <f>[1]Hoja1!J8*$D$10/100</f>
        <v>0</v>
      </c>
      <c r="L10" s="70">
        <f>[1]Hoja1!K8*$D$10/100</f>
        <v>1.4830000000000001</v>
      </c>
      <c r="M10" s="70">
        <f>[1]Hoja1!L8*$D$10/100</f>
        <v>4.8000000000000001E-2</v>
      </c>
      <c r="N10" s="70">
        <f>[1]Hoja1!M8*$D$10/100</f>
        <v>0.43</v>
      </c>
      <c r="O10" s="70">
        <f>[1]Hoja1!N8*$D$10/100</f>
        <v>2.7</v>
      </c>
      <c r="P10" s="70">
        <f>[1]Hoja1!O8*$D$10/100</f>
        <v>7.6999999999999999E-2</v>
      </c>
      <c r="Q10" s="70">
        <f>[1]Hoja1!P8*$D$10/100</f>
        <v>0.14000000000000001</v>
      </c>
      <c r="R10" s="70">
        <f>[1]Hoja1!Q8*$D$10/100</f>
        <v>2.6150000000000002</v>
      </c>
      <c r="S10" s="70">
        <f>[1]Hoja1!R8*$D$10/100</f>
        <v>0.84</v>
      </c>
      <c r="T10" s="70">
        <f>[1]Hoja1!S8*$D$10/100</f>
        <v>2.1299999999999999E-2</v>
      </c>
      <c r="U10" s="70">
        <f>[1]Hoja1!T8*$D$10/100</f>
        <v>4.1999999999999997E-3</v>
      </c>
      <c r="V10" s="70">
        <f>[1]Hoja1!U8*$D$10/100</f>
        <v>1.1949999999999999E-2</v>
      </c>
      <c r="W10" s="70">
        <f>[1]Hoja1!V8*$D$10/100</f>
        <v>0</v>
      </c>
      <c r="X10" s="70">
        <f>[1]Hoja1!W8*$D$10/100</f>
        <v>0</v>
      </c>
      <c r="Y10" s="70">
        <f>[1]Hoja1!X8*$D$10/100</f>
        <v>1.2699999999999999E-2</v>
      </c>
      <c r="Z10" s="70">
        <f>[1]Hoja1!Y8*$D$10/100</f>
        <v>5.7500000000000008E-3</v>
      </c>
      <c r="AA10" s="70">
        <f>[1]Hoja1!Z8*$D$10/100</f>
        <v>9.1999999999999998E-2</v>
      </c>
      <c r="AB10" s="70">
        <f>[1]Hoja1!AA8*$D$10/100</f>
        <v>7.6E-3</v>
      </c>
      <c r="AC10" s="70">
        <f>[1]Hoja1!AB8*$D$10/100</f>
        <v>2.2000000000000001E-3</v>
      </c>
      <c r="AD10" s="70">
        <f>[1]Hoja1!AC8*$D$10/100</f>
        <v>7.165</v>
      </c>
      <c r="AE10" s="70">
        <f>[1]Hoja1!AD8*$D$10/100</f>
        <v>4.4999999999999999E-4</v>
      </c>
      <c r="AF10" s="70">
        <f>[1]Hoja1!AE8*$D$10/100</f>
        <v>0</v>
      </c>
      <c r="AG10" s="71"/>
      <c r="AH10" s="71"/>
    </row>
    <row r="11" spans="1:34" s="72" customFormat="1" ht="15.95">
      <c r="A11" s="189"/>
      <c r="B11" s="55"/>
      <c r="C11" s="75" t="s">
        <v>190</v>
      </c>
      <c r="D11" s="76">
        <f>SUM(D6:D10)</f>
        <v>87</v>
      </c>
      <c r="E11" s="77">
        <f>SUM(E6:E10)</f>
        <v>307.62687412587417</v>
      </c>
      <c r="F11" s="77">
        <f t="shared" ref="F11:AF11" si="0">SUM(F6:F10)</f>
        <v>7.5394825174825169</v>
      </c>
      <c r="G11" s="77">
        <f t="shared" si="0"/>
        <v>1.6118811188811191</v>
      </c>
      <c r="H11" s="77">
        <f t="shared" si="0"/>
        <v>0.24866383838383843</v>
      </c>
      <c r="I11" s="77">
        <f t="shared" si="0"/>
        <v>0.3544929292929293</v>
      </c>
      <c r="J11" s="77">
        <f t="shared" si="0"/>
        <v>0.59780303030303039</v>
      </c>
      <c r="K11" s="77">
        <f t="shared" si="0"/>
        <v>0</v>
      </c>
      <c r="L11" s="77">
        <f>SUM(L6:L10)</f>
        <v>65.642986013986018</v>
      </c>
      <c r="M11" s="77">
        <f t="shared" si="0"/>
        <v>5.0871515151515165</v>
      </c>
      <c r="N11" s="77">
        <f t="shared" si="0"/>
        <v>23.982657342657344</v>
      </c>
      <c r="O11" s="77">
        <f t="shared" si="0"/>
        <v>158.65951048951047</v>
      </c>
      <c r="P11" s="77">
        <f t="shared" si="0"/>
        <v>2.7201048951048952</v>
      </c>
      <c r="Q11" s="77">
        <f t="shared" si="0"/>
        <v>6.7065734265734269</v>
      </c>
      <c r="R11" s="77">
        <f t="shared" si="0"/>
        <v>172.79919580419582</v>
      </c>
      <c r="S11" s="77">
        <f t="shared" si="0"/>
        <v>60.542307692307702</v>
      </c>
      <c r="T11" s="77">
        <f t="shared" si="0"/>
        <v>1.319079098679099</v>
      </c>
      <c r="U11" s="77">
        <f t="shared" si="0"/>
        <v>0.18930000000000005</v>
      </c>
      <c r="V11" s="77">
        <f t="shared" si="0"/>
        <v>1.9765015151515151</v>
      </c>
      <c r="W11" s="77">
        <f t="shared" si="0"/>
        <v>36.672222222222217</v>
      </c>
      <c r="X11" s="77">
        <f t="shared" si="0"/>
        <v>3.8836363636363638</v>
      </c>
      <c r="Y11" s="77">
        <f t="shared" si="0"/>
        <v>0.37642545454545445</v>
      </c>
      <c r="Z11" s="77">
        <f t="shared" si="0"/>
        <v>0.11763909090909093</v>
      </c>
      <c r="AA11" s="77">
        <f t="shared" si="0"/>
        <v>3.1020909090909092</v>
      </c>
      <c r="AB11" s="77">
        <f t="shared" si="0"/>
        <v>0.66690000000000016</v>
      </c>
      <c r="AC11" s="77">
        <f t="shared" si="0"/>
        <v>0.22947777777777778</v>
      </c>
      <c r="AD11" s="77">
        <f t="shared" si="0"/>
        <v>122.7319090909091</v>
      </c>
      <c r="AE11" s="77">
        <f t="shared" si="0"/>
        <v>4.4999999999999999E-4</v>
      </c>
      <c r="AF11" s="77">
        <f t="shared" si="0"/>
        <v>0.19</v>
      </c>
    </row>
    <row r="12" spans="1:34" ht="15.95">
      <c r="A12" s="189"/>
      <c r="B12" s="78" t="s">
        <v>34</v>
      </c>
      <c r="C12" s="79" t="s">
        <v>191</v>
      </c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4" s="71" customFormat="1" ht="15.95">
      <c r="A13" s="189"/>
      <c r="B13" s="67" t="s">
        <v>44</v>
      </c>
      <c r="C13" s="71" t="s">
        <v>45</v>
      </c>
      <c r="D13" s="82">
        <v>110</v>
      </c>
      <c r="E13" s="83">
        <f>[1]Hoja1!D11*$D$13/100</f>
        <v>94.219230769230805</v>
      </c>
      <c r="F13" s="83">
        <f>[1]Hoja1!E11*$D$13/100</f>
        <v>1.3623076923076922</v>
      </c>
      <c r="G13" s="83">
        <f>[1]Hoja1!F11*$D$13/100</f>
        <v>0.12692307692307694</v>
      </c>
      <c r="H13" s="83">
        <f>[1]Hoja1!G11*$D$13/100</f>
        <v>4.3153846153846154E-2</v>
      </c>
      <c r="I13" s="83">
        <f>[1]Hoja1!H11*$D$13/100</f>
        <v>1.1000000000000001E-2</v>
      </c>
      <c r="J13" s="83">
        <f>[1]Hoja1!I11*$D$13/100</f>
        <v>9.6461538461538474E-2</v>
      </c>
      <c r="K13" s="83">
        <f>[1]Hoja1!J11*$D$13/100</f>
        <v>0</v>
      </c>
      <c r="L13" s="83">
        <f>[1]Hoja1!K11*$D$13/100</f>
        <v>21.906923076923075</v>
      </c>
      <c r="M13" s="83">
        <f>[1]Hoja1!L11*$D$13/100</f>
        <v>3.2069230769230774</v>
      </c>
      <c r="N13" s="83">
        <f>[1]Hoja1!M11*$D$13/100</f>
        <v>19.461538461538463</v>
      </c>
      <c r="O13" s="83">
        <f>[1]Hoja1!N11*$D$13/100</f>
        <v>63.630769230769232</v>
      </c>
      <c r="P13" s="83">
        <f>[1]Hoja1!O11*$D$13/100</f>
        <v>0.89692307692307705</v>
      </c>
      <c r="Q13" s="83">
        <f>[1]Hoja1!P11*$D$13/100</f>
        <v>14.3</v>
      </c>
      <c r="R13" s="83">
        <f>[1]Hoja1!Q11*$D$13/100</f>
        <v>394.56153846153842</v>
      </c>
      <c r="S13" s="83">
        <f>[1]Hoja1!R11*$D$13/100</f>
        <v>16.669230769230769</v>
      </c>
      <c r="T13" s="83">
        <f>[1]Hoja1!S11*$D$13/100</f>
        <v>0.29700000000000004</v>
      </c>
      <c r="U13" s="83">
        <f>[1]Hoja1!T11*$D$13/100</f>
        <v>0.16923076923076918</v>
      </c>
      <c r="V13" s="83">
        <f>[1]Hoja1!U11*$D$13/100</f>
        <v>0.32576923076923081</v>
      </c>
      <c r="W13" s="83">
        <f>[1]Hoja1!V11*$D$13/100</f>
        <v>45.692307692307693</v>
      </c>
      <c r="X13" s="83">
        <f>[1]Hoja1!W11*$D$13/100</f>
        <v>4.5692307692307699</v>
      </c>
      <c r="Y13" s="83">
        <f>[1]Hoja1!X11*$D$13/100</f>
        <v>6.6000000000000017E-2</v>
      </c>
      <c r="Z13" s="83">
        <f>[1]Hoja1!Y11*$D$13/100</f>
        <v>4.3153846153846154E-2</v>
      </c>
      <c r="AA13" s="83">
        <f>[1]Hoja1!Z11*$D$13/100</f>
        <v>1.7684615384615383</v>
      </c>
      <c r="AB13" s="83">
        <f>[1]Hoja1!AA11*$D$13/100</f>
        <v>0.42561538461538445</v>
      </c>
      <c r="AC13" s="83">
        <f>[1]Hoja1!AB11*$D$13/100</f>
        <v>0.24707692307692306</v>
      </c>
      <c r="AD13" s="83">
        <f>[1]Hoja1!AC11*$D$13/100</f>
        <v>15.907692307692308</v>
      </c>
      <c r="AE13" s="83">
        <f>[1]Hoja1!AD11*$D$13/100</f>
        <v>0</v>
      </c>
      <c r="AF13" s="83">
        <f>[1]Hoja1!AE11*$D$13/100</f>
        <v>26.569230769230767</v>
      </c>
    </row>
    <row r="14" spans="1:34" s="71" customFormat="1" ht="15.95">
      <c r="A14" s="189"/>
      <c r="B14" s="67" t="s">
        <v>46</v>
      </c>
      <c r="C14" s="71" t="s">
        <v>47</v>
      </c>
      <c r="D14" s="82">
        <v>80</v>
      </c>
      <c r="E14" s="83">
        <f>[1]Hoja1!D12*$D$14/100</f>
        <v>78.819999999999993</v>
      </c>
      <c r="F14" s="83">
        <f>[1]Hoja1!E12*$D$14/100</f>
        <v>1.79</v>
      </c>
      <c r="G14" s="83">
        <f>[1]Hoja1!F12*$D$14/100</f>
        <v>0.23</v>
      </c>
      <c r="H14" s="83">
        <f>[1]Hoja1!G12*$D$14/100</f>
        <v>2.7428571428571427E-2</v>
      </c>
      <c r="I14" s="83">
        <f>[1]Hoja1!H12*$D$14/100</f>
        <v>1.1428571428571427E-3</v>
      </c>
      <c r="J14" s="83">
        <f>[1]Hoja1!I12*$D$14/100</f>
        <v>4.2285714285714281E-2</v>
      </c>
      <c r="K14" s="83">
        <f>[1]Hoja1!J12*$D$14/100</f>
        <v>0</v>
      </c>
      <c r="L14" s="83">
        <f>[1]Hoja1!K12*$D$14/100</f>
        <v>17.23</v>
      </c>
      <c r="M14" s="83">
        <f>[1]Hoja1!L12*$D$14/100</f>
        <v>1.7</v>
      </c>
      <c r="N14" s="83">
        <f>[1]Hoja1!M12*$D$14/100</f>
        <v>18.100000000000001</v>
      </c>
      <c r="O14" s="83">
        <f>[1]Hoja1!N12*$D$14/100</f>
        <v>31.1</v>
      </c>
      <c r="P14" s="83">
        <f>[1]Hoja1!O12*$D$14/100</f>
        <v>0.82</v>
      </c>
      <c r="Q14" s="83">
        <f>[1]Hoja1!P12*$D$14/100</f>
        <v>7.1</v>
      </c>
      <c r="R14" s="83">
        <f>[1]Hoja1!Q12*$D$14/100</f>
        <v>354.8</v>
      </c>
      <c r="S14" s="83">
        <f>[1]Hoja1!R12*$D$14/100</f>
        <v>16.2</v>
      </c>
      <c r="T14" s="83">
        <f>[1]Hoja1!S12*$D$14/100</f>
        <v>0.28900000000000003</v>
      </c>
      <c r="U14" s="83">
        <f>[1]Hoja1!T12*$D$14/100</f>
        <v>0.20800000000000002</v>
      </c>
      <c r="V14" s="83">
        <f>[1]Hoja1!U12*$D$14/100</f>
        <v>0.24457142857142855</v>
      </c>
      <c r="W14" s="83">
        <f>[1]Hoja1!V12*$D$14/100</f>
        <v>2297.1428571428573</v>
      </c>
      <c r="X14" s="83">
        <f>[1]Hoja1!W12*$D$14/100</f>
        <v>201</v>
      </c>
      <c r="Y14" s="83">
        <f>[1]Hoja1!X12*$D$14/100</f>
        <v>7.1999999999999995E-2</v>
      </c>
      <c r="Z14" s="83">
        <f>[1]Hoja1!Y12*$D$14/100</f>
        <v>5.0999999999999997E-2</v>
      </c>
      <c r="AA14" s="83">
        <f>[1]Hoja1!Z12*$D$14/100</f>
        <v>0.84</v>
      </c>
      <c r="AB14" s="83">
        <f>[1]Hoja1!AA12*$D$14/100</f>
        <v>0.3348571428571428</v>
      </c>
      <c r="AC14" s="83">
        <f>[1]Hoja1!AB12*$D$14/100</f>
        <v>0.2102857142857143</v>
      </c>
      <c r="AD14" s="83">
        <f>[1]Hoja1!AC12*$D$14/100</f>
        <v>11.9</v>
      </c>
      <c r="AE14" s="83">
        <f>[1]Hoja1!AD12*$D$14/100</f>
        <v>0</v>
      </c>
      <c r="AF14" s="83">
        <f>[1]Hoja1!AE12*$D$14/100</f>
        <v>10.6</v>
      </c>
    </row>
    <row r="15" spans="1:34" s="71" customFormat="1" ht="15.95">
      <c r="A15" s="189"/>
      <c r="B15" s="67" t="s">
        <v>36</v>
      </c>
      <c r="C15" s="68" t="s">
        <v>48</v>
      </c>
      <c r="D15" s="69">
        <v>110</v>
      </c>
      <c r="E15" s="83">
        <f>[1]Hoja1!D15*$D$15/100</f>
        <v>150.6022222222222</v>
      </c>
      <c r="F15" s="83">
        <f>[1]Hoja1!E15*$D$15/100</f>
        <v>1.4544444444444442</v>
      </c>
      <c r="G15" s="83">
        <f>[1]Hoja1!F15*$D$15/100</f>
        <v>0.20777777777777778</v>
      </c>
      <c r="H15" s="83">
        <f>[1]Hoja1!G15*$D$15/100</f>
        <v>0.15400000000000003</v>
      </c>
      <c r="I15" s="83">
        <f>[1]Hoja1!H15*$D$15/100</f>
        <v>3.3000000000000002E-2</v>
      </c>
      <c r="J15" s="83">
        <f>[1]Hoja1!I15*$D$15/100</f>
        <v>7.7000000000000013E-2</v>
      </c>
      <c r="K15" s="83">
        <f>[1]Hoja1!J15*$D$15/100</f>
        <v>0</v>
      </c>
      <c r="L15" s="83">
        <f>[1]Hoja1!K15*$D$15/100</f>
        <v>35.456666666666671</v>
      </c>
      <c r="M15" s="83">
        <f>[1]Hoja1!L15*$D$15/100</f>
        <v>2.5300000000000002</v>
      </c>
      <c r="N15" s="83">
        <f>[1]Hoja1!M15*$D$15/100</f>
        <v>6.844444444444445</v>
      </c>
      <c r="O15" s="83">
        <f>[1]Hoja1!N15*$D$15/100</f>
        <v>37.644444444444446</v>
      </c>
      <c r="P15" s="83">
        <f>[1]Hoja1!O15*$D$15/100</f>
        <v>0.52555555555555555</v>
      </c>
      <c r="Q15" s="83">
        <f>[1]Hoja1!P15*$D$15/100</f>
        <v>7.5777777777777784</v>
      </c>
      <c r="R15" s="83">
        <f>[1]Hoja1!Q15*$D$15/100</f>
        <v>548.9</v>
      </c>
      <c r="S15" s="83">
        <f>[1]Hoja1!R15*$D$15/100</f>
        <v>40.700000000000003</v>
      </c>
      <c r="T15" s="83">
        <f>[1]Hoja1!S15*$D$15/100</f>
        <v>0.14422222222222225</v>
      </c>
      <c r="U15" s="83">
        <f>[1]Hoja1!T15*$D$15/100</f>
        <v>8.8000000000000009E-2</v>
      </c>
      <c r="V15" s="83">
        <f>[1]Hoja1!U15*$D$15/100</f>
        <v>0.39599999999999996</v>
      </c>
      <c r="W15" s="83">
        <f>[1]Hoja1!V15*$D$15/100</f>
        <v>477.71428571428572</v>
      </c>
      <c r="X15" s="83">
        <f>[1]Hoja1!W15*$D$15/100</f>
        <v>50.966666666666669</v>
      </c>
      <c r="Y15" s="83">
        <f>[1]Hoja1!X15*$D$15/100</f>
        <v>6.355555555555556E-2</v>
      </c>
      <c r="Z15" s="83">
        <f>[1]Hoja1!Y15*$D$15/100</f>
        <v>5.7444444444444444E-2</v>
      </c>
      <c r="AA15" s="83">
        <f>[1]Hoja1!Z15*$D$15/100</f>
        <v>0.57444444444444431</v>
      </c>
      <c r="AB15" s="83">
        <f>[1]Hoja1!AA15*$D$15/100</f>
        <v>0.28600000000000003</v>
      </c>
      <c r="AC15" s="83">
        <f>[1]Hoja1!AB15*$D$15/100</f>
        <v>0.33</v>
      </c>
      <c r="AD15" s="83">
        <f>[1]Hoja1!AC15*$D$15/100</f>
        <v>24.2</v>
      </c>
      <c r="AE15" s="83">
        <f>[1]Hoja1!AD15*$D$15/100</f>
        <v>0</v>
      </c>
      <c r="AF15" s="83">
        <f>[1]Hoja1!AE15*$D$15/100</f>
        <v>18.577777777777779</v>
      </c>
    </row>
    <row r="16" spans="1:34" s="72" customFormat="1" ht="15.95">
      <c r="A16" s="189"/>
      <c r="B16" s="67" t="s">
        <v>51</v>
      </c>
      <c r="C16" s="68" t="s">
        <v>52</v>
      </c>
      <c r="D16" s="69">
        <v>0</v>
      </c>
      <c r="E16" s="70">
        <f>[1]Hoja1!D17*$D$16/100</f>
        <v>0</v>
      </c>
      <c r="F16" s="70">
        <f>[1]Hoja1!E17*$D$16/100</f>
        <v>0</v>
      </c>
      <c r="G16" s="70">
        <f>[1]Hoja1!F17*$D$16/100</f>
        <v>0</v>
      </c>
      <c r="H16" s="70">
        <f>[1]Hoja1!G17*$D$16/100</f>
        <v>0</v>
      </c>
      <c r="I16" s="70">
        <f>[1]Hoja1!H17*$D$16/100</f>
        <v>0</v>
      </c>
      <c r="J16" s="70">
        <f>[1]Hoja1!I17*$D$16/100</f>
        <v>0</v>
      </c>
      <c r="K16" s="70">
        <f>[1]Hoja1!J17*$D$16/100</f>
        <v>0</v>
      </c>
      <c r="L16" s="70">
        <f>[1]Hoja1!K17*$D$16/100</f>
        <v>0</v>
      </c>
      <c r="M16" s="70">
        <f>[1]Hoja1!L17*$D$16/100</f>
        <v>0</v>
      </c>
      <c r="N16" s="70">
        <f>[1]Hoja1!M17*$D$16/100</f>
        <v>0</v>
      </c>
      <c r="O16" s="70">
        <f>[1]Hoja1!N17*$D$16/100</f>
        <v>0</v>
      </c>
      <c r="P16" s="70">
        <f>[1]Hoja1!O17*$D$16/100</f>
        <v>0</v>
      </c>
      <c r="Q16" s="70">
        <f>[1]Hoja1!P17*$D$16/100</f>
        <v>0</v>
      </c>
      <c r="R16" s="70">
        <f>[1]Hoja1!Q17*$D$16/100</f>
        <v>0</v>
      </c>
      <c r="S16" s="70">
        <f>[1]Hoja1!R17*$D$16/100</f>
        <v>0</v>
      </c>
      <c r="T16" s="70">
        <f>[1]Hoja1!S17*$D$16/100</f>
        <v>0</v>
      </c>
      <c r="U16" s="70">
        <f>[1]Hoja1!T17*$D$16/100</f>
        <v>0</v>
      </c>
      <c r="V16" s="70">
        <f>[1]Hoja1!U17*$D$16/100</f>
        <v>0</v>
      </c>
      <c r="W16" s="70">
        <f>[1]Hoja1!V17*$D$16/100</f>
        <v>0</v>
      </c>
      <c r="X16" s="70">
        <f>[1]Hoja1!W17*$D$16/100</f>
        <v>0</v>
      </c>
      <c r="Y16" s="70">
        <f>[1]Hoja1!X17*$D$16/100</f>
        <v>0</v>
      </c>
      <c r="Z16" s="70">
        <f>[1]Hoja1!Y17*$D$16/100</f>
        <v>0</v>
      </c>
      <c r="AA16" s="70">
        <f>[1]Hoja1!Z17*$D$16/100</f>
        <v>0</v>
      </c>
      <c r="AB16" s="70">
        <f>[1]Hoja1!AA17*$D$16/100</f>
        <v>0</v>
      </c>
      <c r="AC16" s="70">
        <f>[1]Hoja1!AB17*$D$16/100</f>
        <v>0</v>
      </c>
      <c r="AD16" s="70">
        <f>[1]Hoja1!AC17*$D$16/100</f>
        <v>0</v>
      </c>
      <c r="AE16" s="70">
        <f>[1]Hoja1!AD17*$D$16/100</f>
        <v>0</v>
      </c>
      <c r="AF16" s="70">
        <f>[1]Hoja1!AE17*$D$16/100</f>
        <v>0</v>
      </c>
    </row>
    <row r="17" spans="1:33" s="72" customFormat="1" ht="15.95">
      <c r="A17" s="189"/>
      <c r="B17" s="67" t="s">
        <v>53</v>
      </c>
      <c r="C17" s="73" t="s">
        <v>54</v>
      </c>
      <c r="D17" s="74">
        <v>10</v>
      </c>
      <c r="E17" s="70">
        <f>[1]Hoja1!D18*$D$17/100</f>
        <v>36.28</v>
      </c>
      <c r="F17" s="70">
        <f>[1]Hoja1!E18*$D$17/100</f>
        <v>0.30499999999999999</v>
      </c>
      <c r="G17" s="70">
        <f>[1]Hoja1!F18*$D$17/100</f>
        <v>6.699999999999999E-2</v>
      </c>
      <c r="H17" s="70">
        <f>[1]Hoja1!G18*$D$17/100</f>
        <v>0</v>
      </c>
      <c r="I17" s="70">
        <f>[1]Hoja1!H18*$D$17/100</f>
        <v>0</v>
      </c>
      <c r="J17" s="70">
        <f>[1]Hoja1!I18*$D$17/100</f>
        <v>0</v>
      </c>
      <c r="K17" s="70">
        <f>[1]Hoja1!J18*$D$17/100</f>
        <v>0</v>
      </c>
      <c r="L17" s="70">
        <f>[1]Hoja1!K18*$D$17/100</f>
        <v>8.3679999999999968</v>
      </c>
      <c r="M17" s="70">
        <f>[1]Hoja1!L18*$D$17/100</f>
        <v>0.7</v>
      </c>
      <c r="N17" s="70">
        <f>[1]Hoja1!M18*$D$17/100</f>
        <v>5.3125</v>
      </c>
      <c r="O17" s="70">
        <f>[1]Hoja1!N18*$D$17/100</f>
        <v>11.414285714285713</v>
      </c>
      <c r="P17" s="70">
        <f>[1]Hoja1!O18*$D$17/100</f>
        <v>0.19875000000000001</v>
      </c>
      <c r="Q17" s="70">
        <f>[1]Hoja1!P18*$D$17/100</f>
        <v>2.416666666666667</v>
      </c>
      <c r="R17" s="70">
        <f>[1]Hoja1!Q18*$D$17/100</f>
        <v>53.16</v>
      </c>
      <c r="S17" s="70">
        <f>[1]Hoja1!R18*$D$17/100</f>
        <v>6.5857142857142863</v>
      </c>
      <c r="T17" s="70">
        <f>[1]Hoja1!S18*$D$17/100</f>
        <v>5.833333333333332E-2</v>
      </c>
      <c r="U17" s="70">
        <f>[1]Hoja1!T18*$D$17/100</f>
        <v>0</v>
      </c>
      <c r="V17" s="70">
        <f>[1]Hoja1!U18*$D$17/100</f>
        <v>0</v>
      </c>
      <c r="W17" s="70">
        <f>[1]Hoja1!V18*$D$17/100</f>
        <v>0</v>
      </c>
      <c r="X17" s="70">
        <f>[1]Hoja1!W18*$D$17/100</f>
        <v>19</v>
      </c>
      <c r="Y17" s="70">
        <f>[1]Hoja1!X18*$D$17/100</f>
        <v>1.0571428571428574E-2</v>
      </c>
      <c r="Z17" s="70">
        <f>[1]Hoja1!Y18*$D$17/100</f>
        <v>2.1428571428571429E-2</v>
      </c>
      <c r="AA17" s="70">
        <f>[1]Hoja1!Z18*$D$17/100</f>
        <v>0.25</v>
      </c>
      <c r="AB17" s="70">
        <f>[1]Hoja1!AA18*$D$17/100</f>
        <v>0</v>
      </c>
      <c r="AC17" s="70">
        <f>[1]Hoja1!AB18*$D$17/100</f>
        <v>0</v>
      </c>
      <c r="AD17" s="70">
        <f>[1]Hoja1!AC18*$D$17/100</f>
        <v>4.3</v>
      </c>
      <c r="AE17" s="70">
        <f>[1]Hoja1!AD18*$D$17/100</f>
        <v>0</v>
      </c>
      <c r="AF17" s="70">
        <f>[1]Hoja1!AE18*$D$17/100</f>
        <v>0.22857142857142854</v>
      </c>
    </row>
    <row r="18" spans="1:33" s="72" customFormat="1" ht="15.95">
      <c r="A18" s="189"/>
      <c r="B18" s="55"/>
      <c r="C18" s="75" t="s">
        <v>190</v>
      </c>
      <c r="D18" s="76">
        <f>SUM(D13:D17)</f>
        <v>310</v>
      </c>
      <c r="E18" s="76">
        <f t="shared" ref="E18:AF18" si="1">SUM(E13:E17)</f>
        <v>359.92145299145295</v>
      </c>
      <c r="F18" s="76">
        <f t="shared" si="1"/>
        <v>4.9117521367521366</v>
      </c>
      <c r="G18" s="76">
        <f t="shared" si="1"/>
        <v>0.63170085470085469</v>
      </c>
      <c r="H18" s="76">
        <f t="shared" si="1"/>
        <v>0.22458241758241759</v>
      </c>
      <c r="I18" s="76">
        <f t="shared" si="1"/>
        <v>4.5142857142857144E-2</v>
      </c>
      <c r="J18" s="76">
        <f t="shared" si="1"/>
        <v>0.21574725274725276</v>
      </c>
      <c r="K18" s="76">
        <f t="shared" si="1"/>
        <v>0</v>
      </c>
      <c r="L18" s="160">
        <f>SUM(L13:L17)</f>
        <v>82.961589743589741</v>
      </c>
      <c r="M18" s="76">
        <f t="shared" si="1"/>
        <v>8.1369230769230771</v>
      </c>
      <c r="N18" s="76">
        <f t="shared" si="1"/>
        <v>49.71848290598291</v>
      </c>
      <c r="O18" s="76">
        <f t="shared" si="1"/>
        <v>143.78949938949938</v>
      </c>
      <c r="P18" s="76">
        <f t="shared" si="1"/>
        <v>2.4412286324786323</v>
      </c>
      <c r="Q18" s="76">
        <f t="shared" si="1"/>
        <v>31.394444444444446</v>
      </c>
      <c r="R18" s="76">
        <f t="shared" si="1"/>
        <v>1351.4215384615384</v>
      </c>
      <c r="S18" s="76">
        <f t="shared" si="1"/>
        <v>80.15494505494506</v>
      </c>
      <c r="T18" s="76">
        <f t="shared" si="1"/>
        <v>0.78855555555555568</v>
      </c>
      <c r="U18" s="76">
        <f t="shared" si="1"/>
        <v>0.46523076923076923</v>
      </c>
      <c r="V18" s="76">
        <f t="shared" si="1"/>
        <v>0.96634065934065938</v>
      </c>
      <c r="W18" s="76">
        <f t="shared" si="1"/>
        <v>2820.5494505494507</v>
      </c>
      <c r="X18" s="76">
        <f t="shared" si="1"/>
        <v>275.53589743589743</v>
      </c>
      <c r="Y18" s="76">
        <f t="shared" si="1"/>
        <v>0.21212698412698414</v>
      </c>
      <c r="Z18" s="76">
        <f t="shared" si="1"/>
        <v>0.17302686202686202</v>
      </c>
      <c r="AA18" s="76">
        <f t="shared" si="1"/>
        <v>3.4329059829059823</v>
      </c>
      <c r="AB18" s="76">
        <f t="shared" si="1"/>
        <v>1.0464725274725273</v>
      </c>
      <c r="AC18" s="76">
        <f t="shared" si="1"/>
        <v>0.78736263736263745</v>
      </c>
      <c r="AD18" s="76">
        <f t="shared" si="1"/>
        <v>56.307692307692307</v>
      </c>
      <c r="AE18" s="76">
        <f t="shared" si="1"/>
        <v>0</v>
      </c>
      <c r="AF18" s="76">
        <f t="shared" si="1"/>
        <v>55.975579975579976</v>
      </c>
    </row>
    <row r="19" spans="1:33" s="72" customFormat="1">
      <c r="A19" s="190"/>
      <c r="B19" s="191" t="s">
        <v>192</v>
      </c>
      <c r="C19" s="191"/>
      <c r="D19" s="77">
        <f t="shared" ref="D19:AE19" si="2">D11+D18</f>
        <v>397</v>
      </c>
      <c r="E19" s="77">
        <f t="shared" si="2"/>
        <v>667.54832711732706</v>
      </c>
      <c r="F19" s="77">
        <f t="shared" si="2"/>
        <v>12.451234654234653</v>
      </c>
      <c r="G19" s="77">
        <f t="shared" si="2"/>
        <v>2.243581973581974</v>
      </c>
      <c r="H19" s="77">
        <f t="shared" si="2"/>
        <v>0.47324625596625602</v>
      </c>
      <c r="I19" s="77">
        <f t="shared" si="2"/>
        <v>0.39963578643578646</v>
      </c>
      <c r="J19" s="77">
        <f t="shared" si="2"/>
        <v>0.81355028305028321</v>
      </c>
      <c r="K19" s="77">
        <f t="shared" si="2"/>
        <v>0</v>
      </c>
      <c r="L19" s="77">
        <f>L11+L18</f>
        <v>148.60457575757576</v>
      </c>
      <c r="M19" s="77">
        <f t="shared" si="2"/>
        <v>13.224074592074594</v>
      </c>
      <c r="N19" s="77">
        <f t="shared" si="2"/>
        <v>73.701140248640257</v>
      </c>
      <c r="O19" s="77">
        <f t="shared" si="2"/>
        <v>302.44900987900985</v>
      </c>
      <c r="P19" s="77">
        <f t="shared" si="2"/>
        <v>5.1613335275835279</v>
      </c>
      <c r="Q19" s="77">
        <f t="shared" si="2"/>
        <v>38.101017871017874</v>
      </c>
      <c r="R19" s="77">
        <f t="shared" si="2"/>
        <v>1524.2207342657341</v>
      </c>
      <c r="S19" s="77">
        <f t="shared" si="2"/>
        <v>140.69725274725278</v>
      </c>
      <c r="T19" s="77">
        <f t="shared" si="2"/>
        <v>2.1076346542346549</v>
      </c>
      <c r="U19" s="77">
        <f t="shared" si="2"/>
        <v>0.65453076923076925</v>
      </c>
      <c r="V19" s="77">
        <f t="shared" si="2"/>
        <v>2.9428421744921742</v>
      </c>
      <c r="W19" s="77">
        <f t="shared" si="2"/>
        <v>2857.2216727716732</v>
      </c>
      <c r="X19" s="77">
        <f t="shared" si="2"/>
        <v>279.41953379953378</v>
      </c>
      <c r="Y19" s="77">
        <f t="shared" si="2"/>
        <v>0.58855243867243856</v>
      </c>
      <c r="Z19" s="77">
        <f t="shared" si="2"/>
        <v>0.29066595293595293</v>
      </c>
      <c r="AA19" s="77">
        <f t="shared" si="2"/>
        <v>6.5349968919968919</v>
      </c>
      <c r="AB19" s="77">
        <f t="shared" si="2"/>
        <v>1.7133725274725276</v>
      </c>
      <c r="AC19" s="77">
        <f t="shared" si="2"/>
        <v>1.0168404151404151</v>
      </c>
      <c r="AD19" s="77">
        <f t="shared" si="2"/>
        <v>179.03960139860141</v>
      </c>
      <c r="AE19" s="77">
        <f t="shared" si="2"/>
        <v>4.4999999999999999E-4</v>
      </c>
      <c r="AF19" s="77">
        <f>AF11+AF18</f>
        <v>56.165579975579973</v>
      </c>
    </row>
    <row r="20" spans="1:33" ht="15" customHeight="1">
      <c r="A20" s="188" t="s">
        <v>55</v>
      </c>
      <c r="B20" s="78" t="s">
        <v>56</v>
      </c>
      <c r="C20" s="84" t="s">
        <v>57</v>
      </c>
      <c r="D20" s="85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3" s="71" customFormat="1" ht="17.100000000000001">
      <c r="A21" s="189"/>
      <c r="B21" s="67" t="s">
        <v>56</v>
      </c>
      <c r="C21" s="29" t="s">
        <v>58</v>
      </c>
      <c r="D21" s="69">
        <v>80</v>
      </c>
      <c r="E21" s="70">
        <f>[1]Hoja1!D21*$D$21/100</f>
        <v>48.437333333333335</v>
      </c>
      <c r="F21" s="70">
        <f>[1]Hoja1!E21*$D$21/100</f>
        <v>0.7360000000000001</v>
      </c>
      <c r="G21" s="70">
        <f>[1]Hoja1!F21*$D$21/100</f>
        <v>0.21866666666666668</v>
      </c>
      <c r="H21" s="70">
        <f>[1]Hoja1!G21*$D$21/100</f>
        <v>6.4615384615384616E-2</v>
      </c>
      <c r="I21" s="70">
        <f>[1]Hoja1!H21*$D$21/100</f>
        <v>5.9692307692307704E-2</v>
      </c>
      <c r="J21" s="70">
        <f>[1]Hoja1!I21*$D$21/100</f>
        <v>8.8000000000000009E-2</v>
      </c>
      <c r="K21" s="70">
        <f>[1]Hoja1!J21*$D$21/100</f>
        <v>0</v>
      </c>
      <c r="L21" s="70">
        <f>[1]Hoja1!K21*$D$21/100</f>
        <v>10.762666666666668</v>
      </c>
      <c r="M21" s="70">
        <f>[1]Hoja1!L21*$D$21/100</f>
        <v>2.1653333333333329</v>
      </c>
      <c r="N21" s="70">
        <f>[1]Hoja1!M21*$D$21/100</f>
        <v>10.826666666666668</v>
      </c>
      <c r="O21" s="70">
        <f>[1]Hoja1!N21*$D$21/100</f>
        <v>21.333333333333336</v>
      </c>
      <c r="P21" s="70">
        <f>[1]Hoja1!O21*$D$21/100</f>
        <v>0.54933333333333334</v>
      </c>
      <c r="Q21" s="70">
        <f>[1]Hoja1!P21*$D$21/100</f>
        <v>9.1733333333333338</v>
      </c>
      <c r="R21" s="70">
        <f>[1]Hoja1!Q21*$D$21/100</f>
        <v>184.21333333333337</v>
      </c>
      <c r="S21" s="70">
        <f>[1]Hoja1!R21*$D$21/100</f>
        <v>11.84</v>
      </c>
      <c r="T21" s="70">
        <f>[1]Hoja1!S21*$D$21/100</f>
        <v>9.5428571428571446E-2</v>
      </c>
      <c r="U21" s="70">
        <f>[1]Hoja1!T21*$D$21/100</f>
        <v>5.5999999999999994E-2</v>
      </c>
      <c r="V21" s="70">
        <f>[1]Hoja1!U21*$D$21/100</f>
        <v>5.1076923076923089E-2</v>
      </c>
      <c r="W21" s="70">
        <f>[1]Hoja1!V21*$D$21/100</f>
        <v>1195.0153846153846</v>
      </c>
      <c r="X21" s="70">
        <f>[1]Hoja1!W21*$D$21/100</f>
        <v>120.05333333333333</v>
      </c>
      <c r="Y21" s="70">
        <f>[1]Hoja1!X21*$D$21/100</f>
        <v>3.8400000000000011E-2</v>
      </c>
      <c r="Z21" s="70">
        <f>[1]Hoja1!Y21*$D$21/100</f>
        <v>4.8000000000000008E-2</v>
      </c>
      <c r="AA21" s="70">
        <f>[1]Hoja1!Z21*$D$21/100</f>
        <v>0.69226666666666659</v>
      </c>
      <c r="AB21" s="70">
        <f>[1]Hoja1!AA21*$D$21/100</f>
        <v>0.15753846153846154</v>
      </c>
      <c r="AC21" s="70">
        <f>[1]Hoja1!AB21*$D$21/100</f>
        <v>9.2307692307692299E-2</v>
      </c>
      <c r="AD21" s="70">
        <f>[1]Hoja1!AC21*$D$21/100</f>
        <v>12.342857142857142</v>
      </c>
      <c r="AE21" s="70">
        <f>[1]Hoja1!AD21*$D$21/100</f>
        <v>0</v>
      </c>
      <c r="AF21" s="70">
        <f>[1]Hoja1!AE21*$D$21/100</f>
        <v>30.506666666666664</v>
      </c>
    </row>
    <row r="22" spans="1:33" s="71" customFormat="1" ht="17.100000000000001">
      <c r="A22" s="189"/>
      <c r="B22" s="67" t="s">
        <v>61</v>
      </c>
      <c r="C22" s="29" t="s">
        <v>59</v>
      </c>
      <c r="D22" s="69">
        <v>80</v>
      </c>
      <c r="E22" s="70">
        <f>[1]Hoja1!D22*$D$22/100</f>
        <v>59.262719999999987</v>
      </c>
      <c r="F22" s="70">
        <f>[1]Hoja1!E22*$D$22/100</f>
        <v>0.86325333333333343</v>
      </c>
      <c r="G22" s="70">
        <f>[1]Hoja1!F22*$D$22/100</f>
        <v>0.65173333333333372</v>
      </c>
      <c r="H22" s="70">
        <f>[1]Hoja1!G22*$D$22/100</f>
        <v>4.5793103448275835E-2</v>
      </c>
      <c r="I22" s="70">
        <f>[1]Hoja1!H22*$D$22/100</f>
        <v>0.16151724137931014</v>
      </c>
      <c r="J22" s="70">
        <f>[1]Hoja1!I22*$D$22/100</f>
        <v>9.4206896551724095E-2</v>
      </c>
      <c r="K22" s="70">
        <f>[1]Hoja1!J22*$D$22/100</f>
        <v>0</v>
      </c>
      <c r="L22" s="70">
        <f>[1]Hoja1!K22*$D$22/100</f>
        <v>12.346026666666667</v>
      </c>
      <c r="M22" s="70">
        <f>[1]Hoja1!L22*$D$22/100</f>
        <v>2.0707246376811583</v>
      </c>
      <c r="N22" s="70">
        <f>[1]Hoja1!M22*$D$22/100</f>
        <v>19.296219178082193</v>
      </c>
      <c r="O22" s="70">
        <f>[1]Hoja1!N22*$D$22/100</f>
        <v>21.54677777777778</v>
      </c>
      <c r="P22" s="70">
        <f>[1]Hoja1!O22*$D$22/100</f>
        <v>0.58498630136986296</v>
      </c>
      <c r="Q22" s="70">
        <f>[1]Hoja1!P22*$D$22/100</f>
        <v>3.4067058823529406</v>
      </c>
      <c r="R22" s="70">
        <f>[1]Hoja1!Q22*$D$22/100</f>
        <v>169.2527536231884</v>
      </c>
      <c r="S22" s="70">
        <f>[1]Hoja1!R22*$D$22/100</f>
        <v>13.411882352941177</v>
      </c>
      <c r="T22" s="70">
        <f>[1]Hoja1!S22*$D$22/100</f>
        <v>0.13247058823529409</v>
      </c>
      <c r="U22" s="70">
        <f>[1]Hoja1!T22*$D$22/100</f>
        <v>6.0275862068965499E-2</v>
      </c>
      <c r="V22" s="70">
        <f>[1]Hoja1!U22*$D$22/100</f>
        <v>0.16427586206896552</v>
      </c>
      <c r="W22" s="70">
        <f>[1]Hoja1!V22*$D$22/100</f>
        <v>75.489655172413791</v>
      </c>
      <c r="X22" s="70">
        <f>[1]Hoja1!W22*$D$22/100</f>
        <v>7.9682285714285719</v>
      </c>
      <c r="Y22" s="70">
        <f>[1]Hoja1!X22*$D$22/100</f>
        <v>3.7999999999999992E-2</v>
      </c>
      <c r="Z22" s="70">
        <f>[1]Hoja1!Y22*$D$22/100</f>
        <v>4.0555555555555539E-2</v>
      </c>
      <c r="AA22" s="70">
        <f>[1]Hoja1!Z22*$D$22/100</f>
        <v>0.47777777777777786</v>
      </c>
      <c r="AB22" s="70">
        <f>[1]Hoja1!AA22*$D$22/100</f>
        <v>0.25710344827586201</v>
      </c>
      <c r="AC22" s="70">
        <f>[1]Hoja1!AB22*$D$22/100</f>
        <v>7.9999999999999946E-2</v>
      </c>
      <c r="AD22" s="70">
        <f>[1]Hoja1!AC22*$D$22/100</f>
        <v>9.7409523809523826</v>
      </c>
      <c r="AE22" s="70">
        <f>[1]Hoja1!AD22*$D$22/100</f>
        <v>0</v>
      </c>
      <c r="AF22" s="70">
        <f>[1]Hoja1!AE22*$D$22/100</f>
        <v>22.116493150684931</v>
      </c>
    </row>
    <row r="23" spans="1:33" s="71" customFormat="1" ht="15.95">
      <c r="A23" s="189"/>
      <c r="B23" s="86" t="s">
        <v>194</v>
      </c>
      <c r="C23" s="87" t="s">
        <v>60</v>
      </c>
      <c r="D23" s="74">
        <v>30</v>
      </c>
      <c r="E23" s="70">
        <f>[1]Hoja1!D23*$D$23/100</f>
        <v>73.297499999999999</v>
      </c>
      <c r="F23" s="70">
        <f>[1]Hoja1!E23*$D$23/100</f>
        <v>0.63749999999999996</v>
      </c>
      <c r="G23" s="70">
        <f>[1]Hoja1!F23*$D$23/100</f>
        <v>6.0374999999999996</v>
      </c>
      <c r="H23" s="70">
        <f>[1]Hoja1!G23*$D$23/100</f>
        <v>0.73199999999999998</v>
      </c>
      <c r="I23" s="70">
        <f>[1]Hoja1!H23*$D$23/100</f>
        <v>2.8829999999999996</v>
      </c>
      <c r="J23" s="70">
        <f>[1]Hoja1!I23*$D$23/100</f>
        <v>0.58799999999999997</v>
      </c>
      <c r="K23" s="70">
        <f>[1]Hoja1!J23*$D$23/100</f>
        <v>0</v>
      </c>
      <c r="L23" s="70">
        <f>[1]Hoja1!K23*$D$23/100</f>
        <v>3.2625000000000002</v>
      </c>
      <c r="M23" s="70">
        <f>[1]Hoja1!L23*$D$23/100</f>
        <v>2.0550000000000002</v>
      </c>
      <c r="N23" s="70">
        <f>[1]Hoja1!M23*$D$23/100</f>
        <v>2.7</v>
      </c>
      <c r="O23" s="70">
        <f>[1]Hoja1!N23*$D$23/100</f>
        <v>12.975</v>
      </c>
      <c r="P23" s="70">
        <f>[1]Hoja1!O23*$D$23/100</f>
        <v>0.24</v>
      </c>
      <c r="Q23" s="70">
        <f>[1]Hoja1!P23*$D$23/100</f>
        <v>2.5499999999999998</v>
      </c>
      <c r="R23" s="70">
        <f>[1]Hoja1!Q23*$D$23/100</f>
        <v>116.77500000000001</v>
      </c>
      <c r="S23" s="70">
        <f>[1]Hoja1!R23*$D$23/100</f>
        <v>8.625</v>
      </c>
      <c r="T23" s="70">
        <f>[1]Hoja1!S23*$D$23/100</f>
        <v>0.18149999999999999</v>
      </c>
      <c r="U23" s="70">
        <f>[1]Hoja1!T23*$D$23/100</f>
        <v>7.8000000000000014E-2</v>
      </c>
      <c r="V23" s="70">
        <f>[1]Hoja1!U23*$D$23/100</f>
        <v>6.9000000000000006E-2</v>
      </c>
      <c r="W23" s="70">
        <f>[1]Hoja1!V23*$D$23/100</f>
        <v>183.6</v>
      </c>
      <c r="X23" s="70">
        <f>[1]Hoja1!W23*$D$23/100</f>
        <v>5.3250000000000002</v>
      </c>
      <c r="Y23" s="70">
        <f>[1]Hoja1!X23*$D$23/100</f>
        <v>2.1749999999999999E-2</v>
      </c>
      <c r="Z23" s="70">
        <f>[1]Hoja1!Y23*$D$23/100</f>
        <v>0.03</v>
      </c>
      <c r="AA23" s="70">
        <f>[1]Hoja1!Z23*$D$23/100</f>
        <v>0.40500000000000003</v>
      </c>
      <c r="AB23" s="70">
        <f>[1]Hoja1!AA23*$D$23/100</f>
        <v>0.29099999999999998</v>
      </c>
      <c r="AC23" s="70">
        <f>[1]Hoja1!AB23*$D$23/100</f>
        <v>8.4000000000000005E-2</v>
      </c>
      <c r="AD23" s="70">
        <f>[1]Hoja1!AC23*$D$23/100</f>
        <v>19.350000000000001</v>
      </c>
      <c r="AE23" s="70">
        <f>[1]Hoja1!AD23*$D$23/100</f>
        <v>0</v>
      </c>
      <c r="AF23" s="70">
        <f>[1]Hoja1!AE23*$D$23/100</f>
        <v>1.95</v>
      </c>
      <c r="AG23" s="88"/>
    </row>
    <row r="24" spans="1:33" s="72" customFormat="1" ht="15.95">
      <c r="A24" s="189"/>
      <c r="B24" s="55"/>
      <c r="C24" s="75" t="s">
        <v>190</v>
      </c>
      <c r="D24" s="77">
        <f>SUM(D21:D23)</f>
        <v>190</v>
      </c>
      <c r="E24" s="77">
        <f t="shared" ref="E24:AF24" si="3">SUM(E21:E23)</f>
        <v>180.99755333333331</v>
      </c>
      <c r="F24" s="77">
        <f t="shared" si="3"/>
        <v>2.2367533333333336</v>
      </c>
      <c r="G24" s="77">
        <f t="shared" si="3"/>
        <v>6.9078999999999997</v>
      </c>
      <c r="H24" s="77">
        <f t="shared" si="3"/>
        <v>0.84240848806366042</v>
      </c>
      <c r="I24" s="77">
        <f t="shared" si="3"/>
        <v>3.1042095490716175</v>
      </c>
      <c r="J24" s="77">
        <f t="shared" si="3"/>
        <v>0.77020689655172414</v>
      </c>
      <c r="K24" s="77">
        <f t="shared" si="3"/>
        <v>0</v>
      </c>
      <c r="L24" s="77">
        <f t="shared" si="3"/>
        <v>26.371193333333334</v>
      </c>
      <c r="M24" s="77">
        <f t="shared" si="3"/>
        <v>6.2910579710144905</v>
      </c>
      <c r="N24" s="77">
        <f t="shared" si="3"/>
        <v>32.822885844748861</v>
      </c>
      <c r="O24" s="77">
        <f t="shared" si="3"/>
        <v>55.855111111111121</v>
      </c>
      <c r="P24" s="77">
        <f t="shared" si="3"/>
        <v>1.3743196347031963</v>
      </c>
      <c r="Q24" s="77">
        <f t="shared" si="3"/>
        <v>15.130039215686274</v>
      </c>
      <c r="R24" s="77">
        <f t="shared" si="3"/>
        <v>470.24108695652171</v>
      </c>
      <c r="S24" s="77">
        <f t="shared" si="3"/>
        <v>33.87688235294118</v>
      </c>
      <c r="T24" s="77">
        <f t="shared" si="3"/>
        <v>0.40939915966386553</v>
      </c>
      <c r="U24" s="77">
        <f t="shared" si="3"/>
        <v>0.19427586206896552</v>
      </c>
      <c r="V24" s="77">
        <f t="shared" si="3"/>
        <v>0.28435278514588863</v>
      </c>
      <c r="W24" s="77">
        <f t="shared" si="3"/>
        <v>1454.1050397877984</v>
      </c>
      <c r="X24" s="77">
        <f t="shared" si="3"/>
        <v>133.3465619047619</v>
      </c>
      <c r="Y24" s="77">
        <f t="shared" si="3"/>
        <v>9.8149999999999987E-2</v>
      </c>
      <c r="Z24" s="77">
        <f t="shared" si="3"/>
        <v>0.11855555555555555</v>
      </c>
      <c r="AA24" s="77">
        <f t="shared" si="3"/>
        <v>1.5750444444444445</v>
      </c>
      <c r="AB24" s="77">
        <f t="shared" si="3"/>
        <v>0.70564190981432362</v>
      </c>
      <c r="AC24" s="77">
        <f t="shared" si="3"/>
        <v>0.25630769230769224</v>
      </c>
      <c r="AD24" s="77">
        <f t="shared" si="3"/>
        <v>41.433809523809529</v>
      </c>
      <c r="AE24" s="77">
        <f t="shared" si="3"/>
        <v>0</v>
      </c>
      <c r="AF24" s="77">
        <f t="shared" si="3"/>
        <v>54.573159817351595</v>
      </c>
    </row>
    <row r="25" spans="1:33">
      <c r="A25" s="189"/>
      <c r="B25" s="78" t="s">
        <v>61</v>
      </c>
      <c r="C25" s="84" t="s">
        <v>62</v>
      </c>
      <c r="D25" s="85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</row>
    <row r="26" spans="1:33" s="71" customFormat="1" ht="33.950000000000003">
      <c r="A26" s="189"/>
      <c r="B26" s="67" t="s">
        <v>63</v>
      </c>
      <c r="C26" s="29" t="s">
        <v>64</v>
      </c>
      <c r="D26" s="69">
        <v>80</v>
      </c>
      <c r="E26" s="70">
        <f>[1]Hoja1!D25*$D$26/100</f>
        <v>42.666666666666679</v>
      </c>
      <c r="F26" s="70">
        <f>[1]Hoja1!E25*$D$26/100</f>
        <v>1.7546666666666666</v>
      </c>
      <c r="G26" s="70">
        <f>[1]Hoja1!F25*$D$26/100</f>
        <v>0.42133333333333339</v>
      </c>
      <c r="H26" s="70">
        <f>[1]Hoja1!G25*$D$26/100</f>
        <v>5.8909090909090904E-2</v>
      </c>
      <c r="I26" s="70">
        <f>[1]Hoja1!H25*$D$26/100</f>
        <v>4.9454545454545452E-2</v>
      </c>
      <c r="J26" s="70">
        <f>[1]Hoja1!I25*$D$26/100</f>
        <v>0.16145454545454549</v>
      </c>
      <c r="K26" s="70">
        <f>[1]Hoja1!J25*$D$26/100</f>
        <v>0</v>
      </c>
      <c r="L26" s="70">
        <f>[1]Hoja1!K25*$D$26/100</f>
        <v>7.7866666666666662</v>
      </c>
      <c r="M26" s="70">
        <f>[1]Hoja1!L25*$D$26/100</f>
        <v>2.0853333333333328</v>
      </c>
      <c r="N26" s="70">
        <f>[1]Hoja1!M25*$D$26/100</f>
        <v>36.586666666666673</v>
      </c>
      <c r="O26" s="70">
        <f>[1]Hoja1!N25*$D$26/100</f>
        <v>44.8</v>
      </c>
      <c r="P26" s="70">
        <f>[1]Hoja1!O25*$D$26/100</f>
        <v>1.0826666666666667</v>
      </c>
      <c r="Q26" s="70">
        <f>[1]Hoja1!P25*$D$26/100</f>
        <v>121.33333333333331</v>
      </c>
      <c r="R26" s="70">
        <f>[1]Hoja1!Q25*$D$26/100</f>
        <v>384.26666666666665</v>
      </c>
      <c r="S26" s="70">
        <f>[1]Hoja1!R25*$D$26/100</f>
        <v>20.746666666666666</v>
      </c>
      <c r="T26" s="70">
        <f>[1]Hoja1!S25*$D$26/100</f>
        <v>0.26079999999999998</v>
      </c>
      <c r="U26" s="70">
        <f>[1]Hoja1!T25*$D$26/100</f>
        <v>0.14618181818181816</v>
      </c>
      <c r="V26" s="70">
        <f>[1]Hoja1!U25*$D$26/100</f>
        <v>0.32145454545454544</v>
      </c>
      <c r="W26" s="70">
        <f>[1]Hoja1!V25*$D$26/100</f>
        <v>3483.7818181818184</v>
      </c>
      <c r="X26" s="70">
        <f>[1]Hoja1!W25*$D$26/100</f>
        <v>339.89333333333337</v>
      </c>
      <c r="Y26" s="70">
        <f>[1]Hoja1!X25*$D$26/100</f>
        <v>8.106666666666669E-2</v>
      </c>
      <c r="Z26" s="70">
        <f>[1]Hoja1!Y25*$D$26/100</f>
        <v>0.08</v>
      </c>
      <c r="AA26" s="70">
        <f>[1]Hoja1!Z25*$D$26/100</f>
        <v>1.0133333333333332</v>
      </c>
      <c r="AB26" s="70">
        <f>[1]Hoja1!AA25*$D$26/100</f>
        <v>0.33600000000000002</v>
      </c>
      <c r="AC26" s="70">
        <f>[1]Hoja1!AB25*$D$26/100</f>
        <v>0.12509090909090909</v>
      </c>
      <c r="AD26" s="70">
        <f>[1]Hoja1!AC25*$D$26/100</f>
        <v>34.4</v>
      </c>
      <c r="AE26" s="70">
        <f>[1]Hoja1!AD25*$D$26/100</f>
        <v>0</v>
      </c>
      <c r="AF26" s="70">
        <f>[1]Hoja1!AE25*$D$26/100</f>
        <v>50.72</v>
      </c>
    </row>
    <row r="27" spans="1:33" s="71" customFormat="1" ht="17.100000000000001">
      <c r="A27" s="189"/>
      <c r="B27" s="67" t="s">
        <v>65</v>
      </c>
      <c r="C27" s="29" t="s">
        <v>66</v>
      </c>
      <c r="D27" s="69">
        <v>25</v>
      </c>
      <c r="E27" s="70">
        <f>[1]Hoja1!D26*$D$27/100</f>
        <v>9.1305555555555546</v>
      </c>
      <c r="F27" s="70">
        <f>[1]Hoja1!E26*$D$27/100</f>
        <v>0.6333333333333333</v>
      </c>
      <c r="G27" s="70">
        <f>[1]Hoja1!F26*$D$27/100</f>
        <v>0.1</v>
      </c>
      <c r="H27" s="70">
        <f>[1]Hoja1!G26*$D$27/100</f>
        <v>1.2142857142857143E-2</v>
      </c>
      <c r="I27" s="70">
        <f>[1]Hoja1!H26*$D$27/100</f>
        <v>5.3571428571428572E-3</v>
      </c>
      <c r="J27" s="70">
        <f>[1]Hoja1!I26*$D$27/100</f>
        <v>3.3214285714285717E-2</v>
      </c>
      <c r="K27" s="70">
        <f>[1]Hoja1!J26*$D$27/100</f>
        <v>0</v>
      </c>
      <c r="L27" s="70">
        <f>[1]Hoja1!K26*$D$27/100</f>
        <v>1.3638888888888885</v>
      </c>
      <c r="M27" s="70">
        <f>[1]Hoja1!L26*$D$27/100</f>
        <v>0.61388888888888893</v>
      </c>
      <c r="N27" s="70">
        <f>[1]Hoja1!M26*$D$27/100</f>
        <v>19.694444444444443</v>
      </c>
      <c r="O27" s="70">
        <f>[1]Hoja1!N26*$D$27/100</f>
        <v>12.083333333333336</v>
      </c>
      <c r="P27" s="70">
        <f>[1]Hoja1!O26*$D$27/100</f>
        <v>0.45833333333333326</v>
      </c>
      <c r="Q27" s="70">
        <f>[1]Hoja1!P26*$D$27/100</f>
        <v>15.21875</v>
      </c>
      <c r="R27" s="70">
        <f>[1]Hoja1!Q26*$D$27/100</f>
        <v>90.59375</v>
      </c>
      <c r="S27" s="70">
        <f>[1]Hoja1!R26*$D$27/100</f>
        <v>9.5</v>
      </c>
      <c r="T27" s="70">
        <f>[1]Hoja1!S26*$D$27/100</f>
        <v>0.11218750000000002</v>
      </c>
      <c r="U27" s="70">
        <f>[1]Hoja1!T26*$D$27/100</f>
        <v>2.3928571428571428E-2</v>
      </c>
      <c r="V27" s="70">
        <f>[1]Hoja1!U26*$D$27/100</f>
        <v>9.3214285714285708E-2</v>
      </c>
      <c r="W27" s="70">
        <f>[1]Hoja1!V26*$D$27/100</f>
        <v>760.89285714285711</v>
      </c>
      <c r="X27" s="70">
        <f>[1]Hoja1!W26*$D$27/100</f>
        <v>72.666666666666671</v>
      </c>
      <c r="Y27" s="70">
        <f>[1]Hoja1!X26*$D$27/100</f>
        <v>2.2222222222222223E-2</v>
      </c>
      <c r="Z27" s="70">
        <f>[1]Hoja1!Y26*$D$27/100</f>
        <v>2.6944444444444441E-2</v>
      </c>
      <c r="AA27" s="70">
        <f>[1]Hoja1!Z26*$D$27/100</f>
        <v>0.2</v>
      </c>
      <c r="AB27" s="70">
        <f>[1]Hoja1!AA26*$D$27/100</f>
        <v>5.7857142857142864E-2</v>
      </c>
      <c r="AC27" s="70">
        <f>[1]Hoja1!AB26*$D$27/100</f>
        <v>4.178571428571428E-2</v>
      </c>
      <c r="AD27" s="70">
        <f>[1]Hoja1!AC26*$D$27/100</f>
        <v>26.625</v>
      </c>
      <c r="AE27" s="70">
        <f>[1]Hoja1!AD26*$D$27/100</f>
        <v>0</v>
      </c>
      <c r="AF27" s="70">
        <f>[1]Hoja1!AE26*$D$27/100</f>
        <v>17.083333333333332</v>
      </c>
    </row>
    <row r="28" spans="1:33" s="71" customFormat="1" ht="15.95">
      <c r="A28" s="189"/>
      <c r="B28" s="86" t="s">
        <v>67</v>
      </c>
      <c r="C28" s="87" t="s">
        <v>68</v>
      </c>
      <c r="D28" s="74">
        <v>80</v>
      </c>
      <c r="E28" s="70">
        <f>[1]Hoja1!D27*$D$28/100</f>
        <v>39.701666666666668</v>
      </c>
      <c r="F28" s="70">
        <f>[1]Hoja1!E27*$D$28/100</f>
        <v>1.9633333333333338</v>
      </c>
      <c r="G28" s="70">
        <f>[1]Hoja1!F27*$D$28/100</f>
        <v>0.24833333333333324</v>
      </c>
      <c r="H28" s="70">
        <f>[1]Hoja1!G27*$D$28/100</f>
        <v>4.0864864864864875E-2</v>
      </c>
      <c r="I28" s="70">
        <f>[1]Hoja1!H27*$D$28/100</f>
        <v>2.4648648648648654E-2</v>
      </c>
      <c r="J28" s="70">
        <f>[1]Hoja1!I27*$D$28/100</f>
        <v>0.11308108108108109</v>
      </c>
      <c r="K28" s="70">
        <f>[1]Hoja1!J27*$D$28/100</f>
        <v>0</v>
      </c>
      <c r="L28" s="70">
        <f>[1]Hoja1!K27*$D$28/100</f>
        <v>7.2533333333333312</v>
      </c>
      <c r="M28" s="70">
        <f>[1]Hoja1!L27*$D$28/100</f>
        <v>2.0177777777777774</v>
      </c>
      <c r="N28" s="70">
        <f>[1]Hoja1!M27*$D$28/100</f>
        <v>30.1</v>
      </c>
      <c r="O28" s="70">
        <f>[1]Hoja1!N27*$D$28/100</f>
        <v>50</v>
      </c>
      <c r="P28" s="70">
        <f>[1]Hoja1!O27*$D$28/100</f>
        <v>0.84</v>
      </c>
      <c r="Q28" s="70">
        <f>[1]Hoja1!P27*$D$28/100</f>
        <v>15.928888888888888</v>
      </c>
      <c r="R28" s="70">
        <f>[1]Hoja1!Q27*$D$28/100</f>
        <v>240.58666666666667</v>
      </c>
      <c r="S28" s="70">
        <f>[1]Hoja1!R27*$D$28/100</f>
        <v>19.52</v>
      </c>
      <c r="T28" s="70">
        <f>[1]Hoja1!S27*$D$28/100</f>
        <v>0.4695111111111111</v>
      </c>
      <c r="U28" s="70">
        <f>[1]Hoja1!T27*$D$28/100</f>
        <v>0.19870270270270268</v>
      </c>
      <c r="V28" s="70">
        <f>[1]Hoja1!U27*$D$28/100</f>
        <v>0.17708108108108114</v>
      </c>
      <c r="W28" s="70">
        <f>[1]Hoja1!V27*$D$28/100</f>
        <v>135.09189189189189</v>
      </c>
      <c r="X28" s="70">
        <f>[1]Hoja1!W27*$D$28/100</f>
        <v>30.468085106382979</v>
      </c>
      <c r="Y28" s="70">
        <f>[1]Hoja1!X27*$D$28/100</f>
        <v>7.4999999999999997E-2</v>
      </c>
      <c r="Z28" s="70">
        <f>[1]Hoja1!Y27*$D$28/100</f>
        <v>9.6166666666666636E-2</v>
      </c>
      <c r="AA28" s="70">
        <f>[1]Hoja1!Z27*$D$28/100</f>
        <v>1.0183333333333331</v>
      </c>
      <c r="AB28" s="70">
        <f>[1]Hoja1!AA27*$D$28/100</f>
        <v>0.781837837837838</v>
      </c>
      <c r="AC28" s="70">
        <f>[1]Hoja1!AB27*$D$28/100</f>
        <v>0.11199999999999999</v>
      </c>
      <c r="AD28" s="70">
        <f>[1]Hoja1!AC27*$D$28/100</f>
        <v>34.915555555555557</v>
      </c>
      <c r="AE28" s="70">
        <f>[1]Hoja1!AD27*$D$28/100</f>
        <v>8.3333333333333328E-4</v>
      </c>
      <c r="AF28" s="70">
        <f>[1]Hoja1!AE27*$D$28/100</f>
        <v>21.816666666666666</v>
      </c>
      <c r="AG28" s="88"/>
    </row>
    <row r="29" spans="1:33" s="72" customFormat="1" ht="15.95">
      <c r="A29" s="189"/>
      <c r="B29" s="55"/>
      <c r="C29" s="75" t="s">
        <v>190</v>
      </c>
      <c r="D29" s="77">
        <f>SUM(D26:D28)</f>
        <v>185</v>
      </c>
      <c r="E29" s="77">
        <f t="shared" ref="E29:AF29" si="4">SUM(E26:E28)</f>
        <v>91.498888888888899</v>
      </c>
      <c r="F29" s="77">
        <f t="shared" si="4"/>
        <v>4.3513333333333337</v>
      </c>
      <c r="G29" s="77">
        <f t="shared" si="4"/>
        <v>0.76966666666666672</v>
      </c>
      <c r="H29" s="77">
        <f t="shared" si="4"/>
        <v>0.11191681291681292</v>
      </c>
      <c r="I29" s="77">
        <f t="shared" si="4"/>
        <v>7.9460336960336969E-2</v>
      </c>
      <c r="J29" s="77">
        <f t="shared" si="4"/>
        <v>0.30774991224991233</v>
      </c>
      <c r="K29" s="77">
        <f t="shared" si="4"/>
        <v>0</v>
      </c>
      <c r="L29" s="77">
        <f t="shared" si="4"/>
        <v>16.403888888888886</v>
      </c>
      <c r="M29" s="77">
        <f t="shared" si="4"/>
        <v>4.7169999999999987</v>
      </c>
      <c r="N29" s="77">
        <f t="shared" si="4"/>
        <v>86.381111111111125</v>
      </c>
      <c r="O29" s="77">
        <f t="shared" si="4"/>
        <v>106.88333333333333</v>
      </c>
      <c r="P29" s="77">
        <f t="shared" si="4"/>
        <v>2.3809999999999998</v>
      </c>
      <c r="Q29" s="77">
        <f t="shared" si="4"/>
        <v>152.48097222222219</v>
      </c>
      <c r="R29" s="77">
        <f t="shared" si="4"/>
        <v>715.44708333333335</v>
      </c>
      <c r="S29" s="77">
        <f t="shared" si="4"/>
        <v>49.766666666666666</v>
      </c>
      <c r="T29" s="77">
        <f t="shared" si="4"/>
        <v>0.84249861111111113</v>
      </c>
      <c r="U29" s="77">
        <f t="shared" si="4"/>
        <v>0.36881309231309228</v>
      </c>
      <c r="V29" s="77">
        <f t="shared" si="4"/>
        <v>0.59174991224991225</v>
      </c>
      <c r="W29" s="77">
        <f t="shared" si="4"/>
        <v>4379.7665672165667</v>
      </c>
      <c r="X29" s="77">
        <f t="shared" si="4"/>
        <v>443.02808510638306</v>
      </c>
      <c r="Y29" s="77">
        <f t="shared" si="4"/>
        <v>0.17828888888888891</v>
      </c>
      <c r="Z29" s="77">
        <f t="shared" si="4"/>
        <v>0.20311111111111108</v>
      </c>
      <c r="AA29" s="77">
        <f t="shared" si="4"/>
        <v>2.2316666666666665</v>
      </c>
      <c r="AB29" s="77">
        <f t="shared" si="4"/>
        <v>1.1756949806949808</v>
      </c>
      <c r="AC29" s="77">
        <f t="shared" si="4"/>
        <v>0.27887662337662333</v>
      </c>
      <c r="AD29" s="77">
        <f t="shared" si="4"/>
        <v>95.940555555555562</v>
      </c>
      <c r="AE29" s="77">
        <f t="shared" si="4"/>
        <v>8.3333333333333328E-4</v>
      </c>
      <c r="AF29" s="77">
        <f t="shared" si="4"/>
        <v>89.61999999999999</v>
      </c>
    </row>
    <row r="30" spans="1:33" s="72" customFormat="1">
      <c r="A30" s="189"/>
      <c r="B30" s="197" t="s">
        <v>192</v>
      </c>
      <c r="C30" s="197"/>
      <c r="D30" s="157">
        <f t="shared" ref="D30:AE30" si="5">D24+D29</f>
        <v>375</v>
      </c>
      <c r="E30" s="157">
        <f t="shared" si="5"/>
        <v>272.49644222222219</v>
      </c>
      <c r="F30" s="157">
        <f t="shared" si="5"/>
        <v>6.5880866666666673</v>
      </c>
      <c r="G30" s="157">
        <f t="shared" si="5"/>
        <v>7.6775666666666664</v>
      </c>
      <c r="H30" s="157">
        <f t="shared" si="5"/>
        <v>0.9543253009804733</v>
      </c>
      <c r="I30" s="157">
        <f t="shared" si="5"/>
        <v>3.1836698860319546</v>
      </c>
      <c r="J30" s="157">
        <f t="shared" si="5"/>
        <v>1.0779568088016365</v>
      </c>
      <c r="K30" s="157">
        <f t="shared" si="5"/>
        <v>0</v>
      </c>
      <c r="L30" s="157">
        <f t="shared" si="5"/>
        <v>42.775082222222224</v>
      </c>
      <c r="M30" s="157">
        <f t="shared" si="5"/>
        <v>11.008057971014489</v>
      </c>
      <c r="N30" s="157">
        <f t="shared" si="5"/>
        <v>119.20399695585999</v>
      </c>
      <c r="O30" s="157">
        <f t="shared" si="5"/>
        <v>162.73844444444444</v>
      </c>
      <c r="P30" s="157">
        <f t="shared" si="5"/>
        <v>3.7553196347031959</v>
      </c>
      <c r="Q30" s="157">
        <f t="shared" si="5"/>
        <v>167.61101143790847</v>
      </c>
      <c r="R30" s="157">
        <f t="shared" si="5"/>
        <v>1185.688170289855</v>
      </c>
      <c r="S30" s="157">
        <f t="shared" si="5"/>
        <v>83.643549019607846</v>
      </c>
      <c r="T30" s="157">
        <f t="shared" si="5"/>
        <v>1.2518977707749768</v>
      </c>
      <c r="U30" s="157">
        <f t="shared" si="5"/>
        <v>0.56308895438205786</v>
      </c>
      <c r="V30" s="157">
        <f t="shared" si="5"/>
        <v>0.87610269739580082</v>
      </c>
      <c r="W30" s="157">
        <f t="shared" si="5"/>
        <v>5833.8716070043647</v>
      </c>
      <c r="X30" s="157">
        <f t="shared" si="5"/>
        <v>576.37464701114493</v>
      </c>
      <c r="Y30" s="157">
        <f t="shared" si="5"/>
        <v>0.2764388888888889</v>
      </c>
      <c r="Z30" s="157">
        <f t="shared" si="5"/>
        <v>0.32166666666666666</v>
      </c>
      <c r="AA30" s="157">
        <f t="shared" si="5"/>
        <v>3.8067111111111109</v>
      </c>
      <c r="AB30" s="157">
        <f t="shared" si="5"/>
        <v>1.8813368905093044</v>
      </c>
      <c r="AC30" s="157">
        <f t="shared" si="5"/>
        <v>0.53518431568431557</v>
      </c>
      <c r="AD30" s="157">
        <f t="shared" si="5"/>
        <v>137.37436507936508</v>
      </c>
      <c r="AE30" s="157">
        <f t="shared" si="5"/>
        <v>8.3333333333333328E-4</v>
      </c>
      <c r="AF30" s="157">
        <f>AF24+AF29</f>
        <v>144.19315981735159</v>
      </c>
    </row>
    <row r="31" spans="1:33">
      <c r="A31" s="192" t="s">
        <v>69</v>
      </c>
      <c r="B31" s="78">
        <v>3</v>
      </c>
      <c r="C31" s="84" t="s">
        <v>196</v>
      </c>
      <c r="D31" s="85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</row>
    <row r="32" spans="1:33" s="72" customFormat="1" ht="15.95">
      <c r="A32" s="192"/>
      <c r="B32" s="67" t="s">
        <v>197</v>
      </c>
      <c r="C32" s="68" t="s">
        <v>72</v>
      </c>
      <c r="D32" s="69">
        <v>100</v>
      </c>
      <c r="E32" s="70">
        <f>[1]Hoja1!D29*$D$32/100</f>
        <v>89.276666666666657</v>
      </c>
      <c r="F32" s="70">
        <f>[1]Hoja1!E29*$D$32/100</f>
        <v>4.333333333333333</v>
      </c>
      <c r="G32" s="70">
        <f>[1]Hoja1!F29*$D$32/100</f>
        <v>5.73</v>
      </c>
      <c r="H32" s="70">
        <f>[1]Hoja1!G29*$D$32/100</f>
        <v>3.76</v>
      </c>
      <c r="I32" s="70">
        <f>[1]Hoja1!H29*$D$32/100</f>
        <v>1.4933333333333332</v>
      </c>
      <c r="J32" s="70">
        <f>[1]Hoja1!I29*$D$32/100</f>
        <v>0.19333333333333333</v>
      </c>
      <c r="K32" s="70">
        <f>[1]Hoja1!J29*$D$32/100</f>
        <v>20</v>
      </c>
      <c r="L32" s="70">
        <f>[1]Hoja1!K29*$D$32/100</f>
        <v>5.0933333333333337</v>
      </c>
      <c r="M32" s="70">
        <f>[1]Hoja1!L29*$D$32/100</f>
        <v>0</v>
      </c>
      <c r="N32" s="70">
        <f>[1]Hoja1!M29*$D$32/100</f>
        <v>160.33333333333334</v>
      </c>
      <c r="O32" s="70">
        <f>[1]Hoja1!N29*$D$32/100</f>
        <v>122.66666666666669</v>
      </c>
      <c r="P32" s="70">
        <f>[1]Hoja1!O29*$D$32/100</f>
        <v>0.10666666666666667</v>
      </c>
      <c r="Q32" s="70">
        <f>[1]Hoja1!P29*$D$32/100</f>
        <v>48.333333333333343</v>
      </c>
      <c r="R32" s="70">
        <f>[1]Hoja1!Q29*$D$32/100</f>
        <v>155.66666666666666</v>
      </c>
      <c r="S32" s="70">
        <f>[1]Hoja1!R29*$D$32/100</f>
        <v>20.666666666666671</v>
      </c>
      <c r="T32" s="70">
        <f>[1]Hoja1!S29*$D$32/100</f>
        <v>0.38000000000000006</v>
      </c>
      <c r="U32" s="70">
        <f>[1]Hoja1!T29*$D$32/100</f>
        <v>3.6666666666666667E-2</v>
      </c>
      <c r="V32" s="70">
        <f>[1]Hoja1!U29*$D$32/100</f>
        <v>1.3333333333333334E-2</v>
      </c>
      <c r="W32" s="70">
        <f>[1]Hoja1!V29*$D$32/100</f>
        <v>150.33333333333334</v>
      </c>
      <c r="X32" s="70">
        <f>[1]Hoja1!W29*$D$32/100</f>
        <v>24.333333333333329</v>
      </c>
      <c r="Y32" s="70">
        <f>[1]Hoja1!X29*$D$32/100</f>
        <v>5.3333333333333337E-2</v>
      </c>
      <c r="Z32" s="70">
        <f>[1]Hoja1!Y29*$D$32/100</f>
        <v>0.22</v>
      </c>
      <c r="AA32" s="70">
        <f>[1]Hoja1!Z29*$D$32/100</f>
        <v>0.19666666666666666</v>
      </c>
      <c r="AB32" s="70">
        <f>[1]Hoja1!AA29*$D$32/100</f>
        <v>0.30333333333333329</v>
      </c>
      <c r="AC32" s="70">
        <f>[1]Hoja1!AB29*$D$32/100</f>
        <v>0.04</v>
      </c>
      <c r="AD32" s="70">
        <f>[1]Hoja1!AC29*$D$32/100</f>
        <v>6</v>
      </c>
      <c r="AE32" s="70">
        <f>[1]Hoja1!AD29*$D$32/100</f>
        <v>0.47666666666666657</v>
      </c>
      <c r="AF32" s="70">
        <f>[1]Hoja1!AE29*$D$32/100</f>
        <v>2.4333333333333331</v>
      </c>
    </row>
    <row r="33" spans="1:33" s="72" customFormat="1" ht="15.95">
      <c r="A33" s="192"/>
      <c r="B33" s="67" t="s">
        <v>198</v>
      </c>
      <c r="C33" s="68" t="s">
        <v>74</v>
      </c>
      <c r="D33" s="69">
        <v>0</v>
      </c>
      <c r="E33" s="70">
        <f>[1]Hoja1!D30*$D$33/100</f>
        <v>0</v>
      </c>
      <c r="F33" s="70">
        <f>[1]Hoja1!E30*$D$33/100</f>
        <v>0</v>
      </c>
      <c r="G33" s="70">
        <f>[1]Hoja1!F30*$D$33/100</f>
        <v>0</v>
      </c>
      <c r="H33" s="70">
        <f>[1]Hoja1!G30*$D$33/100</f>
        <v>0</v>
      </c>
      <c r="I33" s="70">
        <f>[1]Hoja1!H30*$D$33/100</f>
        <v>0</v>
      </c>
      <c r="J33" s="70">
        <f>[1]Hoja1!I30*$D$33/100</f>
        <v>0</v>
      </c>
      <c r="K33" s="70">
        <f>[1]Hoja1!J30*$D$33/100</f>
        <v>0</v>
      </c>
      <c r="L33" s="70">
        <f>[1]Hoja1!K30*$D$33/100</f>
        <v>0</v>
      </c>
      <c r="M33" s="70">
        <f>[1]Hoja1!L30*$D$33/100</f>
        <v>0</v>
      </c>
      <c r="N33" s="70">
        <f>[1]Hoja1!M30*$D$33/100</f>
        <v>0</v>
      </c>
      <c r="O33" s="70">
        <f>[1]Hoja1!N30*$D$33/100</f>
        <v>0</v>
      </c>
      <c r="P33" s="70">
        <f>[1]Hoja1!O30*$D$33/100</f>
        <v>0</v>
      </c>
      <c r="Q33" s="70">
        <f>[1]Hoja1!P30*$D$33/100</f>
        <v>0</v>
      </c>
      <c r="R33" s="70">
        <f>[1]Hoja1!Q30*$D$33/100</f>
        <v>0</v>
      </c>
      <c r="S33" s="70">
        <f>[1]Hoja1!R30*$D$33/100</f>
        <v>0</v>
      </c>
      <c r="T33" s="70">
        <f>[1]Hoja1!S30*$D$33/100</f>
        <v>0</v>
      </c>
      <c r="U33" s="70">
        <f>[1]Hoja1!T30*$D$33/100</f>
        <v>0</v>
      </c>
      <c r="V33" s="70">
        <f>[1]Hoja1!U30*$D$33/100</f>
        <v>0</v>
      </c>
      <c r="W33" s="70">
        <f>[1]Hoja1!V30*$D$33/100</f>
        <v>0</v>
      </c>
      <c r="X33" s="70">
        <f>[1]Hoja1!W30*$D$33/100</f>
        <v>0</v>
      </c>
      <c r="Y33" s="70">
        <f>[1]Hoja1!X30*$D$33/100</f>
        <v>0</v>
      </c>
      <c r="Z33" s="70">
        <f>[1]Hoja1!Y30*$D$33/100</f>
        <v>0</v>
      </c>
      <c r="AA33" s="70">
        <f>[1]Hoja1!Z30*$D$33/100</f>
        <v>0</v>
      </c>
      <c r="AB33" s="70">
        <f>[1]Hoja1!AA30*$D$33/100</f>
        <v>0</v>
      </c>
      <c r="AC33" s="70">
        <f>[1]Hoja1!AB30*$D$33/100</f>
        <v>0</v>
      </c>
      <c r="AD33" s="70">
        <f>[1]Hoja1!AC30*$D$33/100</f>
        <v>0</v>
      </c>
      <c r="AE33" s="70">
        <f>[1]Hoja1!AD30*$D$33/100</f>
        <v>0</v>
      </c>
      <c r="AF33" s="70">
        <f>[1]Hoja1!AE30*$D$33/100</f>
        <v>0</v>
      </c>
      <c r="AG33" s="70"/>
    </row>
    <row r="34" spans="1:33" s="72" customFormat="1" ht="32.1">
      <c r="A34" s="192"/>
      <c r="B34" s="67" t="s">
        <v>199</v>
      </c>
      <c r="C34" s="68" t="s">
        <v>76</v>
      </c>
      <c r="D34" s="69">
        <v>0</v>
      </c>
      <c r="E34" s="70">
        <f>[1]Hoja1!D31*$D$34/100</f>
        <v>0</v>
      </c>
      <c r="F34" s="70">
        <f>[1]Hoja1!E31*$D$34/100</f>
        <v>0</v>
      </c>
      <c r="G34" s="70">
        <f>[1]Hoja1!F31*$D$34/100</f>
        <v>0</v>
      </c>
      <c r="H34" s="70">
        <f>[1]Hoja1!G31*$D$34/100</f>
        <v>0</v>
      </c>
      <c r="I34" s="70">
        <f>[1]Hoja1!H31*$D$34/100</f>
        <v>0</v>
      </c>
      <c r="J34" s="70">
        <f>[1]Hoja1!I31*$D$34/100</f>
        <v>0</v>
      </c>
      <c r="K34" s="70">
        <f>[1]Hoja1!J31*$D$34/100</f>
        <v>0</v>
      </c>
      <c r="L34" s="70">
        <f>[1]Hoja1!K31*$D$34/100</f>
        <v>0</v>
      </c>
      <c r="M34" s="70">
        <f>[1]Hoja1!L31*$D$34/100</f>
        <v>0</v>
      </c>
      <c r="N34" s="70">
        <f>[1]Hoja1!M31*$D$34/100</f>
        <v>0</v>
      </c>
      <c r="O34" s="70">
        <f>[1]Hoja1!N31*$D$34/100</f>
        <v>0</v>
      </c>
      <c r="P34" s="70">
        <f>[1]Hoja1!O31*$D$34/100</f>
        <v>0</v>
      </c>
      <c r="Q34" s="70">
        <f>[1]Hoja1!P31*$D$34/100</f>
        <v>0</v>
      </c>
      <c r="R34" s="70">
        <f>[1]Hoja1!Q31*$D$34/100</f>
        <v>0</v>
      </c>
      <c r="S34" s="70">
        <f>[1]Hoja1!R31*$D$34/100</f>
        <v>0</v>
      </c>
      <c r="T34" s="70">
        <f>[1]Hoja1!S31*$D$34/100</f>
        <v>0</v>
      </c>
      <c r="U34" s="70">
        <f>[1]Hoja1!T31*$D$34/100</f>
        <v>0</v>
      </c>
      <c r="V34" s="70">
        <f>[1]Hoja1!U31*$D$34/100</f>
        <v>0</v>
      </c>
      <c r="W34" s="70">
        <f>[1]Hoja1!V31*$D$34/100</f>
        <v>0</v>
      </c>
      <c r="X34" s="70">
        <f>[1]Hoja1!W31*$D$34/100</f>
        <v>0</v>
      </c>
      <c r="Y34" s="70">
        <f>[1]Hoja1!X31*$D$34/100</f>
        <v>0</v>
      </c>
      <c r="Z34" s="70">
        <f>[1]Hoja1!Y31*$D$34/100</f>
        <v>0</v>
      </c>
      <c r="AA34" s="70">
        <f>[1]Hoja1!Z31*$D$34/100</f>
        <v>0</v>
      </c>
      <c r="AB34" s="70">
        <f>[1]Hoja1!AA31*$D$34/100</f>
        <v>0</v>
      </c>
      <c r="AC34" s="70">
        <f>[1]Hoja1!AB31*$D$34/100</f>
        <v>0</v>
      </c>
      <c r="AD34" s="70">
        <f>[1]Hoja1!AC31*$D$34/100</f>
        <v>0</v>
      </c>
      <c r="AE34" s="70">
        <f>[1]Hoja1!AD31*$D$34/100</f>
        <v>0</v>
      </c>
      <c r="AF34" s="70">
        <f>[1]Hoja1!AE31*$D$34/100</f>
        <v>0</v>
      </c>
    </row>
    <row r="35" spans="1:33" s="72" customFormat="1" ht="32.1">
      <c r="A35" s="192"/>
      <c r="B35" s="67" t="s">
        <v>200</v>
      </c>
      <c r="C35" s="68" t="s">
        <v>78</v>
      </c>
      <c r="D35" s="69">
        <v>0</v>
      </c>
      <c r="E35" s="70">
        <f>[1]Hoja1!D32*$D$35/100</f>
        <v>0</v>
      </c>
      <c r="F35" s="70">
        <f>[1]Hoja1!E32*$D$35/100</f>
        <v>0</v>
      </c>
      <c r="G35" s="70">
        <f>[1]Hoja1!F32*$D$35/100</f>
        <v>0</v>
      </c>
      <c r="H35" s="70">
        <f>[1]Hoja1!G32*$D$35/100</f>
        <v>0</v>
      </c>
      <c r="I35" s="70">
        <f>[1]Hoja1!H32*$D$35/100</f>
        <v>0</v>
      </c>
      <c r="J35" s="70">
        <f>[1]Hoja1!I32*$D$35/100</f>
        <v>0</v>
      </c>
      <c r="K35" s="70">
        <f>[1]Hoja1!J32*$D$35/100</f>
        <v>0</v>
      </c>
      <c r="L35" s="70">
        <f>[1]Hoja1!K32*$D$35/100</f>
        <v>0</v>
      </c>
      <c r="M35" s="70">
        <f>[1]Hoja1!L32*$D$35/100</f>
        <v>0</v>
      </c>
      <c r="N35" s="70">
        <f>[1]Hoja1!M32*$D$35/100</f>
        <v>0</v>
      </c>
      <c r="O35" s="70">
        <f>[1]Hoja1!N32*$D$35/100</f>
        <v>0</v>
      </c>
      <c r="P35" s="70">
        <f>[1]Hoja1!O32*$D$35/100</f>
        <v>0</v>
      </c>
      <c r="Q35" s="70">
        <f>[1]Hoja1!P32*$D$35/100</f>
        <v>0</v>
      </c>
      <c r="R35" s="70">
        <f>[1]Hoja1!Q32*$D$35/100</f>
        <v>0</v>
      </c>
      <c r="S35" s="70">
        <f>[1]Hoja1!R32*$D$35/100</f>
        <v>0</v>
      </c>
      <c r="T35" s="70">
        <f>[1]Hoja1!S32*$D$35/100</f>
        <v>0</v>
      </c>
      <c r="U35" s="70">
        <f>[1]Hoja1!T32*$D$35/100</f>
        <v>0</v>
      </c>
      <c r="V35" s="70">
        <f>[1]Hoja1!U32*$D$35/100</f>
        <v>0</v>
      </c>
      <c r="W35" s="70">
        <f>[1]Hoja1!V32*$D$35/100</f>
        <v>0</v>
      </c>
      <c r="X35" s="70">
        <f>[1]Hoja1!W32*$D$35/100</f>
        <v>0</v>
      </c>
      <c r="Y35" s="70">
        <f>[1]Hoja1!X32*$D$35/100</f>
        <v>0</v>
      </c>
      <c r="Z35" s="70">
        <f>[1]Hoja1!Y32*$D$35/100</f>
        <v>0</v>
      </c>
      <c r="AA35" s="70">
        <f>[1]Hoja1!Z32*$D$35/100</f>
        <v>0</v>
      </c>
      <c r="AB35" s="70">
        <f>[1]Hoja1!AA32*$D$35/100</f>
        <v>0</v>
      </c>
      <c r="AC35" s="70">
        <f>[1]Hoja1!AB32*$D$35/100</f>
        <v>0</v>
      </c>
      <c r="AD35" s="70">
        <f>[1]Hoja1!AC32*$D$35/100</f>
        <v>0</v>
      </c>
      <c r="AE35" s="70">
        <f>[1]Hoja1!AD32*$D$35/100</f>
        <v>0</v>
      </c>
      <c r="AF35" s="70">
        <f>[1]Hoja1!AE32*$D$35/100</f>
        <v>0</v>
      </c>
    </row>
    <row r="36" spans="1:33" s="72" customFormat="1" ht="32.1">
      <c r="A36" s="192"/>
      <c r="B36" s="67" t="s">
        <v>201</v>
      </c>
      <c r="C36" s="68" t="s">
        <v>80</v>
      </c>
      <c r="D36" s="69">
        <v>0</v>
      </c>
      <c r="E36" s="70">
        <f>[1]Hoja1!D33*$D$36/100</f>
        <v>0</v>
      </c>
      <c r="F36" s="70">
        <f>[1]Hoja1!E33*$D$36/100</f>
        <v>0</v>
      </c>
      <c r="G36" s="70">
        <f>[1]Hoja1!F33*$D$36/100</f>
        <v>0</v>
      </c>
      <c r="H36" s="70">
        <f>[1]Hoja1!G33*$D$36/100</f>
        <v>0</v>
      </c>
      <c r="I36" s="70">
        <f>[1]Hoja1!H33*$D$36/100</f>
        <v>0</v>
      </c>
      <c r="J36" s="70">
        <f>[1]Hoja1!I33*$D$36/100</f>
        <v>0</v>
      </c>
      <c r="K36" s="70">
        <f>[1]Hoja1!J33*$D$36/100</f>
        <v>0</v>
      </c>
      <c r="L36" s="70">
        <f>[1]Hoja1!K33*$D$36/100</f>
        <v>0</v>
      </c>
      <c r="M36" s="70">
        <f>[1]Hoja1!L33*$D$36/100</f>
        <v>0</v>
      </c>
      <c r="N36" s="70">
        <f>[1]Hoja1!M33*$D$36/100</f>
        <v>0</v>
      </c>
      <c r="O36" s="70">
        <f>[1]Hoja1!N33*$D$36/100</f>
        <v>0</v>
      </c>
      <c r="P36" s="70">
        <f>[1]Hoja1!O33*$D$36/100</f>
        <v>0</v>
      </c>
      <c r="Q36" s="70">
        <f>[1]Hoja1!P33*$D$36/100</f>
        <v>0</v>
      </c>
      <c r="R36" s="70">
        <f>[1]Hoja1!Q33*$D$36/100</f>
        <v>0</v>
      </c>
      <c r="S36" s="70">
        <f>[1]Hoja1!R33*$D$36/100</f>
        <v>0</v>
      </c>
      <c r="T36" s="70">
        <f>[1]Hoja1!S33*$D$36/100</f>
        <v>0</v>
      </c>
      <c r="U36" s="70">
        <f>[1]Hoja1!T33*$D$36/100</f>
        <v>0</v>
      </c>
      <c r="V36" s="70">
        <f>[1]Hoja1!U33*$D$36/100</f>
        <v>0</v>
      </c>
      <c r="W36" s="70">
        <f>[1]Hoja1!V33*$D$36/100</f>
        <v>0</v>
      </c>
      <c r="X36" s="70">
        <f>[1]Hoja1!W33*$D$36/100</f>
        <v>0</v>
      </c>
      <c r="Y36" s="70">
        <f>[1]Hoja1!X33*$D$36/100</f>
        <v>0</v>
      </c>
      <c r="Z36" s="70">
        <f>[1]Hoja1!Y33*$D$36/100</f>
        <v>0</v>
      </c>
      <c r="AA36" s="70">
        <f>[1]Hoja1!Z33*$D$36/100</f>
        <v>0</v>
      </c>
      <c r="AB36" s="70">
        <f>[1]Hoja1!AA33*$D$36/100</f>
        <v>0</v>
      </c>
      <c r="AC36" s="70">
        <f>[1]Hoja1!AB33*$D$36/100</f>
        <v>0</v>
      </c>
      <c r="AD36" s="70">
        <f>[1]Hoja1!AC33*$D$36/100</f>
        <v>0</v>
      </c>
      <c r="AE36" s="70">
        <f>[1]Hoja1!AD33*$D$36/100</f>
        <v>0</v>
      </c>
      <c r="AF36" s="70">
        <f>[1]Hoja1!AE33*$D$36/100</f>
        <v>0</v>
      </c>
    </row>
    <row r="37" spans="1:33" s="72" customFormat="1" ht="15.95">
      <c r="A37" s="192"/>
      <c r="B37" s="67" t="s">
        <v>202</v>
      </c>
      <c r="C37" s="68" t="s">
        <v>203</v>
      </c>
      <c r="D37" s="69">
        <v>50</v>
      </c>
      <c r="E37" s="70">
        <f>[1]Hoja1!D34*$D$37/100</f>
        <v>37.424999999999997</v>
      </c>
      <c r="F37" s="70">
        <f>[1]Hoja1!E34*$D$37/100</f>
        <v>1.9</v>
      </c>
      <c r="G37" s="70">
        <f>[1]Hoja1!F34*$D$37/100</f>
        <v>1.0249999999999999</v>
      </c>
      <c r="H37" s="70">
        <f>[1]Hoja1!G34*$D$37/100</f>
        <v>0.91250000000000009</v>
      </c>
      <c r="I37" s="70">
        <f>[1]Hoja1!H34*$D$37/100</f>
        <v>0.38750000000000001</v>
      </c>
      <c r="J37" s="70">
        <f>[1]Hoja1!I34*$D$37/100</f>
        <v>0.14000000000000001</v>
      </c>
      <c r="K37" s="70">
        <f>[1]Hoja1!J34*$D$37/100</f>
        <v>5.625</v>
      </c>
      <c r="L37" s="70">
        <f>[1]Hoja1!K34*$D$37/100</f>
        <v>5.15</v>
      </c>
      <c r="M37" s="70">
        <f>[1]Hoja1!L34*$D$37/100</f>
        <v>0</v>
      </c>
      <c r="N37" s="70">
        <f>[1]Hoja1!M34*$D$37/100</f>
        <v>65.125</v>
      </c>
      <c r="O37" s="70">
        <f>[1]Hoja1!N34*$D$37/100</f>
        <v>44.875</v>
      </c>
      <c r="P37" s="70">
        <f>[1]Hoja1!O34*$D$37/100</f>
        <v>7.4999999999999997E-2</v>
      </c>
      <c r="Q37" s="70">
        <f>[1]Hoja1!P34*$D$37/100</f>
        <v>26</v>
      </c>
      <c r="R37" s="70">
        <f>[1]Hoja1!Q34*$D$37/100</f>
        <v>87.375</v>
      </c>
      <c r="S37" s="70">
        <f>[1]Hoja1!R34*$D$37/100</f>
        <v>6.625</v>
      </c>
      <c r="T37" s="70">
        <f>[1]Hoja1!S34*$D$37/100</f>
        <v>0.33249999999999991</v>
      </c>
      <c r="U37" s="70">
        <f>[1]Hoja1!T34*$D$37/100</f>
        <v>5.0000000000000001E-3</v>
      </c>
      <c r="V37" s="70">
        <f>[1]Hoja1!U34*$D$37/100</f>
        <v>0</v>
      </c>
      <c r="W37" s="70">
        <f>[1]Hoja1!V34*$D$37/100</f>
        <v>23.625</v>
      </c>
      <c r="X37" s="70">
        <f>[1]Hoja1!W34*$D$37/100</f>
        <v>5.75</v>
      </c>
      <c r="Y37" s="70">
        <f>[1]Hoja1!X34*$D$37/100</f>
        <v>1.7500000000000002E-2</v>
      </c>
      <c r="Z37" s="70">
        <f>[1]Hoja1!Y34*$D$37/100</f>
        <v>0.09</v>
      </c>
      <c r="AA37" s="70">
        <f>[1]Hoja1!Z34*$D$37/100</f>
        <v>0.05</v>
      </c>
      <c r="AB37" s="70">
        <f>[1]Hoja1!AA34*$D$37/100</f>
        <v>0.22000000000000003</v>
      </c>
      <c r="AC37" s="70">
        <f>[1]Hoja1!AB34*$D$37/100</f>
        <v>1.7500000000000002E-2</v>
      </c>
      <c r="AD37" s="70">
        <f>[1]Hoja1!AC34*$D$37/100</f>
        <v>4</v>
      </c>
      <c r="AE37" s="70">
        <f>[1]Hoja1!AD34*$D$37/100</f>
        <v>0.20874999999999999</v>
      </c>
      <c r="AF37" s="70">
        <f>[1]Hoja1!AE34*$D$37/100</f>
        <v>0.75</v>
      </c>
    </row>
    <row r="38" spans="1:33" s="72" customFormat="1" ht="15.95">
      <c r="A38" s="192"/>
      <c r="B38" s="67" t="s">
        <v>204</v>
      </c>
      <c r="C38" s="68" t="s">
        <v>84</v>
      </c>
      <c r="D38" s="69">
        <v>35</v>
      </c>
      <c r="E38" s="70">
        <f>[1]Hoja1!D35*$D$38/100</f>
        <v>90.449545454545458</v>
      </c>
      <c r="F38" s="70">
        <f>[1]Hoja1!E35*$D$38/100</f>
        <v>7.2609090909090916</v>
      </c>
      <c r="G38" s="70">
        <f>[1]Hoja1!F35*$D$38/100</f>
        <v>6.2777272727272724</v>
      </c>
      <c r="H38" s="70">
        <f>[1]Hoja1!G35*$D$38/100</f>
        <v>4.8663999999999996</v>
      </c>
      <c r="I38" s="70">
        <f>[1]Hoja1!H35*$D$38/100</f>
        <v>1.9663000000000002</v>
      </c>
      <c r="J38" s="70">
        <f>[1]Hoja1!I35*$D$38/100</f>
        <v>0.21280000000000002</v>
      </c>
      <c r="K38" s="70">
        <f>[1]Hoja1!J35*$D$38/100</f>
        <v>21.84</v>
      </c>
      <c r="L38" s="70">
        <f>[1]Hoja1!K35*$D$38/100</f>
        <v>1.2281818181818183</v>
      </c>
      <c r="M38" s="70">
        <f>[1]Hoja1!L35*$D$38/100</f>
        <v>0</v>
      </c>
      <c r="N38" s="70">
        <f>[1]Hoja1!M35*$D$38/100</f>
        <v>178.64</v>
      </c>
      <c r="O38" s="70">
        <f>[1]Hoja1!N35*$D$38/100</f>
        <v>133.21</v>
      </c>
      <c r="P38" s="70">
        <f>[1]Hoja1!O35*$D$38/100</f>
        <v>0.47599999999999992</v>
      </c>
      <c r="Q38" s="70">
        <f>[1]Hoja1!P35*$D$38/100</f>
        <v>159.98500000000001</v>
      </c>
      <c r="R38" s="70">
        <f>[1]Hoja1!Q35*$D$38/100</f>
        <v>29.785</v>
      </c>
      <c r="S38" s="70">
        <f>[1]Hoja1!R35*$D$38/100</f>
        <v>8.26</v>
      </c>
      <c r="T38" s="70">
        <f>[1]Hoja1!S35*$D$38/100</f>
        <v>0.42875000000000002</v>
      </c>
      <c r="U38" s="70">
        <f>[1]Hoja1!T35*$D$38/100</f>
        <v>0.12833333333333333</v>
      </c>
      <c r="V38" s="70">
        <f>[1]Hoja1!U35*$D$38/100</f>
        <v>2.5666666666666667E-2</v>
      </c>
      <c r="W38" s="70">
        <f>[1]Hoja1!V35*$D$38/100</f>
        <v>291.70555555555552</v>
      </c>
      <c r="X38" s="70">
        <f>[1]Hoja1!W35*$D$38/100</f>
        <v>90.334999999999994</v>
      </c>
      <c r="Y38" s="70">
        <f>[1]Hoja1!X35*$D$38/100</f>
        <v>1.8200000000000001E-2</v>
      </c>
      <c r="Z38" s="70">
        <f>[1]Hoja1!Y35*$D$38/100</f>
        <v>0.20579999999999998</v>
      </c>
      <c r="AA38" s="70">
        <f>[1]Hoja1!Z35*$D$38/100</f>
        <v>0.23099999999999998</v>
      </c>
      <c r="AB38" s="70">
        <f>[1]Hoja1!AA35*$D$38/100</f>
        <v>9.877777777777777E-2</v>
      </c>
      <c r="AC38" s="70">
        <f>[1]Hoja1!AB35*$D$38/100</f>
        <v>3.461111111111112E-2</v>
      </c>
      <c r="AD38" s="70">
        <f>[1]Hoja1!AC35*$D$38/100</f>
        <v>2.4500000000000002</v>
      </c>
      <c r="AE38" s="70">
        <f>[1]Hoja1!AD35*$D$38/100</f>
        <v>0.13335</v>
      </c>
      <c r="AF38" s="70">
        <f>[1]Hoja1!AE35*$D$38/100</f>
        <v>0</v>
      </c>
    </row>
    <row r="39" spans="1:33" s="72" customFormat="1" ht="15.95">
      <c r="A39" s="192"/>
      <c r="B39" s="55"/>
      <c r="C39" s="75" t="s">
        <v>190</v>
      </c>
      <c r="D39" s="77">
        <f>SUM(D32:D38)</f>
        <v>185</v>
      </c>
      <c r="E39" s="77">
        <f t="shared" ref="E39:AE39" si="6">SUM(E32:E38)</f>
        <v>217.1512121212121</v>
      </c>
      <c r="F39" s="77">
        <f t="shared" si="6"/>
        <v>13.494242424242424</v>
      </c>
      <c r="G39" s="77">
        <f t="shared" si="6"/>
        <v>13.032727272727273</v>
      </c>
      <c r="H39" s="77">
        <f t="shared" si="6"/>
        <v>9.5388999999999982</v>
      </c>
      <c r="I39" s="77">
        <f t="shared" si="6"/>
        <v>3.8471333333333333</v>
      </c>
      <c r="J39" s="77">
        <f t="shared" si="6"/>
        <v>0.54613333333333336</v>
      </c>
      <c r="K39" s="77">
        <f t="shared" si="6"/>
        <v>47.465000000000003</v>
      </c>
      <c r="L39" s="77">
        <f t="shared" si="6"/>
        <v>11.471515151515153</v>
      </c>
      <c r="M39" s="77">
        <f t="shared" si="6"/>
        <v>0</v>
      </c>
      <c r="N39" s="77">
        <f t="shared" si="6"/>
        <v>404.09833333333336</v>
      </c>
      <c r="O39" s="77">
        <f t="shared" si="6"/>
        <v>300.75166666666667</v>
      </c>
      <c r="P39" s="77">
        <f t="shared" si="6"/>
        <v>0.65766666666666662</v>
      </c>
      <c r="Q39" s="77">
        <f t="shared" si="6"/>
        <v>234.31833333333336</v>
      </c>
      <c r="R39" s="77">
        <f t="shared" si="6"/>
        <v>272.82666666666665</v>
      </c>
      <c r="S39" s="77">
        <f t="shared" si="6"/>
        <v>35.551666666666669</v>
      </c>
      <c r="T39" s="77">
        <f t="shared" si="6"/>
        <v>1.1412499999999999</v>
      </c>
      <c r="U39" s="77">
        <f t="shared" si="6"/>
        <v>0.16999999999999998</v>
      </c>
      <c r="V39" s="77">
        <f t="shared" si="6"/>
        <v>3.9E-2</v>
      </c>
      <c r="W39" s="77">
        <f t="shared" si="6"/>
        <v>465.66388888888889</v>
      </c>
      <c r="X39" s="77">
        <f t="shared" si="6"/>
        <v>120.41833333333332</v>
      </c>
      <c r="Y39" s="77">
        <f t="shared" si="6"/>
        <v>8.9033333333333325E-2</v>
      </c>
      <c r="Z39" s="77">
        <f t="shared" si="6"/>
        <v>0.51580000000000004</v>
      </c>
      <c r="AA39" s="77">
        <f t="shared" si="6"/>
        <v>0.47766666666666663</v>
      </c>
      <c r="AB39" s="77">
        <f t="shared" si="6"/>
        <v>0.62211111111111106</v>
      </c>
      <c r="AC39" s="77">
        <f t="shared" si="6"/>
        <v>9.2111111111111116E-2</v>
      </c>
      <c r="AD39" s="77">
        <f t="shared" si="6"/>
        <v>12.45</v>
      </c>
      <c r="AE39" s="77">
        <f t="shared" si="6"/>
        <v>0.81876666666666653</v>
      </c>
      <c r="AF39" s="77">
        <f>SUM(AF32:AF38)</f>
        <v>3.1833333333333331</v>
      </c>
    </row>
    <row r="40" spans="1:33" ht="15" customHeight="1">
      <c r="A40" s="199" t="s">
        <v>85</v>
      </c>
      <c r="B40" s="78" t="s">
        <v>205</v>
      </c>
      <c r="C40" s="84" t="s">
        <v>86</v>
      </c>
      <c r="D40" s="85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</row>
    <row r="41" spans="1:33" s="72" customFormat="1" ht="15.95">
      <c r="A41" s="192"/>
      <c r="B41" s="67" t="s">
        <v>206</v>
      </c>
      <c r="C41" s="68" t="s">
        <v>88</v>
      </c>
      <c r="D41" s="69">
        <v>10</v>
      </c>
      <c r="E41" s="70">
        <f>[1]Hoja1!D38*$D$41/100</f>
        <v>24.55</v>
      </c>
      <c r="F41" s="70">
        <f>[1]Hoja1!E38*$D$41/100</f>
        <v>1.8142857142857145</v>
      </c>
      <c r="G41" s="70">
        <f>[1]Hoja1!F38*$D$41/100</f>
        <v>1.9214285714285717</v>
      </c>
      <c r="H41" s="70">
        <f>[1]Hoja1!G38*$D$41/100</f>
        <v>0.78828571428571426</v>
      </c>
      <c r="I41" s="70">
        <f>[1]Hoja1!H38*$D$41/100</f>
        <v>0.84442857142857153</v>
      </c>
      <c r="J41" s="70">
        <f>[1]Hoja1!I38*$D$41/100</f>
        <v>7.0571428571428563E-2</v>
      </c>
      <c r="K41" s="70">
        <f>[1]Hoja1!J38*$D$41/100</f>
        <v>6.4571428571428564</v>
      </c>
      <c r="L41" s="70">
        <f>[1]Hoja1!K38*$D$41/100</f>
        <v>0</v>
      </c>
      <c r="M41" s="70">
        <f>[1]Hoja1!L38*$D$41/100</f>
        <v>0</v>
      </c>
      <c r="N41" s="70">
        <f>[1]Hoja1!M38*$D$41/100</f>
        <v>0.7</v>
      </c>
      <c r="O41" s="70">
        <f>[1]Hoja1!N38*$D$41/100</f>
        <v>18.471428571428575</v>
      </c>
      <c r="P41" s="70">
        <f>[1]Hoja1!O38*$D$41/100</f>
        <v>0.23000000000000004</v>
      </c>
      <c r="Q41" s="70">
        <f>[1]Hoja1!P38*$D$41/100</f>
        <v>5.5571428571428569</v>
      </c>
      <c r="R41" s="70">
        <f>[1]Hoja1!Q38*$D$41/100</f>
        <v>28.257142857142853</v>
      </c>
      <c r="S41" s="70">
        <f>[1]Hoja1!R38*$D$41/100</f>
        <v>1.8714285714285717</v>
      </c>
      <c r="T41" s="70">
        <f>[1]Hoja1!S38*$D$41/100</f>
        <v>0.35499999999999998</v>
      </c>
      <c r="U41" s="70">
        <f>[1]Hoja1!T38*$D$41/100</f>
        <v>7.1428571428571444E-3</v>
      </c>
      <c r="V41" s="70">
        <f>[1]Hoja1!U38*$D$41/100</f>
        <v>1E-3</v>
      </c>
      <c r="W41" s="70">
        <f>[1]Hoja1!V38*$D$41/100</f>
        <v>0</v>
      </c>
      <c r="X41" s="70">
        <f>[1]Hoja1!W38*$D$41/100</f>
        <v>0</v>
      </c>
      <c r="Y41" s="70">
        <f>[1]Hoja1!X38*$D$41/100</f>
        <v>8.0000000000000002E-3</v>
      </c>
      <c r="Z41" s="70">
        <f>[1]Hoja1!Y38*$D$41/100</f>
        <v>1.6714285714285713E-2</v>
      </c>
      <c r="AA41" s="70">
        <f>[1]Hoja1!Z38*$D$41/100</f>
        <v>0.36571428571428577</v>
      </c>
      <c r="AB41" s="70">
        <f>[1]Hoja1!AA38*$D$41/100</f>
        <v>3.1285714285714292E-2</v>
      </c>
      <c r="AC41" s="70">
        <f>[1]Hoja1!AB38*$D$41/100</f>
        <v>3.7428571428571422E-2</v>
      </c>
      <c r="AD41" s="70">
        <f>[1]Hoja1!AC38*$D$41/100</f>
        <v>0.6</v>
      </c>
      <c r="AE41" s="70">
        <f>[1]Hoja1!AD38*$D$41/100</f>
        <v>0.28571428571428575</v>
      </c>
      <c r="AF41" s="70">
        <f>[1]Hoja1!AE38*$D$41/100</f>
        <v>0</v>
      </c>
    </row>
    <row r="42" spans="1:33" s="72" customFormat="1" ht="15.95">
      <c r="A42" s="192"/>
      <c r="B42" s="67" t="s">
        <v>207</v>
      </c>
      <c r="C42" s="68" t="s">
        <v>90</v>
      </c>
      <c r="D42" s="69">
        <v>20</v>
      </c>
      <c r="E42" s="70">
        <f>[1]Hoja1!D39*$D$42/100</f>
        <v>39.044615384615383</v>
      </c>
      <c r="F42" s="70">
        <f>[1]Hoja1!E39*$D$42/100</f>
        <v>3.8384615384615368</v>
      </c>
      <c r="G42" s="70">
        <f>[1]Hoja1!F39*$D$42/100</f>
        <v>2.6323076923076916</v>
      </c>
      <c r="H42" s="70">
        <f>[1]Hoja1!G39*$D$42/100</f>
        <v>0.93138461538461559</v>
      </c>
      <c r="I42" s="70">
        <f>[1]Hoja1!H39*$D$42/100</f>
        <v>1.1706153846153851</v>
      </c>
      <c r="J42" s="70">
        <f>[1]Hoja1!I39*$D$42/100</f>
        <v>0.27046153846153842</v>
      </c>
      <c r="K42" s="70">
        <f>[1]Hoja1!J39*$D$42/100</f>
        <v>13.092307692307692</v>
      </c>
      <c r="L42" s="70">
        <f>[1]Hoja1!K39*$D$42/100</f>
        <v>0</v>
      </c>
      <c r="M42" s="70">
        <f>[1]Hoja1!L39*$D$42/100</f>
        <v>0</v>
      </c>
      <c r="N42" s="70">
        <f>[1]Hoja1!M39*$D$42/100</f>
        <v>3.1230769230769231</v>
      </c>
      <c r="O42" s="70">
        <f>[1]Hoja1!N39*$D$42/100</f>
        <v>40.784615384615385</v>
      </c>
      <c r="P42" s="70">
        <f>[1]Hoja1!O39*$D$42/100</f>
        <v>0.18153846153846157</v>
      </c>
      <c r="Q42" s="70">
        <f>[1]Hoja1!P39*$D$42/100</f>
        <v>11.953846153846152</v>
      </c>
      <c r="R42" s="70">
        <f>[1]Hoja1!Q39*$D$42/100</f>
        <v>67.476923076923072</v>
      </c>
      <c r="S42" s="70">
        <f>[1]Hoja1!R39*$D$42/100</f>
        <v>4.2307692307692308</v>
      </c>
      <c r="T42" s="70">
        <f>[1]Hoja1!S39*$D$42/100</f>
        <v>0.43753846153846149</v>
      </c>
      <c r="U42" s="70">
        <f>[1]Hoja1!T39*$D$42/100</f>
        <v>1.446153846153846E-2</v>
      </c>
      <c r="V42" s="70">
        <f>[1]Hoja1!U39*$D$42/100</f>
        <v>1.9999999999999996E-3</v>
      </c>
      <c r="W42" s="70">
        <f>[1]Hoja1!V39*$D$42/100</f>
        <v>1.3846153846153846</v>
      </c>
      <c r="X42" s="70">
        <f>[1]Hoja1!W39*$D$42/100</f>
        <v>0.41538461538461541</v>
      </c>
      <c r="Y42" s="70">
        <f>[1]Hoja1!X39*$D$42/100</f>
        <v>0.17184615384615387</v>
      </c>
      <c r="Z42" s="70">
        <f>[1]Hoja1!Y39*$D$42/100</f>
        <v>5.3076923076923077E-2</v>
      </c>
      <c r="AA42" s="70">
        <f>[1]Hoja1!Z39*$D$42/100</f>
        <v>0.91230769230769226</v>
      </c>
      <c r="AB42" s="70">
        <f>[1]Hoja1!AA39*$D$42/100</f>
        <v>0.14261538461538462</v>
      </c>
      <c r="AC42" s="70">
        <f>[1]Hoja1!AB39*$D$42/100</f>
        <v>8.0923076923076917E-2</v>
      </c>
      <c r="AD42" s="70">
        <f>[1]Hoja1!AC39*$D$42/100</f>
        <v>0.86153846153846148</v>
      </c>
      <c r="AE42" s="70">
        <f>[1]Hoja1!AD39*$D$42/100</f>
        <v>0.13984615384615384</v>
      </c>
      <c r="AF42" s="70">
        <f>[1]Hoja1!AE39*$D$42/100</f>
        <v>0.15384615384615385</v>
      </c>
    </row>
    <row r="43" spans="1:33" s="72" customFormat="1" ht="15.95">
      <c r="A43" s="192"/>
      <c r="B43" s="67" t="s">
        <v>208</v>
      </c>
      <c r="C43" s="68" t="s">
        <v>92</v>
      </c>
      <c r="D43" s="69">
        <v>10</v>
      </c>
      <c r="E43" s="70">
        <f>[1]Hoja1!D40*$D$43/100</f>
        <v>12.935</v>
      </c>
      <c r="F43" s="70">
        <f>[1]Hoja1!E40*$D$43/100</f>
        <v>1.9624999999999999</v>
      </c>
      <c r="G43" s="70">
        <f>[1]Hoja1!F40*$D$43/100</f>
        <v>0.56499999999999995</v>
      </c>
      <c r="H43" s="70">
        <f>[1]Hoja1!G40*$D$43/100</f>
        <v>0.21325</v>
      </c>
      <c r="I43" s="70">
        <f>[1]Hoja1!H40*$D$43/100</f>
        <v>0.20425000000000001</v>
      </c>
      <c r="J43" s="70">
        <f>[1]Hoja1!I40*$D$43/100</f>
        <v>4.5250000000000005E-2</v>
      </c>
      <c r="K43" s="70">
        <f>[1]Hoja1!J40*$D$43/100</f>
        <v>8.25</v>
      </c>
      <c r="L43" s="70">
        <f>[1]Hoja1!K40*$D$43/100</f>
        <v>0</v>
      </c>
      <c r="M43" s="70">
        <f>[1]Hoja1!L40*$D$43/100</f>
        <v>0</v>
      </c>
      <c r="N43" s="70">
        <f>[1]Hoja1!M40*$D$43/100</f>
        <v>1.425</v>
      </c>
      <c r="O43" s="70">
        <f>[1]Hoja1!N40*$D$43/100</f>
        <v>19.8</v>
      </c>
      <c r="P43" s="70">
        <f>[1]Hoja1!O40*$D$43/100</f>
        <v>8.7499999999999994E-2</v>
      </c>
      <c r="Q43" s="70">
        <f>[1]Hoja1!P40*$D$43/100</f>
        <v>8.8000000000000007</v>
      </c>
      <c r="R43" s="70">
        <f>[1]Hoja1!Q40*$D$43/100</f>
        <v>30.975000000000001</v>
      </c>
      <c r="S43" s="70">
        <f>[1]Hoja1!R40*$D$43/100</f>
        <v>2.35</v>
      </c>
      <c r="T43" s="70">
        <f>[1]Hoja1!S40*$D$43/100</f>
        <v>0.32500000000000007</v>
      </c>
      <c r="U43" s="70">
        <f>[1]Hoja1!T40*$D$43/100</f>
        <v>1.0749999999999999E-2</v>
      </c>
      <c r="V43" s="70">
        <f>[1]Hoja1!U40*$D$43/100</f>
        <v>3.0000000000000001E-3</v>
      </c>
      <c r="W43" s="70">
        <f>[1]Hoja1!V40*$D$43/100</f>
        <v>0</v>
      </c>
      <c r="X43" s="70">
        <f>[1]Hoja1!W40*$D$43/100</f>
        <v>0</v>
      </c>
      <c r="Y43" s="70">
        <f>[1]Hoja1!X40*$D$43/100</f>
        <v>7.5000000000000015E-3</v>
      </c>
      <c r="Z43" s="70">
        <f>[1]Hoja1!Y40*$D$43/100</f>
        <v>2.5499999999999998E-2</v>
      </c>
      <c r="AA43" s="70">
        <f>[1]Hoja1!Z40*$D$43/100</f>
        <v>0.72750000000000004</v>
      </c>
      <c r="AB43" s="70">
        <f>[1]Hoja1!AA40*$D$43/100</f>
        <v>0.125</v>
      </c>
      <c r="AC43" s="70">
        <f>[1]Hoja1!AB40*$D$43/100</f>
        <v>4.2500000000000003E-2</v>
      </c>
      <c r="AD43" s="70">
        <f>[1]Hoja1!AC40*$D$43/100</f>
        <v>1.2749999999999999</v>
      </c>
      <c r="AE43" s="70">
        <f>[1]Hoja1!AD40*$D$43/100</f>
        <v>0.13475000000000001</v>
      </c>
      <c r="AF43" s="70">
        <f>[1]Hoja1!AE40*$D$43/100</f>
        <v>0</v>
      </c>
    </row>
    <row r="44" spans="1:33" s="72" customFormat="1" ht="15.95">
      <c r="A44" s="192"/>
      <c r="B44" s="67" t="s">
        <v>209</v>
      </c>
      <c r="C44" s="68" t="s">
        <v>94</v>
      </c>
      <c r="D44" s="69">
        <v>0</v>
      </c>
      <c r="E44" s="70">
        <f>[1]Hoja1!D41*$D$44/100</f>
        <v>0</v>
      </c>
      <c r="F44" s="70">
        <f>[1]Hoja1!E41*$D$44/100</f>
        <v>0</v>
      </c>
      <c r="G44" s="70">
        <f>[1]Hoja1!F41*$D$44/100</f>
        <v>0</v>
      </c>
      <c r="H44" s="70">
        <f>[1]Hoja1!G41*$D$44/100</f>
        <v>0</v>
      </c>
      <c r="I44" s="70">
        <f>[1]Hoja1!H41*$D$44/100</f>
        <v>0</v>
      </c>
      <c r="J44" s="70">
        <f>[1]Hoja1!I41*$D$44/100</f>
        <v>0</v>
      </c>
      <c r="K44" s="70">
        <f>[1]Hoja1!J41*$D$44/100</f>
        <v>0</v>
      </c>
      <c r="L44" s="70">
        <f>[1]Hoja1!K41*$D$44/100</f>
        <v>0</v>
      </c>
      <c r="M44" s="70">
        <f>[1]Hoja1!L41*$D$44/100</f>
        <v>0</v>
      </c>
      <c r="N44" s="70">
        <f>[1]Hoja1!M41*$D$44/100</f>
        <v>0</v>
      </c>
      <c r="O44" s="70">
        <f>[1]Hoja1!N41*$D$44/100</f>
        <v>0</v>
      </c>
      <c r="P44" s="70">
        <f>[1]Hoja1!O41*$D$44/100</f>
        <v>0</v>
      </c>
      <c r="Q44" s="70">
        <f>[1]Hoja1!P41*$D$44/100</f>
        <v>0</v>
      </c>
      <c r="R44" s="70">
        <f>[1]Hoja1!Q41*$D$44/100</f>
        <v>0</v>
      </c>
      <c r="S44" s="70">
        <f>[1]Hoja1!R41*$D$44/100</f>
        <v>0</v>
      </c>
      <c r="T44" s="70">
        <f>[1]Hoja1!S41*$D$44/100</f>
        <v>0</v>
      </c>
      <c r="U44" s="70">
        <f>[1]Hoja1!T41*$D$44/100</f>
        <v>0</v>
      </c>
      <c r="V44" s="70">
        <f>[1]Hoja1!U41*$D$44/100</f>
        <v>0</v>
      </c>
      <c r="W44" s="70">
        <f>[1]Hoja1!V41*$D$44/100</f>
        <v>0</v>
      </c>
      <c r="X44" s="70">
        <f>[1]Hoja1!W41*$D$44/100</f>
        <v>0</v>
      </c>
      <c r="Y44" s="70">
        <f>[1]Hoja1!X41*$D$44/100</f>
        <v>0</v>
      </c>
      <c r="Z44" s="70">
        <f>[1]Hoja1!Y41*$D$44/100</f>
        <v>0</v>
      </c>
      <c r="AA44" s="70">
        <f>[1]Hoja1!Z41*$D$44/100</f>
        <v>0</v>
      </c>
      <c r="AB44" s="70">
        <f>[1]Hoja1!AA41*$D$44/100</f>
        <v>0</v>
      </c>
      <c r="AC44" s="70">
        <f>[1]Hoja1!AB41*$D$44/100</f>
        <v>0</v>
      </c>
      <c r="AD44" s="70">
        <f>[1]Hoja1!AC41*$D$44/100</f>
        <v>0</v>
      </c>
      <c r="AE44" s="70">
        <f>[1]Hoja1!AD41*$D$44/100</f>
        <v>0</v>
      </c>
      <c r="AF44" s="70">
        <f>[1]Hoja1!AE41*$D$44/100</f>
        <v>0</v>
      </c>
    </row>
    <row r="45" spans="1:33" s="72" customFormat="1" ht="15.95">
      <c r="A45" s="192"/>
      <c r="B45" s="55"/>
      <c r="C45" s="75" t="s">
        <v>190</v>
      </c>
      <c r="D45" s="77">
        <f>SUM(D41:D44)</f>
        <v>40</v>
      </c>
      <c r="E45" s="77">
        <f t="shared" ref="E45:AF45" si="7">SUM(E41:E44)</f>
        <v>76.529615384615383</v>
      </c>
      <c r="F45" s="77">
        <f t="shared" si="7"/>
        <v>7.6152472527472508</v>
      </c>
      <c r="G45" s="77">
        <f t="shared" si="7"/>
        <v>5.1187362637362632</v>
      </c>
      <c r="H45" s="77">
        <f t="shared" si="7"/>
        <v>1.9329203296703299</v>
      </c>
      <c r="I45" s="77">
        <f t="shared" si="7"/>
        <v>2.2192939560439564</v>
      </c>
      <c r="J45" s="77">
        <f t="shared" si="7"/>
        <v>0.386282967032967</v>
      </c>
      <c r="K45" s="77">
        <f t="shared" si="7"/>
        <v>27.799450549450547</v>
      </c>
      <c r="L45" s="77">
        <f t="shared" si="7"/>
        <v>0</v>
      </c>
      <c r="M45" s="77">
        <f t="shared" si="7"/>
        <v>0</v>
      </c>
      <c r="N45" s="77">
        <f t="shared" si="7"/>
        <v>5.2480769230769226</v>
      </c>
      <c r="O45" s="77">
        <f t="shared" si="7"/>
        <v>79.056043956043965</v>
      </c>
      <c r="P45" s="77">
        <f t="shared" si="7"/>
        <v>0.49903846153846165</v>
      </c>
      <c r="Q45" s="77">
        <f t="shared" si="7"/>
        <v>26.310989010989008</v>
      </c>
      <c r="R45" s="77">
        <f t="shared" si="7"/>
        <v>126.70906593406593</v>
      </c>
      <c r="S45" s="77">
        <f t="shared" si="7"/>
        <v>8.4521978021978033</v>
      </c>
      <c r="T45" s="77">
        <f t="shared" si="7"/>
        <v>1.1175384615384614</v>
      </c>
      <c r="U45" s="77">
        <f t="shared" si="7"/>
        <v>3.2354395604395604E-2</v>
      </c>
      <c r="V45" s="77">
        <f t="shared" si="7"/>
        <v>6.0000000000000001E-3</v>
      </c>
      <c r="W45" s="77">
        <f t="shared" si="7"/>
        <v>1.3846153846153846</v>
      </c>
      <c r="X45" s="77">
        <f t="shared" si="7"/>
        <v>0.41538461538461541</v>
      </c>
      <c r="Y45" s="77">
        <f t="shared" si="7"/>
        <v>0.18734615384615388</v>
      </c>
      <c r="Z45" s="77">
        <f t="shared" si="7"/>
        <v>9.5291208791208781E-2</v>
      </c>
      <c r="AA45" s="77">
        <f t="shared" si="7"/>
        <v>2.005521978021978</v>
      </c>
      <c r="AB45" s="77">
        <f t="shared" si="7"/>
        <v>0.29890109890109889</v>
      </c>
      <c r="AC45" s="77">
        <f t="shared" si="7"/>
        <v>0.16085164835164834</v>
      </c>
      <c r="AD45" s="77">
        <f t="shared" si="7"/>
        <v>2.7365384615384611</v>
      </c>
      <c r="AE45" s="77">
        <f t="shared" si="7"/>
        <v>0.56031043956043958</v>
      </c>
      <c r="AF45" s="77">
        <f t="shared" si="7"/>
        <v>0.15384615384615385</v>
      </c>
    </row>
    <row r="46" spans="1:33">
      <c r="A46" s="192"/>
      <c r="B46" s="78" t="s">
        <v>210</v>
      </c>
      <c r="C46" s="84" t="s">
        <v>95</v>
      </c>
      <c r="D46" s="85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</row>
    <row r="47" spans="1:33" s="72" customFormat="1" ht="15.95">
      <c r="A47" s="192"/>
      <c r="B47" s="67" t="s">
        <v>211</v>
      </c>
      <c r="C47" s="68" t="s">
        <v>97</v>
      </c>
      <c r="D47" s="62">
        <v>10</v>
      </c>
      <c r="E47" s="89">
        <f>[1]Hoja1!D44*$D$47/100</f>
        <v>19.602</v>
      </c>
      <c r="F47" s="89">
        <f>[1]Hoja1!E44*$D$47/100</f>
        <v>1.8420000000000001</v>
      </c>
      <c r="G47" s="89">
        <f>[1]Hoja1!F44*$D$47/100</f>
        <v>1.3593333333333331</v>
      </c>
      <c r="H47" s="89">
        <f>[1]Hoja1!G44*$D$47/100</f>
        <v>0.36226666666666668</v>
      </c>
      <c r="I47" s="89">
        <f>[1]Hoja1!H44*$D$47/100</f>
        <v>0.51619999999999999</v>
      </c>
      <c r="J47" s="89">
        <f>[1]Hoja1!I44*$D$47/100</f>
        <v>0.28193333333333331</v>
      </c>
      <c r="K47" s="89">
        <f>[1]Hoja1!J44*$D$47/100</f>
        <v>7.9866666666666664</v>
      </c>
      <c r="L47" s="89">
        <f>[1]Hoja1!K44*$D$47/100</f>
        <v>0</v>
      </c>
      <c r="M47" s="89">
        <f>[1]Hoja1!L44*$D$47/100</f>
        <v>0</v>
      </c>
      <c r="N47" s="89">
        <f>[1]Hoja1!M44*$D$47/100</f>
        <v>1.2533333333333332</v>
      </c>
      <c r="O47" s="89">
        <f>[1]Hoja1!N44*$D$47/100</f>
        <v>15.186666666666667</v>
      </c>
      <c r="P47" s="89">
        <f>[1]Hoja1!O44*$D$47/100</f>
        <v>0.10400000000000001</v>
      </c>
      <c r="Q47" s="89">
        <f>[1]Hoja1!P44*$D$47/100</f>
        <v>7.3333333333333321</v>
      </c>
      <c r="R47" s="89">
        <f>[1]Hoja1!Q44*$D$47/100</f>
        <v>19.2</v>
      </c>
      <c r="S47" s="89">
        <f>[1]Hoja1!R44*$D$47/100</f>
        <v>2.06</v>
      </c>
      <c r="T47" s="89">
        <f>[1]Hoja1!S44*$D$47/100</f>
        <v>0.14786666666666665</v>
      </c>
      <c r="U47" s="89">
        <f>[1]Hoja1!T44*$D$47/100</f>
        <v>5.4000000000000003E-3</v>
      </c>
      <c r="V47" s="89">
        <f>[1]Hoja1!U44*$D$47/100</f>
        <v>2.0666666666666667E-3</v>
      </c>
      <c r="W47" s="89">
        <f>[1]Hoja1!V44*$D$47/100</f>
        <v>11.76</v>
      </c>
      <c r="X47" s="89">
        <f>[1]Hoja1!W44*$D$47/100</f>
        <v>3.4733333333333336</v>
      </c>
      <c r="Y47" s="89">
        <f>[1]Hoja1!X44*$D$47/100</f>
        <v>6.3333333333333366E-3</v>
      </c>
      <c r="Z47" s="89">
        <f>[1]Hoja1!Y44*$D$47/100</f>
        <v>1.3866666666666669E-2</v>
      </c>
      <c r="AA47" s="89">
        <f>[1]Hoja1!Z44*$D$47/100</f>
        <v>0.66</v>
      </c>
      <c r="AB47" s="89">
        <f>[1]Hoja1!AA44*$D$47/100</f>
        <v>9.746666666666666E-2</v>
      </c>
      <c r="AC47" s="89">
        <f>[1]Hoja1!AB44*$D$47/100</f>
        <v>3.0333333333333334E-2</v>
      </c>
      <c r="AD47" s="89">
        <f>[1]Hoja1!AC44*$D$47/100</f>
        <v>0.67333333333333334</v>
      </c>
      <c r="AE47" s="89">
        <f>[1]Hoja1!AD44*$D$47/100</f>
        <v>3.2133333333333326E-2</v>
      </c>
      <c r="AF47" s="89">
        <f>[1]Hoja1!AE44*$D$47/100</f>
        <v>0.18</v>
      </c>
    </row>
    <row r="48" spans="1:33" s="72" customFormat="1" ht="15.95">
      <c r="A48" s="192"/>
      <c r="B48" s="67" t="s">
        <v>212</v>
      </c>
      <c r="C48" s="68" t="s">
        <v>99</v>
      </c>
      <c r="D48" s="62">
        <v>5</v>
      </c>
      <c r="E48" s="89">
        <f>[1]Hoja1!D45*$D$48/100</f>
        <v>11.358333333333333</v>
      </c>
      <c r="F48" s="89">
        <f>[1]Hoja1!E45*$D$48/100</f>
        <v>0.91583333333333328</v>
      </c>
      <c r="G48" s="89">
        <f>[1]Hoja1!F45*$D$48/100</f>
        <v>0.85499999999999987</v>
      </c>
      <c r="H48" s="89">
        <f>[1]Hoja1!G45*$D$48/100</f>
        <v>0.2734166666666667</v>
      </c>
      <c r="I48" s="89">
        <f>[1]Hoja1!H45*$D$48/100</f>
        <v>0.37758333333333333</v>
      </c>
      <c r="J48" s="89">
        <f>[1]Hoja1!I45*$D$48/100</f>
        <v>0.122</v>
      </c>
      <c r="K48" s="89">
        <f>[1]Hoja1!J45*$D$48/100</f>
        <v>3.8583333333333338</v>
      </c>
      <c r="L48" s="89">
        <f>[1]Hoja1!K45*$D$48/100</f>
        <v>0</v>
      </c>
      <c r="M48" s="89">
        <f>[1]Hoja1!L45*$D$48/100</f>
        <v>0</v>
      </c>
      <c r="N48" s="89">
        <f>[1]Hoja1!M45*$D$48/100</f>
        <v>0.60833333333333328</v>
      </c>
      <c r="O48" s="89">
        <f>[1]Hoja1!N45*$D$48/100</f>
        <v>12.25</v>
      </c>
      <c r="P48" s="89">
        <f>[1]Hoja1!O45*$D$48/100</f>
        <v>0.15333333333333332</v>
      </c>
      <c r="Q48" s="89">
        <f>[1]Hoja1!P45*$D$48/100</f>
        <v>3.3416666666666663</v>
      </c>
      <c r="R48" s="89">
        <f>[1]Hoja1!Q45*$D$48/100</f>
        <v>13.841666666666665</v>
      </c>
      <c r="S48" s="89">
        <f>[1]Hoja1!R45*$D$48/100</f>
        <v>1.0333333333333334</v>
      </c>
      <c r="T48" s="89">
        <f>[1]Hoja1!S45*$D$48/100</f>
        <v>0.10366666666666667</v>
      </c>
      <c r="U48" s="89">
        <f>[1]Hoja1!T45*$D$48/100</f>
        <v>1.808333333333333E-2</v>
      </c>
      <c r="V48" s="89">
        <f>[1]Hoja1!U45*$D$48/100</f>
        <v>1E-3</v>
      </c>
      <c r="W48" s="89">
        <f>[1]Hoja1!V45*$D$48/100</f>
        <v>5.35</v>
      </c>
      <c r="X48" s="89">
        <f>[1]Hoja1!W45*$D$48/100</f>
        <v>1.6166666666666669</v>
      </c>
      <c r="Y48" s="89">
        <f>[1]Hoja1!X45*$D$48/100</f>
        <v>1.0833333333333335E-2</v>
      </c>
      <c r="Z48" s="89">
        <f>[1]Hoja1!Y45*$D$48/100</f>
        <v>1.5333333333333334E-2</v>
      </c>
      <c r="AA48" s="89">
        <f>[1]Hoja1!Z45*$D$48/100</f>
        <v>0.27333333333333337</v>
      </c>
      <c r="AB48" s="89">
        <f>[1]Hoja1!AA45*$D$48/100</f>
        <v>6.1416666666666668E-2</v>
      </c>
      <c r="AC48" s="89">
        <f>[1]Hoja1!AB45*$D$48/100</f>
        <v>2.2416666666666668E-2</v>
      </c>
      <c r="AD48" s="89">
        <f>[1]Hoja1!AC45*$D$48/100</f>
        <v>0.73333333333333328</v>
      </c>
      <c r="AE48" s="89">
        <f>[1]Hoja1!AD45*$D$48/100</f>
        <v>1.9833333333333335E-2</v>
      </c>
      <c r="AF48" s="89">
        <f>[1]Hoja1!AE45*$D$48/100</f>
        <v>0.27500000000000002</v>
      </c>
    </row>
    <row r="49" spans="1:32" s="72" customFormat="1" ht="15.95">
      <c r="A49" s="192"/>
      <c r="B49" s="67" t="s">
        <v>213</v>
      </c>
      <c r="C49" s="68" t="s">
        <v>101</v>
      </c>
      <c r="D49" s="62">
        <v>5</v>
      </c>
      <c r="E49" s="89">
        <f>[1]Hoja1!D46*$D$49/100</f>
        <v>6.5512499999999987</v>
      </c>
      <c r="F49" s="89">
        <f>[1]Hoja1!E46*$D$49/100</f>
        <v>1.0762499999999997</v>
      </c>
      <c r="G49" s="89">
        <f>[1]Hoja1!F46*$D$49/100</f>
        <v>0.24958333333333335</v>
      </c>
      <c r="H49" s="89">
        <f>[1]Hoja1!G46*$D$49/100</f>
        <v>7.1208333333333332E-2</v>
      </c>
      <c r="I49" s="89">
        <f>[1]Hoja1!H46*$D$49/100</f>
        <v>8.8583333333333319E-2</v>
      </c>
      <c r="J49" s="89">
        <f>[1]Hoja1!I46*$D$49/100</f>
        <v>6.3958333333333339E-2</v>
      </c>
      <c r="K49" s="89">
        <f>[1]Hoja1!J46*$D$49/100</f>
        <v>3.8791666666666664</v>
      </c>
      <c r="L49" s="89">
        <f>[1]Hoja1!K46*$D$49/100</f>
        <v>0</v>
      </c>
      <c r="M49" s="89">
        <f>[1]Hoja1!L46*$D$49/100</f>
        <v>0</v>
      </c>
      <c r="N49" s="89">
        <f>[1]Hoja1!M46*$D$49/100</f>
        <v>0.64166666666666672</v>
      </c>
      <c r="O49" s="89">
        <f>[1]Hoja1!N46*$D$49/100</f>
        <v>8.9041666666666668</v>
      </c>
      <c r="P49" s="89">
        <f>[1]Hoja1!O46*$D$49/100</f>
        <v>7.166666666666667E-2</v>
      </c>
      <c r="Q49" s="89">
        <f>[1]Hoja1!P46*$D$49/100</f>
        <v>3.0625</v>
      </c>
      <c r="R49" s="89">
        <f>[1]Hoja1!Q46*$D$49/100</f>
        <v>12.916666666666664</v>
      </c>
      <c r="S49" s="89">
        <f>[1]Hoja1!R46*$D$49/100</f>
        <v>1.1375</v>
      </c>
      <c r="T49" s="89">
        <f>[1]Hoja1!S46*$D$49/100</f>
        <v>0.1045</v>
      </c>
      <c r="U49" s="89">
        <f>[1]Hoja1!T46*$D$49/100</f>
        <v>6.083333333333333E-3</v>
      </c>
      <c r="V49" s="89">
        <f>[1]Hoja1!U46*$D$49/100</f>
        <v>1.0833333333333333E-3</v>
      </c>
      <c r="W49" s="89">
        <f>[1]Hoja1!V46*$D$49/100</f>
        <v>0.1875</v>
      </c>
      <c r="X49" s="89">
        <f>[1]Hoja1!W46*$D$49/100</f>
        <v>5.8333333333333341E-2</v>
      </c>
      <c r="Y49" s="89">
        <f>[1]Hoja1!X46*$D$49/100</f>
        <v>2.5416666666666669E-3</v>
      </c>
      <c r="Z49" s="89">
        <f>[1]Hoja1!Y46*$D$49/100</f>
        <v>7.6666666666666671E-3</v>
      </c>
      <c r="AA49" s="89">
        <f>[1]Hoja1!Z46*$D$49/100</f>
        <v>0.20791666666666664</v>
      </c>
      <c r="AB49" s="89">
        <f>[1]Hoja1!AA46*$D$49/100</f>
        <v>4.1833333333333333E-2</v>
      </c>
      <c r="AC49" s="89">
        <f>[1]Hoja1!AB46*$D$49/100</f>
        <v>2.1833333333333337E-2</v>
      </c>
      <c r="AD49" s="89">
        <f>[1]Hoja1!AC46*$D$49/100</f>
        <v>0.4291666666666667</v>
      </c>
      <c r="AE49" s="89">
        <f>[1]Hoja1!AD46*$D$49/100</f>
        <v>2.0958333333333332E-2</v>
      </c>
      <c r="AF49" s="89">
        <f>[1]Hoja1!AE46*$D$49/100</f>
        <v>0</v>
      </c>
    </row>
    <row r="50" spans="1:32" s="72" customFormat="1" ht="15.95">
      <c r="A50" s="192"/>
      <c r="B50" s="55"/>
      <c r="C50" s="75" t="s">
        <v>190</v>
      </c>
      <c r="D50" s="77">
        <f>SUM(D47:D49)</f>
        <v>20</v>
      </c>
      <c r="E50" s="77">
        <f t="shared" ref="E50:AF50" si="8">SUM(E47:E49)</f>
        <v>37.511583333333327</v>
      </c>
      <c r="F50" s="77">
        <f t="shared" si="8"/>
        <v>3.8340833333333331</v>
      </c>
      <c r="G50" s="77">
        <f t="shared" si="8"/>
        <v>2.4639166666666661</v>
      </c>
      <c r="H50" s="77">
        <f t="shared" si="8"/>
        <v>0.7068916666666667</v>
      </c>
      <c r="I50" s="77">
        <f t="shared" si="8"/>
        <v>0.98236666666666672</v>
      </c>
      <c r="J50" s="77">
        <f t="shared" si="8"/>
        <v>0.46789166666666665</v>
      </c>
      <c r="K50" s="77">
        <f t="shared" si="8"/>
        <v>15.724166666666667</v>
      </c>
      <c r="L50" s="77">
        <f t="shared" si="8"/>
        <v>0</v>
      </c>
      <c r="M50" s="77">
        <f t="shared" si="8"/>
        <v>0</v>
      </c>
      <c r="N50" s="77">
        <f t="shared" si="8"/>
        <v>2.503333333333333</v>
      </c>
      <c r="O50" s="77">
        <f t="shared" si="8"/>
        <v>36.340833333333336</v>
      </c>
      <c r="P50" s="77">
        <f t="shared" si="8"/>
        <v>0.32899999999999996</v>
      </c>
      <c r="Q50" s="77">
        <f t="shared" si="8"/>
        <v>13.737499999999999</v>
      </c>
      <c r="R50" s="77">
        <f t="shared" si="8"/>
        <v>45.958333333333329</v>
      </c>
      <c r="S50" s="77">
        <f t="shared" si="8"/>
        <v>4.2308333333333339</v>
      </c>
      <c r="T50" s="77">
        <f t="shared" si="8"/>
        <v>0.35603333333333331</v>
      </c>
      <c r="U50" s="77">
        <f t="shared" si="8"/>
        <v>2.9566666666666661E-2</v>
      </c>
      <c r="V50" s="77">
        <f t="shared" si="8"/>
        <v>4.15E-3</v>
      </c>
      <c r="W50" s="77">
        <f t="shared" si="8"/>
        <v>17.297499999999999</v>
      </c>
      <c r="X50" s="77">
        <f t="shared" si="8"/>
        <v>5.1483333333333343</v>
      </c>
      <c r="Y50" s="77">
        <f t="shared" si="8"/>
        <v>1.9708333333333338E-2</v>
      </c>
      <c r="Z50" s="77">
        <f t="shared" si="8"/>
        <v>3.6866666666666673E-2</v>
      </c>
      <c r="AA50" s="77">
        <f t="shared" si="8"/>
        <v>1.1412499999999999</v>
      </c>
      <c r="AB50" s="77">
        <f t="shared" si="8"/>
        <v>0.20071666666666665</v>
      </c>
      <c r="AC50" s="77">
        <f t="shared" si="8"/>
        <v>7.4583333333333335E-2</v>
      </c>
      <c r="AD50" s="77">
        <f t="shared" si="8"/>
        <v>1.8358333333333334</v>
      </c>
      <c r="AE50" s="77">
        <f t="shared" si="8"/>
        <v>7.292499999999999E-2</v>
      </c>
      <c r="AF50" s="77">
        <f t="shared" si="8"/>
        <v>0.45500000000000002</v>
      </c>
    </row>
    <row r="51" spans="1:32">
      <c r="A51" s="192"/>
      <c r="B51" s="78"/>
      <c r="C51" s="84" t="s">
        <v>102</v>
      </c>
      <c r="D51" s="85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</row>
    <row r="52" spans="1:32" s="71" customFormat="1" ht="15.95">
      <c r="A52" s="192"/>
      <c r="B52" s="67" t="s">
        <v>214</v>
      </c>
      <c r="C52" s="68" t="s">
        <v>104</v>
      </c>
      <c r="D52" s="69">
        <v>20</v>
      </c>
      <c r="E52" s="89">
        <f>[1]Hoja1!D49*$D$52/100</f>
        <v>26.603666666666662</v>
      </c>
      <c r="F52" s="89">
        <f>[1]Hoja1!E49*$D$52/100</f>
        <v>4.3941333333333326</v>
      </c>
      <c r="G52" s="89">
        <f>[1]Hoja1!F49*$D$52/100</f>
        <v>0.99686666666666668</v>
      </c>
      <c r="H52" s="89">
        <f>[1]Hoja1!G49*$D$52/100</f>
        <v>0.19771428571428573</v>
      </c>
      <c r="I52" s="89">
        <f>[1]Hoja1!H49*$D$52/100</f>
        <v>0.40900000000000003</v>
      </c>
      <c r="J52" s="89">
        <f>[1]Hoja1!I49*$D$52/100</f>
        <v>0.20464285714285713</v>
      </c>
      <c r="K52" s="89">
        <f>[1]Hoja1!J49*$D$52/100</f>
        <v>12.333333333333332</v>
      </c>
      <c r="L52" s="89">
        <f>[1]Hoja1!K49*$D$52/100</f>
        <v>1.2666666666666666E-2</v>
      </c>
      <c r="M52" s="89">
        <f>[1]Hoja1!L49*$D$52/100</f>
        <v>0</v>
      </c>
      <c r="N52" s="89">
        <f>[1]Hoja1!M49*$D$52/100</f>
        <v>6.7266666666666666</v>
      </c>
      <c r="O52" s="89">
        <f>[1]Hoja1!N49*$D$52/100</f>
        <v>51.28</v>
      </c>
      <c r="P52" s="89">
        <f>[1]Hoja1!O49*$D$52/100</f>
        <v>0.21646666666666672</v>
      </c>
      <c r="Q52" s="89">
        <f>[1]Hoja1!P49*$D$52/100</f>
        <v>11.7</v>
      </c>
      <c r="R52" s="89">
        <f>[1]Hoja1!Q49*$D$52/100</f>
        <v>76.80714285714285</v>
      </c>
      <c r="S52" s="89">
        <f>[1]Hoja1!R49*$D$52/100</f>
        <v>6.953846153846154</v>
      </c>
      <c r="T52" s="89">
        <f>[1]Hoja1!S49*$D$52/100</f>
        <v>0.14678571428571424</v>
      </c>
      <c r="U52" s="89">
        <f>[1]Hoja1!T49*$D$52/100</f>
        <v>1.4476190476190478E-2</v>
      </c>
      <c r="V52" s="89">
        <f>[1]Hoja1!U49*$D$52/100</f>
        <v>1.5714285714285715E-2</v>
      </c>
      <c r="W52" s="89">
        <f>[1]Hoja1!V49*$D$52/100</f>
        <v>65.428571428571431</v>
      </c>
      <c r="X52" s="89">
        <f>[1]Hoja1!W49*$D$52/100</f>
        <v>16.096296296296295</v>
      </c>
      <c r="Y52" s="89">
        <f>[1]Hoja1!X49*$D$52/100</f>
        <v>1.9428571428571427E-2</v>
      </c>
      <c r="Z52" s="89">
        <f>[1]Hoja1!Y49*$D$52/100</f>
        <v>2.6482758620689651E-2</v>
      </c>
      <c r="AA52" s="89">
        <f>[1]Hoja1!Z49*$D$52/100</f>
        <v>0.92000000000000015</v>
      </c>
      <c r="AB52" s="89">
        <f>[1]Hoja1!AA49*$D$52/100</f>
        <v>0.1439047619047619</v>
      </c>
      <c r="AC52" s="89">
        <f>[1]Hoja1!AB49*$D$52/100</f>
        <v>6.6000000000000003E-2</v>
      </c>
      <c r="AD52" s="89">
        <f>[1]Hoja1!AC49*$D$52/100</f>
        <v>2.2666666666666671</v>
      </c>
      <c r="AE52" s="89">
        <f>[1]Hoja1!AD49*$D$52/100</f>
        <v>0.7350000000000001</v>
      </c>
      <c r="AF52" s="89">
        <f>[1]Hoja1!AE49*$D$52/100</f>
        <v>0.12592592592592594</v>
      </c>
    </row>
    <row r="53" spans="1:32" s="71" customFormat="1" ht="15.95">
      <c r="A53" s="192"/>
      <c r="B53" s="67" t="s">
        <v>215</v>
      </c>
      <c r="C53" s="68" t="s">
        <v>106</v>
      </c>
      <c r="D53" s="69">
        <v>0</v>
      </c>
      <c r="E53" s="89">
        <f>[1]Hoja1!D50*$D$53/100</f>
        <v>0</v>
      </c>
      <c r="F53" s="89">
        <f>[1]Hoja1!E50*$D$53/100</f>
        <v>0</v>
      </c>
      <c r="G53" s="89">
        <f>[1]Hoja1!F50*$D$53/100</f>
        <v>0</v>
      </c>
      <c r="H53" s="89">
        <f>[1]Hoja1!G50*$D$53/100</f>
        <v>0</v>
      </c>
      <c r="I53" s="89">
        <f>[1]Hoja1!H50*$D$53/100</f>
        <v>0</v>
      </c>
      <c r="J53" s="89">
        <f>[1]Hoja1!I50*$D$53/100</f>
        <v>0</v>
      </c>
      <c r="K53" s="89">
        <f>[1]Hoja1!J50*$D$53/100</f>
        <v>0</v>
      </c>
      <c r="L53" s="89">
        <f>[1]Hoja1!K50*$D$53/100</f>
        <v>0</v>
      </c>
      <c r="M53" s="89">
        <f>[1]Hoja1!L50*$D$53/100</f>
        <v>0</v>
      </c>
      <c r="N53" s="89">
        <f>[1]Hoja1!M50*$D$53/100</f>
        <v>0</v>
      </c>
      <c r="O53" s="89">
        <f>[1]Hoja1!N50*$D$53/100</f>
        <v>0</v>
      </c>
      <c r="P53" s="89">
        <f>[1]Hoja1!O50*$D$53/100</f>
        <v>0</v>
      </c>
      <c r="Q53" s="89">
        <f>[1]Hoja1!P50*$D$53/100</f>
        <v>0</v>
      </c>
      <c r="R53" s="89">
        <f>[1]Hoja1!Q50*$D$53/100</f>
        <v>0</v>
      </c>
      <c r="S53" s="89">
        <f>[1]Hoja1!R50*$D$53/100</f>
        <v>0</v>
      </c>
      <c r="T53" s="89">
        <f>[1]Hoja1!S50*$D$53/100</f>
        <v>0</v>
      </c>
      <c r="U53" s="89">
        <f>[1]Hoja1!T50*$D$53/100</f>
        <v>0</v>
      </c>
      <c r="V53" s="89">
        <f>[1]Hoja1!U50*$D$53/100</f>
        <v>0</v>
      </c>
      <c r="W53" s="89">
        <f>[1]Hoja1!V50*$D$53/100</f>
        <v>0</v>
      </c>
      <c r="X53" s="89">
        <f>[1]Hoja1!W50*$D$53/100</f>
        <v>0</v>
      </c>
      <c r="Y53" s="89">
        <f>[1]Hoja1!X50*$D$53/100</f>
        <v>0</v>
      </c>
      <c r="Z53" s="89">
        <f>[1]Hoja1!Y50*$D$53/100</f>
        <v>0</v>
      </c>
      <c r="AA53" s="89">
        <f>[1]Hoja1!Z50*$D$53/100</f>
        <v>0</v>
      </c>
      <c r="AB53" s="89">
        <f>[1]Hoja1!AA50*$D$53/100</f>
        <v>0</v>
      </c>
      <c r="AC53" s="89">
        <f>[1]Hoja1!AB50*$D$53/100</f>
        <v>0</v>
      </c>
      <c r="AD53" s="89">
        <f>[1]Hoja1!AC50*$D$53/100</f>
        <v>0</v>
      </c>
      <c r="AE53" s="89">
        <f>[1]Hoja1!AD50*$D$53/100</f>
        <v>0</v>
      </c>
      <c r="AF53" s="89">
        <f>[1]Hoja1!AE50*$D$53/100</f>
        <v>0</v>
      </c>
    </row>
    <row r="54" spans="1:32" s="72" customFormat="1" ht="15.95">
      <c r="A54" s="192"/>
      <c r="B54" s="55"/>
      <c r="C54" s="75" t="s">
        <v>190</v>
      </c>
      <c r="D54" s="77">
        <f>SUM(D52:D53)</f>
        <v>20</v>
      </c>
      <c r="E54" s="77">
        <f t="shared" ref="E54:AF54" si="9">SUM(E52:E53)</f>
        <v>26.603666666666662</v>
      </c>
      <c r="F54" s="77">
        <f t="shared" si="9"/>
        <v>4.3941333333333326</v>
      </c>
      <c r="G54" s="77">
        <f t="shared" si="9"/>
        <v>0.99686666666666668</v>
      </c>
      <c r="H54" s="77">
        <f t="shared" si="9"/>
        <v>0.19771428571428573</v>
      </c>
      <c r="I54" s="77">
        <f t="shared" si="9"/>
        <v>0.40900000000000003</v>
      </c>
      <c r="J54" s="77">
        <f t="shared" si="9"/>
        <v>0.20464285714285713</v>
      </c>
      <c r="K54" s="77">
        <f t="shared" si="9"/>
        <v>12.333333333333332</v>
      </c>
      <c r="L54" s="77">
        <f t="shared" si="9"/>
        <v>1.2666666666666666E-2</v>
      </c>
      <c r="M54" s="77">
        <f t="shared" si="9"/>
        <v>0</v>
      </c>
      <c r="N54" s="77">
        <f t="shared" si="9"/>
        <v>6.7266666666666666</v>
      </c>
      <c r="O54" s="77">
        <f t="shared" si="9"/>
        <v>51.28</v>
      </c>
      <c r="P54" s="77">
        <f t="shared" si="9"/>
        <v>0.21646666666666672</v>
      </c>
      <c r="Q54" s="77">
        <f t="shared" si="9"/>
        <v>11.7</v>
      </c>
      <c r="R54" s="77">
        <f t="shared" si="9"/>
        <v>76.80714285714285</v>
      </c>
      <c r="S54" s="77">
        <f t="shared" si="9"/>
        <v>6.953846153846154</v>
      </c>
      <c r="T54" s="77">
        <f t="shared" si="9"/>
        <v>0.14678571428571424</v>
      </c>
      <c r="U54" s="77">
        <f t="shared" si="9"/>
        <v>1.4476190476190478E-2</v>
      </c>
      <c r="V54" s="77">
        <f t="shared" si="9"/>
        <v>1.5714285714285715E-2</v>
      </c>
      <c r="W54" s="77">
        <f t="shared" si="9"/>
        <v>65.428571428571431</v>
      </c>
      <c r="X54" s="77">
        <f t="shared" si="9"/>
        <v>16.096296296296295</v>
      </c>
      <c r="Y54" s="77">
        <f t="shared" si="9"/>
        <v>1.9428571428571427E-2</v>
      </c>
      <c r="Z54" s="77">
        <f t="shared" si="9"/>
        <v>2.6482758620689651E-2</v>
      </c>
      <c r="AA54" s="77">
        <f t="shared" si="9"/>
        <v>0.92000000000000015</v>
      </c>
      <c r="AB54" s="77">
        <f t="shared" si="9"/>
        <v>0.1439047619047619</v>
      </c>
      <c r="AC54" s="77">
        <f t="shared" si="9"/>
        <v>6.6000000000000003E-2</v>
      </c>
      <c r="AD54" s="77">
        <f t="shared" si="9"/>
        <v>2.2666666666666671</v>
      </c>
      <c r="AE54" s="77">
        <f t="shared" si="9"/>
        <v>0.7350000000000001</v>
      </c>
      <c r="AF54" s="77">
        <f t="shared" si="9"/>
        <v>0.12592592592592594</v>
      </c>
    </row>
    <row r="55" spans="1:32" s="91" customFormat="1">
      <c r="A55" s="192"/>
      <c r="B55" s="78" t="s">
        <v>216</v>
      </c>
      <c r="C55" s="90" t="s">
        <v>217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</row>
    <row r="56" spans="1:32" s="71" customFormat="1" ht="15.95">
      <c r="A56" s="192"/>
      <c r="B56" s="67" t="s">
        <v>218</v>
      </c>
      <c r="C56" s="92" t="s">
        <v>90</v>
      </c>
      <c r="D56" s="93">
        <v>5</v>
      </c>
      <c r="E56" s="70">
        <f>[1]Hoja1!D53*$D$56/100</f>
        <v>11.177916666666665</v>
      </c>
      <c r="F56" s="70">
        <f>[1]Hoja1!E53*$D$56/100</f>
        <v>0.79125000000000001</v>
      </c>
      <c r="G56" s="70">
        <f>[1]Hoja1!F53*$D$56/100</f>
        <v>0.88624999999999987</v>
      </c>
      <c r="H56" s="70">
        <f>[1]Hoja1!G53*$D$56/100</f>
        <v>0.30566666666666664</v>
      </c>
      <c r="I56" s="70">
        <f>[1]Hoja1!H53*$D$56/100</f>
        <v>0.37508333333333327</v>
      </c>
      <c r="J56" s="70">
        <f>[1]Hoja1!I53*$D$56/100</f>
        <v>0.1205</v>
      </c>
      <c r="K56" s="70">
        <f>[1]Hoja1!J53*$D$56/100</f>
        <v>17.316666666666666</v>
      </c>
      <c r="L56" s="70">
        <f>[1]Hoja1!K53*$D$56/100</f>
        <v>9.1666666666666667E-3</v>
      </c>
      <c r="M56" s="70">
        <f>[1]Hoja1!L53*$D$56/100</f>
        <v>0</v>
      </c>
      <c r="N56" s="70">
        <f>[1]Hoja1!M53*$D$56/100</f>
        <v>0.79166666666666674</v>
      </c>
      <c r="O56" s="70">
        <f>[1]Hoja1!N53*$D$56/100</f>
        <v>7.4958333333333327</v>
      </c>
      <c r="P56" s="70">
        <f>[1]Hoja1!O53*$D$56/100</f>
        <v>0.26708333333333328</v>
      </c>
      <c r="Q56" s="70">
        <f>[1]Hoja1!P53*$D$56/100</f>
        <v>4.4916666666666663</v>
      </c>
      <c r="R56" s="70">
        <f>[1]Hoja1!Q53*$D$56/100</f>
        <v>11.925000000000001</v>
      </c>
      <c r="S56" s="70">
        <f>[1]Hoja1!R53*$D$56/100</f>
        <v>0.59583333333333333</v>
      </c>
      <c r="T56" s="70">
        <f>[1]Hoja1!S53*$D$56/100</f>
        <v>9.8916666666666653E-2</v>
      </c>
      <c r="U56" s="70">
        <f>[1]Hoja1!T53*$D$56/100</f>
        <v>8.2500000000000004E-3</v>
      </c>
      <c r="V56" s="70">
        <f>[1]Hoja1!U53*$D$56/100</f>
        <v>2.6666666666666666E-3</v>
      </c>
      <c r="W56" s="70">
        <f>[1]Hoja1!V53*$D$56/100</f>
        <v>0.96666666666666656</v>
      </c>
      <c r="X56" s="70">
        <f>[1]Hoja1!W53*$D$56/100</f>
        <v>0.29166666666666663</v>
      </c>
      <c r="Y56" s="70">
        <f>[1]Hoja1!X53*$D$56/100</f>
        <v>1.1083333333333334E-2</v>
      </c>
      <c r="Z56" s="70">
        <f>[1]Hoja1!Y53*$D$56/100</f>
        <v>2.2833333333333337E-2</v>
      </c>
      <c r="AA56" s="70">
        <f>[1]Hoja1!Z53*$D$56/100</f>
        <v>0.19166666666666668</v>
      </c>
      <c r="AB56" s="70">
        <f>[1]Hoja1!AA53*$D$56/100</f>
        <v>7.1499999999999994E-2</v>
      </c>
      <c r="AC56" s="70">
        <f>[1]Hoja1!AB53*$D$56/100</f>
        <v>1.0375000000000001E-2</v>
      </c>
      <c r="AD56" s="70">
        <f>[1]Hoja1!AC53*$D$56/100</f>
        <v>0.31666666666666665</v>
      </c>
      <c r="AE56" s="70">
        <f>[1]Hoja1!AD53*$D$56/100</f>
        <v>0.17737499999999998</v>
      </c>
      <c r="AF56" s="70">
        <f>[1]Hoja1!AE53*$D$56/100</f>
        <v>0.4</v>
      </c>
    </row>
    <row r="57" spans="1:32" s="71" customFormat="1" ht="15.95">
      <c r="A57" s="192"/>
      <c r="B57" s="67" t="s">
        <v>219</v>
      </c>
      <c r="C57" s="92" t="s">
        <v>94</v>
      </c>
      <c r="D57" s="93">
        <v>0</v>
      </c>
      <c r="E57" s="70">
        <f>[1]Hoja1!D54*$D$57/100</f>
        <v>0</v>
      </c>
      <c r="F57" s="70">
        <f>[1]Hoja1!E54*$D$57/100</f>
        <v>0</v>
      </c>
      <c r="G57" s="70">
        <f>[1]Hoja1!F54*$D$57/100</f>
        <v>0</v>
      </c>
      <c r="H57" s="70">
        <f>[1]Hoja1!G54*$D$57/100</f>
        <v>0</v>
      </c>
      <c r="I57" s="70">
        <f>[1]Hoja1!H54*$D$57/100</f>
        <v>0</v>
      </c>
      <c r="J57" s="70">
        <f>[1]Hoja1!I54*$D$57/100</f>
        <v>0</v>
      </c>
      <c r="K57" s="70">
        <f>[1]Hoja1!J54*$D$57/100</f>
        <v>0</v>
      </c>
      <c r="L57" s="70">
        <f>[1]Hoja1!K54*$D$57/100</f>
        <v>0</v>
      </c>
      <c r="M57" s="70">
        <f>[1]Hoja1!L54*$D$57/100</f>
        <v>0</v>
      </c>
      <c r="N57" s="70">
        <f>[1]Hoja1!M54*$D$57/100</f>
        <v>0</v>
      </c>
      <c r="O57" s="70">
        <f>[1]Hoja1!N54*$D$57/100</f>
        <v>0</v>
      </c>
      <c r="P57" s="70">
        <f>[1]Hoja1!O54*$D$57/100</f>
        <v>0</v>
      </c>
      <c r="Q57" s="70">
        <f>[1]Hoja1!P54*$D$57/100</f>
        <v>0</v>
      </c>
      <c r="R57" s="70">
        <f>[1]Hoja1!Q54*$D$57/100</f>
        <v>0</v>
      </c>
      <c r="S57" s="70">
        <f>[1]Hoja1!R54*$D$57/100</f>
        <v>0</v>
      </c>
      <c r="T57" s="70">
        <f>[1]Hoja1!S54*$D$57/100</f>
        <v>0</v>
      </c>
      <c r="U57" s="70">
        <f>[1]Hoja1!T54*$D$57/100</f>
        <v>0</v>
      </c>
      <c r="V57" s="70">
        <f>[1]Hoja1!U54*$D$57/100</f>
        <v>0</v>
      </c>
      <c r="W57" s="70">
        <f>[1]Hoja1!V54*$D$57/100</f>
        <v>0</v>
      </c>
      <c r="X57" s="70">
        <f>[1]Hoja1!W54*$D$57/100</f>
        <v>0</v>
      </c>
      <c r="Y57" s="70">
        <f>[1]Hoja1!X54*$D$57/100</f>
        <v>0</v>
      </c>
      <c r="Z57" s="70">
        <f>[1]Hoja1!Y54*$D$57/100</f>
        <v>0</v>
      </c>
      <c r="AA57" s="70">
        <f>[1]Hoja1!Z54*$D$57/100</f>
        <v>0</v>
      </c>
      <c r="AB57" s="70">
        <f>[1]Hoja1!AA54*$D$57/100</f>
        <v>0</v>
      </c>
      <c r="AC57" s="70">
        <f>[1]Hoja1!AB54*$D$57/100</f>
        <v>0</v>
      </c>
      <c r="AD57" s="70">
        <f>[1]Hoja1!AC54*$D$57/100</f>
        <v>0</v>
      </c>
      <c r="AE57" s="70">
        <f>[1]Hoja1!AD54*$D$57/100</f>
        <v>0</v>
      </c>
      <c r="AF57" s="70">
        <f>[1]Hoja1!AE54*$D$57/100</f>
        <v>0</v>
      </c>
    </row>
    <row r="58" spans="1:32" s="71" customFormat="1" ht="15.95">
      <c r="A58" s="192"/>
      <c r="B58" s="67" t="s">
        <v>220</v>
      </c>
      <c r="C58" s="92" t="s">
        <v>97</v>
      </c>
      <c r="D58" s="93">
        <v>5</v>
      </c>
      <c r="E58" s="70">
        <f>[1]Hoja1!D55*$D$58/100</f>
        <v>7.9133333333333322</v>
      </c>
      <c r="F58" s="70">
        <f>[1]Hoja1!E55*$D$58/100</f>
        <v>0.96666666666666656</v>
      </c>
      <c r="G58" s="70">
        <f>[1]Hoja1!F55*$D$58/100</f>
        <v>0.43999999999999995</v>
      </c>
      <c r="H58" s="70">
        <f>[1]Hoja1!G55*$D$58/100</f>
        <v>0.12383333333333332</v>
      </c>
      <c r="I58" s="70">
        <f>[1]Hoja1!H55*$D$58/100</f>
        <v>0.14133333333333334</v>
      </c>
      <c r="J58" s="70">
        <f>[1]Hoja1!I55*$D$58/100</f>
        <v>0.11333333333333333</v>
      </c>
      <c r="K58" s="70">
        <f>[1]Hoja1!J55*$D$58/100</f>
        <v>5.8333333333333339</v>
      </c>
      <c r="L58" s="70">
        <f>[1]Hoja1!K55*$D$58/100</f>
        <v>2.1666666666666664E-2</v>
      </c>
      <c r="M58" s="70">
        <f>[1]Hoja1!L55*$D$58/100</f>
        <v>0</v>
      </c>
      <c r="N58" s="70">
        <f>[1]Hoja1!M55*$D$58/100</f>
        <v>0.51666666666666672</v>
      </c>
      <c r="O58" s="70">
        <f>[1]Hoja1!N55*$D$58/100</f>
        <v>7.5166666666666675</v>
      </c>
      <c r="P58" s="70">
        <f>[1]Hoja1!O55*$D$58/100</f>
        <v>0.18</v>
      </c>
      <c r="Q58" s="70">
        <f>[1]Hoja1!P55*$D$58/100</f>
        <v>3.7166666666666663</v>
      </c>
      <c r="R58" s="70">
        <f>[1]Hoja1!Q55*$D$58/100</f>
        <v>9.8000000000000007</v>
      </c>
      <c r="S58" s="70">
        <f>[1]Hoja1!R55*$D$58/100</f>
        <v>0.85</v>
      </c>
      <c r="T58" s="70">
        <f>[1]Hoja1!S55*$D$58/100</f>
        <v>0.20033333333333336</v>
      </c>
      <c r="U58" s="70">
        <f>[1]Hoja1!T55*$D$58/100</f>
        <v>9.1666666666666667E-3</v>
      </c>
      <c r="V58" s="70">
        <f>[1]Hoja1!U55*$D$58/100</f>
        <v>3.0000000000000001E-3</v>
      </c>
      <c r="W58" s="70">
        <f>[1]Hoja1!V55*$D$58/100</f>
        <v>4.1166666666666663</v>
      </c>
      <c r="X58" s="70">
        <f>[1]Hoja1!W55*$D$58/100</f>
        <v>1.833333333333333</v>
      </c>
      <c r="Y58" s="70">
        <f>[1]Hoja1!X55*$D$58/100</f>
        <v>3.8333333333333331E-3</v>
      </c>
      <c r="Z58" s="70">
        <f>[1]Hoja1!Y55*$D$58/100</f>
        <v>1.8499999999999996E-2</v>
      </c>
      <c r="AA58" s="70">
        <f>[1]Hoja1!Z55*$D$58/100</f>
        <v>0.23650000000000002</v>
      </c>
      <c r="AB58" s="70">
        <f>[1]Hoja1!AA55*$D$58/100</f>
        <v>7.0166666666666669E-2</v>
      </c>
      <c r="AC58" s="70">
        <f>[1]Hoja1!AB55*$D$58/100</f>
        <v>1.1333333333333332E-2</v>
      </c>
      <c r="AD58" s="70">
        <f>[1]Hoja1!AC55*$D$58/100</f>
        <v>2.0699999999999998</v>
      </c>
      <c r="AE58" s="70">
        <f>[1]Hoja1!AD55*$D$58/100</f>
        <v>0.16466666666666668</v>
      </c>
      <c r="AF58" s="70">
        <f>[1]Hoja1!AE55*$D$58/100</f>
        <v>0.1</v>
      </c>
    </row>
    <row r="59" spans="1:32" s="71" customFormat="1" ht="15.95">
      <c r="A59" s="192"/>
      <c r="B59" s="67" t="s">
        <v>221</v>
      </c>
      <c r="C59" s="92" t="s">
        <v>101</v>
      </c>
      <c r="D59" s="93">
        <v>0</v>
      </c>
      <c r="E59" s="70">
        <f>[1]Hoja1!D56*$D$59/100</f>
        <v>0</v>
      </c>
      <c r="F59" s="70">
        <f>[1]Hoja1!E56*$D$59/100</f>
        <v>0</v>
      </c>
      <c r="G59" s="70">
        <f>[1]Hoja1!F56*$D$59/100</f>
        <v>0</v>
      </c>
      <c r="H59" s="70">
        <f>[1]Hoja1!G56*$D$59/100</f>
        <v>0</v>
      </c>
      <c r="I59" s="70">
        <f>[1]Hoja1!H56*$D$59/100</f>
        <v>0</v>
      </c>
      <c r="J59" s="70">
        <f>[1]Hoja1!I56*$D$59/100</f>
        <v>0</v>
      </c>
      <c r="K59" s="70">
        <f>[1]Hoja1!J56*$D$59/100</f>
        <v>0</v>
      </c>
      <c r="L59" s="70">
        <f>[1]Hoja1!K56*$D$59/100</f>
        <v>0</v>
      </c>
      <c r="M59" s="70">
        <f>[1]Hoja1!L56*$D$59/100</f>
        <v>0</v>
      </c>
      <c r="N59" s="70">
        <f>[1]Hoja1!M56*$D$59/100</f>
        <v>0</v>
      </c>
      <c r="O59" s="70">
        <f>[1]Hoja1!N56*$D$59/100</f>
        <v>0</v>
      </c>
      <c r="P59" s="70">
        <f>[1]Hoja1!O56*$D$59/100</f>
        <v>0</v>
      </c>
      <c r="Q59" s="70">
        <f>[1]Hoja1!P56*$D$59/100</f>
        <v>0</v>
      </c>
      <c r="R59" s="70">
        <f>[1]Hoja1!Q56*$D$59/100</f>
        <v>0</v>
      </c>
      <c r="S59" s="70">
        <f>[1]Hoja1!R56*$D$59/100</f>
        <v>0</v>
      </c>
      <c r="T59" s="70">
        <f>[1]Hoja1!S56*$D$59/100</f>
        <v>0</v>
      </c>
      <c r="U59" s="70">
        <f>[1]Hoja1!T56*$D$59/100</f>
        <v>0</v>
      </c>
      <c r="V59" s="70">
        <f>[1]Hoja1!U56*$D$59/100</f>
        <v>0</v>
      </c>
      <c r="W59" s="70">
        <f>[1]Hoja1!V56*$D$59/100</f>
        <v>0</v>
      </c>
      <c r="X59" s="70">
        <f>[1]Hoja1!W56*$D$59/100</f>
        <v>0</v>
      </c>
      <c r="Y59" s="70">
        <f>[1]Hoja1!X56*$D$59/100</f>
        <v>0</v>
      </c>
      <c r="Z59" s="70">
        <f>[1]Hoja1!Y56*$D$59/100</f>
        <v>0</v>
      </c>
      <c r="AA59" s="70">
        <f>[1]Hoja1!Z56*$D$59/100</f>
        <v>0</v>
      </c>
      <c r="AB59" s="70">
        <f>[1]Hoja1!AA56*$D$59/100</f>
        <v>0</v>
      </c>
      <c r="AC59" s="70">
        <f>[1]Hoja1!AB56*$D$59/100</f>
        <v>0</v>
      </c>
      <c r="AD59" s="70">
        <f>[1]Hoja1!AC56*$D$59/100</f>
        <v>0</v>
      </c>
      <c r="AE59" s="70">
        <f>[1]Hoja1!AD56*$D$59/100</f>
        <v>0</v>
      </c>
      <c r="AF59" s="70">
        <f>[1]Hoja1!AE56*$D$59/100</f>
        <v>0</v>
      </c>
    </row>
    <row r="60" spans="1:32" s="72" customFormat="1" ht="15.95">
      <c r="A60" s="192"/>
      <c r="B60" s="55"/>
      <c r="C60" s="75" t="s">
        <v>190</v>
      </c>
      <c r="D60" s="77">
        <f>SUM(D56:D59)</f>
        <v>10</v>
      </c>
      <c r="E60" s="77">
        <f t="shared" ref="E60:AF60" si="10">SUM(E56:E59)</f>
        <v>19.091249999999995</v>
      </c>
      <c r="F60" s="77">
        <f t="shared" si="10"/>
        <v>1.7579166666666666</v>
      </c>
      <c r="G60" s="77">
        <f t="shared" si="10"/>
        <v>1.3262499999999999</v>
      </c>
      <c r="H60" s="77">
        <f t="shared" si="10"/>
        <v>0.42949999999999999</v>
      </c>
      <c r="I60" s="77">
        <f t="shared" si="10"/>
        <v>0.51641666666666663</v>
      </c>
      <c r="J60" s="77">
        <f t="shared" si="10"/>
        <v>0.23383333333333334</v>
      </c>
      <c r="K60" s="77">
        <f t="shared" si="10"/>
        <v>23.15</v>
      </c>
      <c r="L60" s="77">
        <f t="shared" si="10"/>
        <v>3.0833333333333331E-2</v>
      </c>
      <c r="M60" s="77">
        <f t="shared" si="10"/>
        <v>0</v>
      </c>
      <c r="N60" s="77">
        <f t="shared" si="10"/>
        <v>1.3083333333333336</v>
      </c>
      <c r="O60" s="77">
        <f t="shared" si="10"/>
        <v>15.012499999999999</v>
      </c>
      <c r="P60" s="77">
        <f t="shared" si="10"/>
        <v>0.44708333333333328</v>
      </c>
      <c r="Q60" s="77">
        <f t="shared" si="10"/>
        <v>8.2083333333333321</v>
      </c>
      <c r="R60" s="77">
        <f t="shared" si="10"/>
        <v>21.725000000000001</v>
      </c>
      <c r="S60" s="77">
        <f t="shared" si="10"/>
        <v>1.4458333333333333</v>
      </c>
      <c r="T60" s="77">
        <f t="shared" si="10"/>
        <v>0.29925000000000002</v>
      </c>
      <c r="U60" s="77">
        <f t="shared" si="10"/>
        <v>1.7416666666666667E-2</v>
      </c>
      <c r="V60" s="77">
        <f t="shared" si="10"/>
        <v>5.6666666666666671E-3</v>
      </c>
      <c r="W60" s="77">
        <f t="shared" si="10"/>
        <v>5.083333333333333</v>
      </c>
      <c r="X60" s="77">
        <f t="shared" si="10"/>
        <v>2.1249999999999996</v>
      </c>
      <c r="Y60" s="77">
        <f t="shared" si="10"/>
        <v>1.4916666666666667E-2</v>
      </c>
      <c r="Z60" s="77">
        <f t="shared" si="10"/>
        <v>4.1333333333333333E-2</v>
      </c>
      <c r="AA60" s="77">
        <f t="shared" si="10"/>
        <v>0.4281666666666667</v>
      </c>
      <c r="AB60" s="77">
        <f t="shared" si="10"/>
        <v>0.14166666666666666</v>
      </c>
      <c r="AC60" s="77">
        <f t="shared" si="10"/>
        <v>2.1708333333333333E-2</v>
      </c>
      <c r="AD60" s="77">
        <f t="shared" si="10"/>
        <v>2.3866666666666667</v>
      </c>
      <c r="AE60" s="77">
        <f t="shared" si="10"/>
        <v>0.34204166666666669</v>
      </c>
      <c r="AF60" s="77">
        <f t="shared" si="10"/>
        <v>0.5</v>
      </c>
    </row>
    <row r="61" spans="1:32" s="91" customFormat="1">
      <c r="A61" s="192"/>
      <c r="B61" s="78" t="s">
        <v>222</v>
      </c>
      <c r="C61" s="84" t="s">
        <v>112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</row>
    <row r="62" spans="1:32" s="71" customFormat="1" ht="15.95">
      <c r="A62" s="192"/>
      <c r="B62" s="67" t="s">
        <v>222</v>
      </c>
      <c r="C62" s="68" t="s">
        <v>113</v>
      </c>
      <c r="D62" s="69">
        <v>25</v>
      </c>
      <c r="E62" s="70">
        <f>[1]Hoja1!D59*$D$62/100</f>
        <v>41.385000000000012</v>
      </c>
      <c r="F62" s="70">
        <f>[1]Hoja1!E59*$D$62/100</f>
        <v>3.3</v>
      </c>
      <c r="G62" s="70">
        <f>[1]Hoja1!F59*$D$62/100</f>
        <v>3.0049999999999999</v>
      </c>
      <c r="H62" s="70">
        <f>[1]Hoja1!G59*$D$62/100</f>
        <v>0.87850000000000006</v>
      </c>
      <c r="I62" s="70">
        <f>[1]Hoja1!H59*$D$62/100</f>
        <v>1.2490000000000001</v>
      </c>
      <c r="J62" s="70">
        <f>[1]Hoja1!I59*$D$62/100</f>
        <v>0.36149999999999999</v>
      </c>
      <c r="K62" s="70">
        <f>[1]Hoja1!J59*$D$62/100</f>
        <v>196.9</v>
      </c>
      <c r="L62" s="70">
        <f>[1]Hoja1!K59*$D$62/100</f>
        <v>0.28500000000000003</v>
      </c>
      <c r="M62" s="70">
        <f>[1]Hoja1!L59*$D$62/100</f>
        <v>0</v>
      </c>
      <c r="N62" s="70">
        <f>[1]Hoja1!M59*$D$62/100</f>
        <v>16.8</v>
      </c>
      <c r="O62" s="70">
        <f>[1]Hoja1!N59*$D$62/100</f>
        <v>50.1</v>
      </c>
      <c r="P62" s="70">
        <f>[1]Hoja1!O59*$D$62/100</f>
        <v>0.83499999999999996</v>
      </c>
      <c r="Q62" s="70">
        <f>[1]Hoja1!P59*$D$62/100</f>
        <v>35.1</v>
      </c>
      <c r="R62" s="70">
        <f>[1]Hoja1!Q59*$D$62/100</f>
        <v>41.35</v>
      </c>
      <c r="S62" s="70">
        <f>[1]Hoja1!R59*$D$62/100</f>
        <v>3.45</v>
      </c>
      <c r="T62" s="70">
        <f>[1]Hoja1!S59*$D$62/100</f>
        <v>0.34450000000000003</v>
      </c>
      <c r="U62" s="70">
        <f>[1]Hoja1!T59*$D$62/100</f>
        <v>1.2500000000000001E-2</v>
      </c>
      <c r="V62" s="70">
        <f>[1]Hoja1!U59*$D$62/100</f>
        <v>9.0000000000000011E-3</v>
      </c>
      <c r="W62" s="70">
        <f>[1]Hoja1!V59*$D$62/100</f>
        <v>204.85</v>
      </c>
      <c r="X62" s="70">
        <f>[1]Hoja1!W59*$D$62/100</f>
        <v>61.5</v>
      </c>
      <c r="Y62" s="70">
        <f>[1]Hoja1!X59*$D$62/100</f>
        <v>3.0499999999999999E-2</v>
      </c>
      <c r="Z62" s="70">
        <f>[1]Hoja1!Y59*$D$62/100</f>
        <v>0.1275</v>
      </c>
      <c r="AA62" s="70">
        <f>[1]Hoja1!Z59*$D$62/100</f>
        <v>3.4999999999999996E-2</v>
      </c>
      <c r="AB62" s="70">
        <f>[1]Hoja1!AA59*$D$62/100</f>
        <v>0.42650000000000005</v>
      </c>
      <c r="AC62" s="70">
        <f>[1]Hoja1!AB59*$D$62/100</f>
        <v>4.5499999999999999E-2</v>
      </c>
      <c r="AD62" s="70">
        <f>[1]Hoja1!AC59*$D$62/100</f>
        <v>17</v>
      </c>
      <c r="AE62" s="70">
        <f>[1]Hoja1!AD59*$D$62/100</f>
        <v>0.73799999999999999</v>
      </c>
      <c r="AF62" s="70">
        <f>[1]Hoja1!AE59*$D$62/100</f>
        <v>0</v>
      </c>
    </row>
    <row r="63" spans="1:32" s="72" customFormat="1">
      <c r="A63" s="192"/>
      <c r="B63" s="193" t="s">
        <v>192</v>
      </c>
      <c r="C63" s="193"/>
      <c r="D63" s="77">
        <f>D60+D54+D50+D45+D62</f>
        <v>115</v>
      </c>
      <c r="E63" s="77">
        <f t="shared" ref="E63:AF63" si="11">E60+E54+E50+E45+E62</f>
        <v>201.12111538461536</v>
      </c>
      <c r="F63" s="77">
        <f t="shared" si="11"/>
        <v>20.901380586080581</v>
      </c>
      <c r="G63" s="77">
        <f t="shared" si="11"/>
        <v>12.910769597069596</v>
      </c>
      <c r="H63" s="77">
        <f t="shared" si="11"/>
        <v>4.1455262820512822</v>
      </c>
      <c r="I63" s="77">
        <f t="shared" si="11"/>
        <v>5.3760772893772906</v>
      </c>
      <c r="J63" s="77">
        <f t="shared" si="11"/>
        <v>1.654150824175824</v>
      </c>
      <c r="K63" s="77">
        <f t="shared" si="11"/>
        <v>275.90695054945058</v>
      </c>
      <c r="L63" s="77">
        <f t="shared" si="11"/>
        <v>0.32850000000000001</v>
      </c>
      <c r="M63" s="77">
        <f t="shared" si="11"/>
        <v>0</v>
      </c>
      <c r="N63" s="77">
        <f t="shared" si="11"/>
        <v>32.586410256410261</v>
      </c>
      <c r="O63" s="77">
        <f t="shared" si="11"/>
        <v>231.78937728937731</v>
      </c>
      <c r="P63" s="77">
        <f t="shared" si="11"/>
        <v>2.3265884615384618</v>
      </c>
      <c r="Q63" s="77">
        <f t="shared" si="11"/>
        <v>95.056822344322342</v>
      </c>
      <c r="R63" s="77">
        <f t="shared" si="11"/>
        <v>312.54954212454209</v>
      </c>
      <c r="S63" s="77">
        <f t="shared" si="11"/>
        <v>24.532710622710621</v>
      </c>
      <c r="T63" s="77">
        <f t="shared" si="11"/>
        <v>2.2641075091575091</v>
      </c>
      <c r="U63" s="77">
        <f t="shared" si="11"/>
        <v>0.10631391941391942</v>
      </c>
      <c r="V63" s="77">
        <f t="shared" si="11"/>
        <v>4.0530952380952383E-2</v>
      </c>
      <c r="W63" s="77">
        <f t="shared" si="11"/>
        <v>294.04402014652015</v>
      </c>
      <c r="X63" s="77">
        <f t="shared" si="11"/>
        <v>85.285014245014239</v>
      </c>
      <c r="Y63" s="77">
        <f t="shared" si="11"/>
        <v>0.27189972527472528</v>
      </c>
      <c r="Z63" s="77">
        <f t="shared" si="11"/>
        <v>0.32747396741189844</v>
      </c>
      <c r="AA63" s="77">
        <f t="shared" si="11"/>
        <v>4.5299386446886452</v>
      </c>
      <c r="AB63" s="77">
        <f t="shared" si="11"/>
        <v>1.2116891941391943</v>
      </c>
      <c r="AC63" s="77">
        <f t="shared" si="11"/>
        <v>0.36864331501831499</v>
      </c>
      <c r="AD63" s="77">
        <f t="shared" si="11"/>
        <v>26.225705128205128</v>
      </c>
      <c r="AE63" s="77">
        <f t="shared" si="11"/>
        <v>2.4482771062271063</v>
      </c>
      <c r="AF63" s="77">
        <f t="shared" si="11"/>
        <v>1.23477207977208</v>
      </c>
    </row>
    <row r="64" spans="1:32" s="91" customFormat="1" ht="15" customHeight="1">
      <c r="A64" s="192" t="s">
        <v>223</v>
      </c>
      <c r="B64" s="78"/>
      <c r="C64" s="90" t="s">
        <v>224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</row>
    <row r="65" spans="1:33" s="91" customFormat="1" ht="15.95">
      <c r="A65" s="192"/>
      <c r="B65" s="67" t="s">
        <v>115</v>
      </c>
      <c r="C65" s="68" t="s">
        <v>114</v>
      </c>
      <c r="D65" s="69">
        <v>90</v>
      </c>
      <c r="E65" s="70">
        <f>[1]Hoja1!D61*$D$65/100</f>
        <v>318.85434782608695</v>
      </c>
      <c r="F65" s="70">
        <f>[1]Hoja1!E61*$D$65/100</f>
        <v>20.872173913043479</v>
      </c>
      <c r="G65" s="70">
        <f>[1]Hoja1!F61*$D$65/100</f>
        <v>2.9073913043478257</v>
      </c>
      <c r="H65" s="70">
        <f>[1]Hoja1!G61*$D$65/100</f>
        <v>0.56223529411764706</v>
      </c>
      <c r="I65" s="70">
        <f>[1]Hoja1!H61*$D$65/100</f>
        <v>0.6903529411764705</v>
      </c>
      <c r="J65" s="70">
        <f>[1]Hoja1!I61*$D$65/100</f>
        <v>1.8661764705882353</v>
      </c>
      <c r="K65" s="70">
        <f>[1]Hoja1!J61*$D$65/100</f>
        <v>0</v>
      </c>
      <c r="L65" s="70">
        <f>[1]Hoja1!K61*$D$65/100</f>
        <v>50.106521739130429</v>
      </c>
      <c r="M65" s="70">
        <f>[1]Hoja1!L61*$D$65/100</f>
        <v>15.867391304347825</v>
      </c>
      <c r="N65" s="70">
        <f>[1]Hoja1!M61*$D$65/100</f>
        <v>109.8</v>
      </c>
      <c r="O65" s="70">
        <f>[1]Hoja1!N61*$D$65/100</f>
        <v>354.75652173913039</v>
      </c>
      <c r="P65" s="70">
        <f>[1]Hoja1!O61*$D$65/100</f>
        <v>5.9986956521739145</v>
      </c>
      <c r="Q65" s="70">
        <f>[1]Hoja1!P61*$D$65/100</f>
        <v>11.413636363636362</v>
      </c>
      <c r="R65" s="70">
        <f>[1]Hoja1!Q61*$D$65/100</f>
        <v>1144.5260869565218</v>
      </c>
      <c r="S65" s="70">
        <f>[1]Hoja1!R61*$D$65/100</f>
        <v>145.68260869565219</v>
      </c>
      <c r="T65" s="70">
        <f>[1]Hoja1!S61*$D$65/100</f>
        <v>2.7806086956521732</v>
      </c>
      <c r="U65" s="70">
        <f>[1]Hoja1!T61*$D$65/100</f>
        <v>1.093764705882353</v>
      </c>
      <c r="V65" s="70">
        <f>[1]Hoja1!U61*$D$65/100</f>
        <v>1.3282941176470586</v>
      </c>
      <c r="W65" s="70">
        <f>[1]Hoja1!V61*$D$65/100</f>
        <v>49.5</v>
      </c>
      <c r="X65" s="70">
        <f>[1]Hoja1!W61*$D$65/100</f>
        <v>4.3826086956521744</v>
      </c>
      <c r="Y65" s="70">
        <f>[1]Hoja1!X61*$D$65/100</f>
        <v>0.51221739130434785</v>
      </c>
      <c r="Z65" s="70">
        <f>[1]Hoja1!Y61*$D$65/100</f>
        <v>0.20582608695652177</v>
      </c>
      <c r="AA65" s="70">
        <f>[1]Hoja1!Z61*$D$65/100</f>
        <v>1.8508695652173912</v>
      </c>
      <c r="AB65" s="70">
        <f>[1]Hoja1!AA61*$D$65/100</f>
        <v>1.0207058823529411</v>
      </c>
      <c r="AC65" s="70">
        <f>[1]Hoja1!AB61*$D$65/100</f>
        <v>0.33405882352941174</v>
      </c>
      <c r="AD65" s="70">
        <f>[1]Hoja1!AC61*$D$65/100</f>
        <v>373.66363636363639</v>
      </c>
      <c r="AE65" s="70">
        <f>[1]Hoja1!AD61*$D$65/100</f>
        <v>0</v>
      </c>
      <c r="AF65" s="70">
        <f>[1]Hoja1!AE61*$D$65/100</f>
        <v>2.2695652173913046</v>
      </c>
      <c r="AG65" s="71"/>
    </row>
    <row r="66" spans="1:33" s="71" customFormat="1" ht="15.95">
      <c r="A66" s="192"/>
      <c r="B66" s="67" t="s">
        <v>116</v>
      </c>
      <c r="C66" s="68" t="s">
        <v>117</v>
      </c>
      <c r="D66" s="69">
        <v>0</v>
      </c>
      <c r="E66" s="70">
        <f>[1]Hoja1!D62*$D$66/100</f>
        <v>0</v>
      </c>
      <c r="F66" s="70">
        <f>[1]Hoja1!E62*$D$66/100</f>
        <v>0</v>
      </c>
      <c r="G66" s="70">
        <f>[1]Hoja1!F62*$D$66/100</f>
        <v>0</v>
      </c>
      <c r="H66" s="70">
        <f>[1]Hoja1!G62*$D$66/100</f>
        <v>0</v>
      </c>
      <c r="I66" s="70">
        <f>[1]Hoja1!H62*$D$66/100</f>
        <v>0</v>
      </c>
      <c r="J66" s="70">
        <f>[1]Hoja1!I62*$D$66/100</f>
        <v>0</v>
      </c>
      <c r="K66" s="70">
        <f>[1]Hoja1!J62*$D$66/100</f>
        <v>0</v>
      </c>
      <c r="L66" s="70">
        <f>[1]Hoja1!K62*$D$66/100</f>
        <v>0</v>
      </c>
      <c r="M66" s="70">
        <f>[1]Hoja1!L62*$D$66/100</f>
        <v>0</v>
      </c>
      <c r="N66" s="70">
        <f>[1]Hoja1!M62*$D$66/100</f>
        <v>0</v>
      </c>
      <c r="O66" s="70">
        <f>[1]Hoja1!N62*$D$66/100</f>
        <v>0</v>
      </c>
      <c r="P66" s="70">
        <f>[1]Hoja1!O62*$D$66/100</f>
        <v>0</v>
      </c>
      <c r="Q66" s="70">
        <f>[1]Hoja1!P62*$D$66/100</f>
        <v>0</v>
      </c>
      <c r="R66" s="70">
        <f>[1]Hoja1!Q62*$D$66/100</f>
        <v>0</v>
      </c>
      <c r="S66" s="70">
        <f>[1]Hoja1!R62*$D$66/100</f>
        <v>0</v>
      </c>
      <c r="T66" s="70">
        <f>[1]Hoja1!S62*$D$66/100</f>
        <v>0</v>
      </c>
      <c r="U66" s="70">
        <f>[1]Hoja1!T62*$D$66/100</f>
        <v>0</v>
      </c>
      <c r="V66" s="70">
        <f>[1]Hoja1!U62*$D$66/100</f>
        <v>0</v>
      </c>
      <c r="W66" s="70">
        <f>[1]Hoja1!V62*$D$66/100</f>
        <v>0</v>
      </c>
      <c r="X66" s="70">
        <f>[1]Hoja1!W62*$D$66/100</f>
        <v>0</v>
      </c>
      <c r="Y66" s="70">
        <f>[1]Hoja1!X62*$D$66/100</f>
        <v>0</v>
      </c>
      <c r="Z66" s="70">
        <f>[1]Hoja1!Y62*$D$66/100</f>
        <v>0</v>
      </c>
      <c r="AA66" s="70">
        <f>[1]Hoja1!Z62*$D$66/100</f>
        <v>0</v>
      </c>
      <c r="AB66" s="70">
        <f>[1]Hoja1!AA62*$D$66/100</f>
        <v>0</v>
      </c>
      <c r="AC66" s="70">
        <f>[1]Hoja1!AB62*$D$66/100</f>
        <v>0</v>
      </c>
      <c r="AD66" s="70">
        <f>[1]Hoja1!AC62*$D$66/100</f>
        <v>0</v>
      </c>
      <c r="AE66" s="70">
        <f>[1]Hoja1!AD62*$D$66/100</f>
        <v>0</v>
      </c>
      <c r="AF66" s="70">
        <f>[1]Hoja1!AE62*$D$66/100</f>
        <v>0</v>
      </c>
    </row>
    <row r="67" spans="1:33" s="72" customFormat="1" ht="15.95">
      <c r="A67" s="192"/>
      <c r="B67" s="55"/>
      <c r="C67" s="75" t="s">
        <v>190</v>
      </c>
      <c r="D67" s="77">
        <f>SUM(D65:D66)</f>
        <v>90</v>
      </c>
      <c r="E67" s="77">
        <f t="shared" ref="E67:AF67" si="12">SUM(E65:E66)</f>
        <v>318.85434782608695</v>
      </c>
      <c r="F67" s="77">
        <f t="shared" si="12"/>
        <v>20.872173913043479</v>
      </c>
      <c r="G67" s="77">
        <f t="shared" si="12"/>
        <v>2.9073913043478257</v>
      </c>
      <c r="H67" s="77">
        <f t="shared" si="12"/>
        <v>0.56223529411764706</v>
      </c>
      <c r="I67" s="77">
        <f t="shared" si="12"/>
        <v>0.6903529411764705</v>
      </c>
      <c r="J67" s="77">
        <f t="shared" si="12"/>
        <v>1.8661764705882353</v>
      </c>
      <c r="K67" s="77">
        <f t="shared" si="12"/>
        <v>0</v>
      </c>
      <c r="L67" s="77">
        <f t="shared" si="12"/>
        <v>50.106521739130429</v>
      </c>
      <c r="M67" s="77">
        <f t="shared" si="12"/>
        <v>15.867391304347825</v>
      </c>
      <c r="N67" s="77">
        <f t="shared" si="12"/>
        <v>109.8</v>
      </c>
      <c r="O67" s="77">
        <f t="shared" si="12"/>
        <v>354.75652173913039</v>
      </c>
      <c r="P67" s="77">
        <f t="shared" si="12"/>
        <v>5.9986956521739145</v>
      </c>
      <c r="Q67" s="77">
        <f t="shared" si="12"/>
        <v>11.413636363636362</v>
      </c>
      <c r="R67" s="77">
        <f t="shared" si="12"/>
        <v>1144.5260869565218</v>
      </c>
      <c r="S67" s="77">
        <f t="shared" si="12"/>
        <v>145.68260869565219</v>
      </c>
      <c r="T67" s="77">
        <f t="shared" si="12"/>
        <v>2.7806086956521732</v>
      </c>
      <c r="U67" s="77">
        <f t="shared" si="12"/>
        <v>1.093764705882353</v>
      </c>
      <c r="V67" s="77">
        <f t="shared" si="12"/>
        <v>1.3282941176470586</v>
      </c>
      <c r="W67" s="77">
        <f t="shared" si="12"/>
        <v>49.5</v>
      </c>
      <c r="X67" s="77">
        <f t="shared" si="12"/>
        <v>4.3826086956521744</v>
      </c>
      <c r="Y67" s="77">
        <f t="shared" si="12"/>
        <v>0.51221739130434785</v>
      </c>
      <c r="Z67" s="77">
        <f t="shared" si="12"/>
        <v>0.20582608695652177</v>
      </c>
      <c r="AA67" s="77">
        <f t="shared" si="12"/>
        <v>1.8508695652173912</v>
      </c>
      <c r="AB67" s="77">
        <f t="shared" si="12"/>
        <v>1.0207058823529411</v>
      </c>
      <c r="AC67" s="77">
        <f t="shared" si="12"/>
        <v>0.33405882352941174</v>
      </c>
      <c r="AD67" s="77">
        <f t="shared" si="12"/>
        <v>373.66363636363639</v>
      </c>
      <c r="AE67" s="77">
        <f t="shared" si="12"/>
        <v>0</v>
      </c>
      <c r="AF67" s="77">
        <f t="shared" si="12"/>
        <v>2.2695652173913046</v>
      </c>
    </row>
    <row r="68" spans="1:33" s="91" customFormat="1">
      <c r="A68" s="192"/>
      <c r="B68" s="78" t="s">
        <v>116</v>
      </c>
      <c r="C68" s="84" t="s">
        <v>118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</row>
    <row r="69" spans="1:33" s="71" customFormat="1" ht="15.95">
      <c r="A69" s="192"/>
      <c r="B69" s="67" t="s">
        <v>225</v>
      </c>
      <c r="C69" s="68" t="s">
        <v>120</v>
      </c>
      <c r="D69" s="69">
        <v>25</v>
      </c>
      <c r="E69" s="89">
        <f>[1]Hoja1!D65*$D$69/100</f>
        <v>149.36470588235292</v>
      </c>
      <c r="F69" s="89">
        <f>[1]Hoja1!E65*$D$69/100</f>
        <v>4.1147058823529425</v>
      </c>
      <c r="G69" s="89">
        <f>[1]Hoja1!F65*$D$69/100</f>
        <v>11.847058823529412</v>
      </c>
      <c r="H69" s="89">
        <f>[1]Hoja1!G65*$D$69/100</f>
        <v>2.0248437499999996</v>
      </c>
      <c r="I69" s="89">
        <f>[1]Hoja1!H65*$D$69/100</f>
        <v>6.7571874999999997</v>
      </c>
      <c r="J69" s="89">
        <f>[1]Hoja1!I65*$D$69/100</f>
        <v>2.6360937499999992</v>
      </c>
      <c r="K69" s="89">
        <f>[1]Hoja1!J65*$D$69/100</f>
        <v>1.5624999999999999E-8</v>
      </c>
      <c r="L69" s="89">
        <f>[1]Hoja1!K65*$D$69/100</f>
        <v>6.5720588235294111</v>
      </c>
      <c r="M69" s="89">
        <f>[1]Hoja1!L65*$D$69/100</f>
        <v>2.2171875000000001</v>
      </c>
      <c r="N69" s="89">
        <f>[1]Hoja1!M65*$D$69/100</f>
        <v>30.426470588235293</v>
      </c>
      <c r="O69" s="89">
        <f>[1]Hoja1!N65*$D$69/100</f>
        <v>94.71875</v>
      </c>
      <c r="P69" s="89">
        <f>[1]Hoja1!O65*$D$69/100</f>
        <v>0.87500000000000011</v>
      </c>
      <c r="Q69" s="89">
        <f>[1]Hoja1!P65*$D$69/100</f>
        <v>3.1617647058823533</v>
      </c>
      <c r="R69" s="89">
        <f>[1]Hoja1!Q65*$D$69/100</f>
        <v>159.9264705882353</v>
      </c>
      <c r="S69" s="89">
        <f>[1]Hoja1!R65*$D$69/100</f>
        <v>45.823529411764703</v>
      </c>
      <c r="T69" s="89">
        <f>[1]Hoja1!S65*$D$69/100</f>
        <v>0.71921875000000013</v>
      </c>
      <c r="U69" s="89">
        <f>[1]Hoja1!T65*$D$69/100</f>
        <v>0.25578125000000002</v>
      </c>
      <c r="V69" s="89">
        <f>[1]Hoja1!U65*$D$69/100</f>
        <v>0.42921874999999998</v>
      </c>
      <c r="W69" s="89">
        <f>[1]Hoja1!V65*$D$69/100</f>
        <v>8.5</v>
      </c>
      <c r="X69" s="89">
        <f>[1]Hoja1!W65*$D$69/100</f>
        <v>0.84375</v>
      </c>
      <c r="Y69" s="89">
        <f>[1]Hoja1!X65*$D$69/100</f>
        <v>9.3437500000000007E-2</v>
      </c>
      <c r="Z69" s="89">
        <f>[1]Hoja1!Y65*$D$69/100</f>
        <v>6.8125000000000005E-2</v>
      </c>
      <c r="AA69" s="89">
        <f>[1]Hoja1!Z65*$D$69/100</f>
        <v>0.85156250000000011</v>
      </c>
      <c r="AB69" s="89">
        <f>[1]Hoja1!AA65*$D$69/100</f>
        <v>0.19140625000000003</v>
      </c>
      <c r="AC69" s="89">
        <f>[1]Hoja1!AB65*$D$69/100</f>
        <v>7.0468749999999997E-2</v>
      </c>
      <c r="AD69" s="89">
        <f>[1]Hoja1!AC65*$D$69/100</f>
        <v>17.625</v>
      </c>
      <c r="AE69" s="89">
        <f>[1]Hoja1!AD65*$D$69/100</f>
        <v>1.4705882352941176E-8</v>
      </c>
      <c r="AF69" s="89">
        <f>[1]Hoja1!AE65*$D$69/100</f>
        <v>0.796875</v>
      </c>
    </row>
    <row r="70" spans="1:33" s="71" customFormat="1" ht="15.95">
      <c r="A70" s="192"/>
      <c r="B70" s="67" t="s">
        <v>226</v>
      </c>
      <c r="C70" s="68" t="s">
        <v>122</v>
      </c>
      <c r="D70" s="69">
        <v>10</v>
      </c>
      <c r="E70" s="89">
        <f>[1]Hoja1!D66*$D$70/100</f>
        <v>59.158181818181816</v>
      </c>
      <c r="F70" s="89">
        <f>[1]Hoja1!E66*$D$70/100</f>
        <v>2.1972727272727273</v>
      </c>
      <c r="G70" s="89">
        <f>[1]Hoja1!F66*$D$70/100</f>
        <v>4.6163636363636362</v>
      </c>
      <c r="H70" s="89">
        <f>[1]Hoja1!G66*$D$70/100</f>
        <v>0.65263636363636379</v>
      </c>
      <c r="I70" s="89">
        <f>[1]Hoja1!H66*$D$70/100</f>
        <v>1.283363636363636</v>
      </c>
      <c r="J70" s="89">
        <f>[1]Hoja1!I66*$D$70/100</f>
        <v>2.4758181818181813</v>
      </c>
      <c r="K70" s="89">
        <f>[1]Hoja1!J66*$D$70/100</f>
        <v>0</v>
      </c>
      <c r="L70" s="89">
        <f>[1]Hoja1!K66*$D$70/100</f>
        <v>2.205454545454546</v>
      </c>
      <c r="M70" s="89">
        <f>[1]Hoja1!L66*$D$70/100</f>
        <v>1.1318181818181818</v>
      </c>
      <c r="N70" s="89">
        <f>[1]Hoja1!M66*$D$70/100</f>
        <v>25.718181818181819</v>
      </c>
      <c r="O70" s="89">
        <f>[1]Hoja1!N66*$D$70/100</f>
        <v>81.090909090909093</v>
      </c>
      <c r="P70" s="89">
        <f>[1]Hoja1!O66*$D$70/100</f>
        <v>0.94454545454545458</v>
      </c>
      <c r="Q70" s="89">
        <f>[1]Hoja1!P66*$D$70/100</f>
        <v>2.5363636363636362</v>
      </c>
      <c r="R70" s="89">
        <f>[1]Hoja1!Q66*$D$70/100</f>
        <v>62.945454545454552</v>
      </c>
      <c r="S70" s="89">
        <f>[1]Hoja1!R66*$D$70/100</f>
        <v>38.018181818181823</v>
      </c>
      <c r="T70" s="89">
        <f>[1]Hoja1!S66*$D$70/100</f>
        <v>0.72818181818181815</v>
      </c>
      <c r="U70" s="89">
        <f>[1]Hoja1!T66*$D$70/100</f>
        <v>0.17545454545454547</v>
      </c>
      <c r="V70" s="89">
        <f>[1]Hoja1!U66*$D$70/100</f>
        <v>0.22627272727272726</v>
      </c>
      <c r="W70" s="89">
        <f>[1]Hoja1!V66*$D$70/100</f>
        <v>9.1818181818181817</v>
      </c>
      <c r="X70" s="89">
        <f>[1]Hoja1!W66*$D$70/100</f>
        <v>0.92727272727272736</v>
      </c>
      <c r="Y70" s="89">
        <f>[1]Hoja1!X66*$D$70/100</f>
        <v>7.1454545454545465E-2</v>
      </c>
      <c r="Z70" s="89">
        <f>[1]Hoja1!Y66*$D$70/100</f>
        <v>2.6636363636363635E-2</v>
      </c>
      <c r="AA70" s="89">
        <f>[1]Hoja1!Z66*$D$70/100</f>
        <v>0.3763636363636364</v>
      </c>
      <c r="AB70" s="89">
        <f>[1]Hoja1!AA66*$D$70/100</f>
        <v>0.19854545454545458</v>
      </c>
      <c r="AC70" s="89">
        <f>[1]Hoja1!AB66*$D$70/100</f>
        <v>5.4181818181818192E-2</v>
      </c>
      <c r="AD70" s="89">
        <f>[1]Hoja1!AC66*$D$70/100</f>
        <v>13.290909090909089</v>
      </c>
      <c r="AE70" s="89">
        <f>[1]Hoja1!AD66*$D$70/100</f>
        <v>0</v>
      </c>
      <c r="AF70" s="89">
        <f>[1]Hoja1!AE66*$D$70/100</f>
        <v>6.363636363636363E-2</v>
      </c>
    </row>
    <row r="71" spans="1:33" s="72" customFormat="1" ht="15.95">
      <c r="A71" s="192"/>
      <c r="B71" s="55"/>
      <c r="C71" s="75" t="s">
        <v>190</v>
      </c>
      <c r="D71" s="77">
        <f>SUM(D69:D70)</f>
        <v>35</v>
      </c>
      <c r="E71" s="77">
        <f t="shared" ref="E71:AF71" si="13">SUM(E69:E70)</f>
        <v>208.52288770053474</v>
      </c>
      <c r="F71" s="77">
        <f t="shared" si="13"/>
        <v>6.3119786096256698</v>
      </c>
      <c r="G71" s="77">
        <f t="shared" si="13"/>
        <v>16.463422459893049</v>
      </c>
      <c r="H71" s="77">
        <f t="shared" si="13"/>
        <v>2.6774801136363635</v>
      </c>
      <c r="I71" s="77">
        <f t="shared" si="13"/>
        <v>8.0405511363636357</v>
      </c>
      <c r="J71" s="77">
        <f t="shared" si="13"/>
        <v>5.1119119318181809</v>
      </c>
      <c r="K71" s="77">
        <f t="shared" si="13"/>
        <v>1.5624999999999999E-8</v>
      </c>
      <c r="L71" s="77">
        <f t="shared" si="13"/>
        <v>8.7775133689839571</v>
      </c>
      <c r="M71" s="77">
        <f t="shared" si="13"/>
        <v>3.3490056818181819</v>
      </c>
      <c r="N71" s="77">
        <f t="shared" si="13"/>
        <v>56.144652406417109</v>
      </c>
      <c r="O71" s="77">
        <f t="shared" si="13"/>
        <v>175.80965909090909</v>
      </c>
      <c r="P71" s="77">
        <f t="shared" si="13"/>
        <v>1.8195454545454548</v>
      </c>
      <c r="Q71" s="77">
        <f t="shared" si="13"/>
        <v>5.6981283422459894</v>
      </c>
      <c r="R71" s="77">
        <f t="shared" si="13"/>
        <v>222.87192513368984</v>
      </c>
      <c r="S71" s="77">
        <f t="shared" si="13"/>
        <v>83.841711229946526</v>
      </c>
      <c r="T71" s="77">
        <f t="shared" si="13"/>
        <v>1.4474005681818183</v>
      </c>
      <c r="U71" s="77">
        <f t="shared" si="13"/>
        <v>0.43123579545454549</v>
      </c>
      <c r="V71" s="77">
        <f t="shared" si="13"/>
        <v>0.65549147727272727</v>
      </c>
      <c r="W71" s="77">
        <f t="shared" si="13"/>
        <v>17.68181818181818</v>
      </c>
      <c r="X71" s="77">
        <f t="shared" si="13"/>
        <v>1.7710227272727272</v>
      </c>
      <c r="Y71" s="77">
        <f t="shared" si="13"/>
        <v>0.16489204545454547</v>
      </c>
      <c r="Z71" s="77">
        <f t="shared" si="13"/>
        <v>9.4761363636363644E-2</v>
      </c>
      <c r="AA71" s="77">
        <f t="shared" si="13"/>
        <v>1.2279261363636365</v>
      </c>
      <c r="AB71" s="77">
        <f t="shared" si="13"/>
        <v>0.38995170454545458</v>
      </c>
      <c r="AC71" s="77">
        <f t="shared" si="13"/>
        <v>0.12465056818181819</v>
      </c>
      <c r="AD71" s="77">
        <f t="shared" si="13"/>
        <v>30.915909090909089</v>
      </c>
      <c r="AE71" s="77">
        <f t="shared" si="13"/>
        <v>1.4705882352941176E-8</v>
      </c>
      <c r="AF71" s="77">
        <f t="shared" si="13"/>
        <v>0.8605113636363636</v>
      </c>
    </row>
    <row r="72" spans="1:33" s="72" customFormat="1" ht="15" customHeight="1">
      <c r="A72" s="198"/>
      <c r="B72" s="193" t="s">
        <v>192</v>
      </c>
      <c r="C72" s="193"/>
      <c r="D72" s="77">
        <f>D67+D71</f>
        <v>125</v>
      </c>
      <c r="E72" s="77">
        <f t="shared" ref="E72:AF72" si="14">E67+E71</f>
        <v>527.37723552662169</v>
      </c>
      <c r="F72" s="77">
        <f t="shared" si="14"/>
        <v>27.184152522669148</v>
      </c>
      <c r="G72" s="77">
        <f t="shared" si="14"/>
        <v>19.370813764240875</v>
      </c>
      <c r="H72" s="77">
        <f t="shared" si="14"/>
        <v>3.2397154077540105</v>
      </c>
      <c r="I72" s="77">
        <f t="shared" si="14"/>
        <v>8.7309040775401066</v>
      </c>
      <c r="J72" s="77">
        <f t="shared" si="14"/>
        <v>6.9780884024064163</v>
      </c>
      <c r="K72" s="77">
        <f t="shared" si="14"/>
        <v>1.5624999999999999E-8</v>
      </c>
      <c r="L72" s="77">
        <f t="shared" si="14"/>
        <v>58.884035108114389</v>
      </c>
      <c r="M72" s="77">
        <f t="shared" si="14"/>
        <v>19.216396986166007</v>
      </c>
      <c r="N72" s="77">
        <f t="shared" si="14"/>
        <v>165.94465240641711</v>
      </c>
      <c r="O72" s="77">
        <f t="shared" si="14"/>
        <v>530.56618083003946</v>
      </c>
      <c r="P72" s="77">
        <f t="shared" si="14"/>
        <v>7.8182411067193698</v>
      </c>
      <c r="Q72" s="77">
        <f t="shared" si="14"/>
        <v>17.111764705882351</v>
      </c>
      <c r="R72" s="77">
        <f t="shared" si="14"/>
        <v>1367.3980120902115</v>
      </c>
      <c r="S72" s="77">
        <f t="shared" si="14"/>
        <v>229.52431992559872</v>
      </c>
      <c r="T72" s="77">
        <f t="shared" si="14"/>
        <v>4.2280092638339912</v>
      </c>
      <c r="U72" s="77">
        <f t="shared" si="14"/>
        <v>1.5250005013368986</v>
      </c>
      <c r="V72" s="77">
        <f t="shared" si="14"/>
        <v>1.983785594919786</v>
      </c>
      <c r="W72" s="77">
        <f t="shared" si="14"/>
        <v>67.181818181818187</v>
      </c>
      <c r="X72" s="77">
        <f t="shared" si="14"/>
        <v>6.1536314229249012</v>
      </c>
      <c r="Y72" s="77">
        <f t="shared" si="14"/>
        <v>0.67710943675889335</v>
      </c>
      <c r="Z72" s="77">
        <f t="shared" si="14"/>
        <v>0.30058745059288539</v>
      </c>
      <c r="AA72" s="77">
        <f t="shared" si="14"/>
        <v>3.0787957015810274</v>
      </c>
      <c r="AB72" s="77">
        <f t="shared" si="14"/>
        <v>1.4106575868983957</v>
      </c>
      <c r="AC72" s="77">
        <f t="shared" si="14"/>
        <v>0.45870939171122993</v>
      </c>
      <c r="AD72" s="77">
        <f t="shared" si="14"/>
        <v>404.5795454545455</v>
      </c>
      <c r="AE72" s="77">
        <f t="shared" si="14"/>
        <v>1.4705882352941176E-8</v>
      </c>
      <c r="AF72" s="77">
        <f t="shared" si="14"/>
        <v>3.1300765810276681</v>
      </c>
    </row>
    <row r="73" spans="1:33" s="91" customFormat="1" ht="15.75" customHeight="1">
      <c r="A73" s="199" t="s">
        <v>123</v>
      </c>
      <c r="B73" s="78"/>
      <c r="C73" s="84" t="s">
        <v>124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3" s="91" customFormat="1" ht="15.75" customHeight="1">
      <c r="A74" s="192"/>
      <c r="B74" s="53" t="s">
        <v>227</v>
      </c>
      <c r="C74" s="62" t="s">
        <v>125</v>
      </c>
      <c r="D74" s="94">
        <v>15</v>
      </c>
      <c r="E74" s="94">
        <f>[1]Hoja1!D69*$D$74/100</f>
        <v>135</v>
      </c>
      <c r="F74" s="94">
        <f>[1]Hoja1!E69*$D$74/100</f>
        <v>0</v>
      </c>
      <c r="G74" s="94">
        <f>[1]Hoja1!F69*$D$74/100</f>
        <v>15</v>
      </c>
      <c r="H74" s="94">
        <f>[1]Hoja1!G69*$D$74/100</f>
        <v>1.4939999999999998</v>
      </c>
      <c r="I74" s="94">
        <f>[1]Hoja1!H69*$D$74/100</f>
        <v>5.7198000000000002</v>
      </c>
      <c r="J74" s="94">
        <f>[1]Hoja1!I69*$D$74/100</f>
        <v>7.1106000000000007</v>
      </c>
      <c r="K74" s="94">
        <f>[1]Hoja1!J69*$D$74/100</f>
        <v>0</v>
      </c>
      <c r="L74" s="94">
        <f>[1]Hoja1!K69*$D$74/100</f>
        <v>0</v>
      </c>
      <c r="M74" s="94">
        <f>[1]Hoja1!L69*$D$74/100</f>
        <v>0</v>
      </c>
      <c r="N74" s="94">
        <f>[1]Hoja1!M69*$D$74/100</f>
        <v>0</v>
      </c>
      <c r="O74" s="94">
        <f>[1]Hoja1!N69*$D$74/100</f>
        <v>0.03</v>
      </c>
      <c r="P74" s="94">
        <f>[1]Hoja1!O69*$D$74/100</f>
        <v>1.2E-2</v>
      </c>
      <c r="Q74" s="94">
        <f>[1]Hoja1!P69*$D$74/100</f>
        <v>0</v>
      </c>
      <c r="R74" s="94">
        <f>[1]Hoja1!Q69*$D$74/100</f>
        <v>0</v>
      </c>
      <c r="S74" s="94">
        <f>[1]Hoja1!R69*$D$74/100</f>
        <v>0</v>
      </c>
      <c r="T74" s="94">
        <f>[1]Hoja1!S69*$D$74/100</f>
        <v>1.8E-3</v>
      </c>
      <c r="U74" s="94">
        <f>[1]Hoja1!T69*$D$74/100</f>
        <v>0</v>
      </c>
      <c r="V74" s="94">
        <f>[1]Hoja1!U69*$D$74/100</f>
        <v>0</v>
      </c>
      <c r="W74" s="94">
        <f>[1]Hoja1!V69*$D$74/100</f>
        <v>0</v>
      </c>
      <c r="X74" s="94">
        <f>[1]Hoja1!W69*$D$74/100</f>
        <v>0</v>
      </c>
      <c r="Y74" s="94">
        <f>[1]Hoja1!X69*$D$74/100</f>
        <v>0</v>
      </c>
      <c r="Z74" s="94">
        <f>[1]Hoja1!Y69*$D$74/100</f>
        <v>0</v>
      </c>
      <c r="AA74" s="94">
        <f>[1]Hoja1!Z69*$D$74/100</f>
        <v>0</v>
      </c>
      <c r="AB74" s="94">
        <f>[1]Hoja1!AA69*$D$74/100</f>
        <v>0</v>
      </c>
      <c r="AC74" s="94">
        <f>[1]Hoja1!AB69*$D$74/100</f>
        <v>0</v>
      </c>
      <c r="AD74" s="94">
        <f>[1]Hoja1!AC69*$D$74/100</f>
        <v>0</v>
      </c>
      <c r="AE74" s="94">
        <f>[1]Hoja1!AD69*$D$74/100</f>
        <v>0</v>
      </c>
      <c r="AF74" s="94">
        <f>[1]Hoja1!AE69*$D$74/100</f>
        <v>0</v>
      </c>
      <c r="AG74" s="62"/>
    </row>
    <row r="75" spans="1:33">
      <c r="A75" s="192"/>
      <c r="B75" s="53" t="s">
        <v>75</v>
      </c>
      <c r="C75" s="62" t="s">
        <v>127</v>
      </c>
      <c r="D75" s="94">
        <v>5</v>
      </c>
      <c r="E75" s="94">
        <f>[1]Hoja1!D70*$D$75/100</f>
        <v>28.212499999999999</v>
      </c>
      <c r="F75" s="94">
        <f>[1]Hoja1!E70*$D$75/100</f>
        <v>0.24124999999999996</v>
      </c>
      <c r="G75" s="94">
        <f>[1]Hoja1!F70*$D$75/100</f>
        <v>3.0162499999999999</v>
      </c>
      <c r="H75" s="94">
        <f>[1]Hoja1!G70*$D$75/100</f>
        <v>1.6212500000000003</v>
      </c>
      <c r="I75" s="94">
        <f>[1]Hoja1!H70*$D$75/100</f>
        <v>1.0487499999999998</v>
      </c>
      <c r="J75" s="94">
        <f>[1]Hoja1!I70*$D$75/100</f>
        <v>0.19750000000000001</v>
      </c>
      <c r="K75" s="94">
        <f>[1]Hoja1!J70*$D$75/100</f>
        <v>5.9249999999999998</v>
      </c>
      <c r="L75" s="94">
        <f>[1]Hoja1!K70*$D$75/100</f>
        <v>2.6249999999999999E-2</v>
      </c>
      <c r="M75" s="94">
        <f>[1]Hoja1!L70*$D$75/100</f>
        <v>0</v>
      </c>
      <c r="N75" s="94">
        <f>[1]Hoja1!M70*$D$75/100</f>
        <v>6.05</v>
      </c>
      <c r="O75" s="94">
        <f>[1]Hoja1!N70*$D$75/100</f>
        <v>10.887499999999999</v>
      </c>
      <c r="P75" s="94">
        <f>[1]Hoja1!O70*$D$75/100</f>
        <v>5.0000000000000001E-3</v>
      </c>
      <c r="Q75" s="94">
        <f>[1]Hoja1!P70*$D$75/100</f>
        <v>18.012499999999999</v>
      </c>
      <c r="R75" s="94">
        <f>[1]Hoja1!Q70*$D$75/100</f>
        <v>13.175000000000001</v>
      </c>
      <c r="S75" s="94">
        <f>[1]Hoja1!R70*$D$75/100</f>
        <v>2.4249999999999998</v>
      </c>
      <c r="T75" s="94">
        <f>[1]Hoja1!S70*$D$75/100</f>
        <v>2.5000000000000001E-2</v>
      </c>
      <c r="U75" s="94">
        <f>[1]Hoja1!T70*$D$75/100</f>
        <v>0</v>
      </c>
      <c r="V75" s="94">
        <f>[1]Hoja1!U70*$D$75/100</f>
        <v>0</v>
      </c>
      <c r="W75" s="94">
        <f>[1]Hoja1!V70*$D$75/100</f>
        <v>0</v>
      </c>
      <c r="X75" s="94">
        <f>[1]Hoja1!W70*$D$75/100</f>
        <v>22.125</v>
      </c>
      <c r="Y75" s="94">
        <f>[1]Hoja1!X70*$D$75/100</f>
        <v>6.2500000000000001E-4</v>
      </c>
      <c r="Z75" s="94">
        <f>[1]Hoja1!Y70*$D$75/100</f>
        <v>6.875E-3</v>
      </c>
      <c r="AA75" s="94">
        <f>[1]Hoja1!Z70*$D$75/100</f>
        <v>2.5000000000000001E-3</v>
      </c>
      <c r="AB75" s="94">
        <f>[1]Hoja1!AA70*$D$75/100</f>
        <v>0</v>
      </c>
      <c r="AC75" s="94">
        <f>[1]Hoja1!AB70*$D$75/100</f>
        <v>0</v>
      </c>
      <c r="AD75" s="94">
        <f>[1]Hoja1!AC70*$D$75/100</f>
        <v>0.22500000000000001</v>
      </c>
      <c r="AE75" s="94">
        <f>[1]Hoja1!AD70*$D$75/100</f>
        <v>1.1000000000000001E-2</v>
      </c>
      <c r="AF75" s="94">
        <f>[1]Hoja1!AE70*$D$75/100</f>
        <v>1.2500000000000001E-2</v>
      </c>
    </row>
    <row r="76" spans="1:33" ht="15.95">
      <c r="A76" s="192"/>
      <c r="B76" s="95"/>
      <c r="C76" s="75" t="s">
        <v>190</v>
      </c>
      <c r="D76" s="96">
        <f>SUM(D74:D75)</f>
        <v>20</v>
      </c>
      <c r="E76" s="96">
        <f t="shared" ref="E76:AF76" si="15">SUM(E74:E75)</f>
        <v>163.21250000000001</v>
      </c>
      <c r="F76" s="96">
        <f t="shared" si="15"/>
        <v>0.24124999999999996</v>
      </c>
      <c r="G76" s="96">
        <f t="shared" si="15"/>
        <v>18.016249999999999</v>
      </c>
      <c r="H76" s="96">
        <f t="shared" si="15"/>
        <v>3.1152500000000001</v>
      </c>
      <c r="I76" s="96">
        <f t="shared" si="15"/>
        <v>6.7685500000000003</v>
      </c>
      <c r="J76" s="96">
        <f t="shared" si="15"/>
        <v>7.3081000000000005</v>
      </c>
      <c r="K76" s="96">
        <f t="shared" si="15"/>
        <v>5.9249999999999998</v>
      </c>
      <c r="L76" s="96">
        <f t="shared" si="15"/>
        <v>2.6249999999999999E-2</v>
      </c>
      <c r="M76" s="96">
        <f t="shared" si="15"/>
        <v>0</v>
      </c>
      <c r="N76" s="96">
        <f t="shared" si="15"/>
        <v>6.05</v>
      </c>
      <c r="O76" s="96">
        <f t="shared" si="15"/>
        <v>10.917499999999999</v>
      </c>
      <c r="P76" s="96">
        <f t="shared" si="15"/>
        <v>1.7000000000000001E-2</v>
      </c>
      <c r="Q76" s="96">
        <f t="shared" si="15"/>
        <v>18.012499999999999</v>
      </c>
      <c r="R76" s="96">
        <f t="shared" si="15"/>
        <v>13.175000000000001</v>
      </c>
      <c r="S76" s="96">
        <f t="shared" si="15"/>
        <v>2.4249999999999998</v>
      </c>
      <c r="T76" s="96">
        <f t="shared" si="15"/>
        <v>2.6800000000000001E-2</v>
      </c>
      <c r="U76" s="96">
        <f t="shared" si="15"/>
        <v>0</v>
      </c>
      <c r="V76" s="96">
        <f t="shared" si="15"/>
        <v>0</v>
      </c>
      <c r="W76" s="96">
        <f t="shared" si="15"/>
        <v>0</v>
      </c>
      <c r="X76" s="96">
        <f t="shared" si="15"/>
        <v>22.125</v>
      </c>
      <c r="Y76" s="96">
        <f t="shared" si="15"/>
        <v>6.2500000000000001E-4</v>
      </c>
      <c r="Z76" s="96">
        <f t="shared" si="15"/>
        <v>6.875E-3</v>
      </c>
      <c r="AA76" s="96">
        <f t="shared" si="15"/>
        <v>2.5000000000000001E-3</v>
      </c>
      <c r="AB76" s="96">
        <f t="shared" si="15"/>
        <v>0</v>
      </c>
      <c r="AC76" s="96">
        <f t="shared" si="15"/>
        <v>0</v>
      </c>
      <c r="AD76" s="96">
        <f t="shared" si="15"/>
        <v>0.22500000000000001</v>
      </c>
      <c r="AE76" s="96">
        <f t="shared" si="15"/>
        <v>1.1000000000000001E-2</v>
      </c>
      <c r="AF76" s="96">
        <f t="shared" si="15"/>
        <v>1.2500000000000001E-2</v>
      </c>
    </row>
    <row r="77" spans="1:33" s="91" customFormat="1">
      <c r="A77" s="192"/>
      <c r="B77" s="78"/>
      <c r="C77" s="84" t="s">
        <v>128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3" s="71" customFormat="1" ht="15" customHeight="1">
      <c r="A78" s="192"/>
      <c r="B78" s="67" t="s">
        <v>126</v>
      </c>
      <c r="C78" s="68" t="s">
        <v>129</v>
      </c>
      <c r="D78" s="69">
        <v>50</v>
      </c>
      <c r="E78" s="70">
        <f>[1]Hoja1!D73*$D$78/100</f>
        <v>183.3125</v>
      </c>
      <c r="F78" s="70">
        <f>[1]Hoja1!E73*$D$78/100</f>
        <v>0.1</v>
      </c>
      <c r="G78" s="70">
        <f>[1]Hoja1!F73*$D$78/100</f>
        <v>1.2500000000000001E-2</v>
      </c>
      <c r="H78" s="70">
        <f>[1]Hoja1!G73*$D$78/100</f>
        <v>2.5000000000000001E-2</v>
      </c>
      <c r="I78" s="70">
        <f>[1]Hoja1!H73*$D$78/100</f>
        <v>3.7499999999999999E-2</v>
      </c>
      <c r="J78" s="70">
        <f>[1]Hoja1!I73*$D$78/100</f>
        <v>6.25E-2</v>
      </c>
      <c r="K78" s="70">
        <f>[1]Hoja1!J73*$D$78/100</f>
        <v>0</v>
      </c>
      <c r="L78" s="70">
        <f>[1]Hoja1!K73*$D$78/100</f>
        <v>45.7</v>
      </c>
      <c r="M78" s="70">
        <f>[1]Hoja1!L73*$D$78/100</f>
        <v>2.5000000000000001E-2</v>
      </c>
      <c r="N78" s="70">
        <f>[1]Hoja1!M73*$D$78/100</f>
        <v>21.5</v>
      </c>
      <c r="O78" s="70">
        <f>[1]Hoja1!N73*$D$78/100</f>
        <v>11</v>
      </c>
      <c r="P78" s="70">
        <f>[1]Hoja1!O73*$D$78/100</f>
        <v>0.6</v>
      </c>
      <c r="Q78" s="70">
        <f>[1]Hoja1!P73*$D$78/100</f>
        <v>10.375</v>
      </c>
      <c r="R78" s="70">
        <f>[1]Hoja1!Q73*$D$78/100</f>
        <v>93.25</v>
      </c>
      <c r="S78" s="70">
        <f>[1]Hoja1!R73*$D$78/100</f>
        <v>7.5</v>
      </c>
      <c r="T78" s="70">
        <f>[1]Hoja1!S73*$D$78/100</f>
        <v>7.6249999999999998E-2</v>
      </c>
      <c r="U78" s="70">
        <f>[1]Hoja1!T73*$D$78/100</f>
        <v>8.5000000000000006E-2</v>
      </c>
      <c r="V78" s="70">
        <f>[1]Hoja1!U73*$D$78/100</f>
        <v>9.1249999999999998E-2</v>
      </c>
      <c r="W78" s="70">
        <f>[1]Hoja1!V73*$D$78/100</f>
        <v>0</v>
      </c>
      <c r="X78" s="70">
        <f>[1]Hoja1!W73*$D$78/100</f>
        <v>0</v>
      </c>
      <c r="Y78" s="70">
        <f>[1]Hoja1!X73*$D$78/100</f>
        <v>3.7499999999999999E-3</v>
      </c>
      <c r="Z78" s="70">
        <f>[1]Hoja1!Y73*$D$78/100</f>
        <v>1.7500000000000002E-2</v>
      </c>
      <c r="AA78" s="70">
        <f>[1]Hoja1!Z73*$D$78/100</f>
        <v>6.25E-2</v>
      </c>
      <c r="AB78" s="70">
        <f>[1]Hoja1!AA73*$D$78/100</f>
        <v>0.115</v>
      </c>
      <c r="AC78" s="70">
        <f>[1]Hoja1!AB73*$D$78/100</f>
        <v>0.01</v>
      </c>
      <c r="AD78" s="70">
        <f>[1]Hoja1!AC73*$D$78/100</f>
        <v>0.5</v>
      </c>
      <c r="AE78" s="70">
        <f>[1]Hoja1!AD73*$D$78/100</f>
        <v>0</v>
      </c>
      <c r="AF78" s="70">
        <f>[1]Hoja1!AE73*$D$78/100</f>
        <v>0.5</v>
      </c>
    </row>
    <row r="79" spans="1:33" s="71" customFormat="1" ht="15" customHeight="1">
      <c r="A79" s="192"/>
      <c r="B79" s="55"/>
      <c r="C79" s="75" t="s">
        <v>190</v>
      </c>
      <c r="D79" s="77">
        <f t="shared" ref="D79:AF79" si="16">SUM(D78)</f>
        <v>50</v>
      </c>
      <c r="E79" s="77">
        <f t="shared" si="16"/>
        <v>183.3125</v>
      </c>
      <c r="F79" s="77">
        <f t="shared" si="16"/>
        <v>0.1</v>
      </c>
      <c r="G79" s="77">
        <f t="shared" si="16"/>
        <v>1.2500000000000001E-2</v>
      </c>
      <c r="H79" s="77">
        <f t="shared" si="16"/>
        <v>2.5000000000000001E-2</v>
      </c>
      <c r="I79" s="77">
        <f t="shared" si="16"/>
        <v>3.7499999999999999E-2</v>
      </c>
      <c r="J79" s="77">
        <f t="shared" si="16"/>
        <v>6.25E-2</v>
      </c>
      <c r="K79" s="77">
        <f t="shared" si="16"/>
        <v>0</v>
      </c>
      <c r="L79" s="77">
        <f t="shared" si="16"/>
        <v>45.7</v>
      </c>
      <c r="M79" s="77">
        <f t="shared" si="16"/>
        <v>2.5000000000000001E-2</v>
      </c>
      <c r="N79" s="77">
        <f t="shared" si="16"/>
        <v>21.5</v>
      </c>
      <c r="O79" s="77">
        <f t="shared" si="16"/>
        <v>11</v>
      </c>
      <c r="P79" s="77">
        <f t="shared" si="16"/>
        <v>0.6</v>
      </c>
      <c r="Q79" s="77">
        <f t="shared" si="16"/>
        <v>10.375</v>
      </c>
      <c r="R79" s="77">
        <f t="shared" si="16"/>
        <v>93.25</v>
      </c>
      <c r="S79" s="77">
        <f t="shared" si="16"/>
        <v>7.5</v>
      </c>
      <c r="T79" s="77">
        <f t="shared" si="16"/>
        <v>7.6249999999999998E-2</v>
      </c>
      <c r="U79" s="77">
        <f t="shared" si="16"/>
        <v>8.5000000000000006E-2</v>
      </c>
      <c r="V79" s="77">
        <f t="shared" si="16"/>
        <v>9.1249999999999998E-2</v>
      </c>
      <c r="W79" s="77">
        <f t="shared" si="16"/>
        <v>0</v>
      </c>
      <c r="X79" s="77">
        <f t="shared" si="16"/>
        <v>0</v>
      </c>
      <c r="Y79" s="77">
        <f t="shared" si="16"/>
        <v>3.7499999999999999E-3</v>
      </c>
      <c r="Z79" s="77">
        <f t="shared" si="16"/>
        <v>1.7500000000000002E-2</v>
      </c>
      <c r="AA79" s="77">
        <f t="shared" si="16"/>
        <v>6.25E-2</v>
      </c>
      <c r="AB79" s="77">
        <f t="shared" si="16"/>
        <v>0.115</v>
      </c>
      <c r="AC79" s="77">
        <f t="shared" si="16"/>
        <v>0.01</v>
      </c>
      <c r="AD79" s="77">
        <f t="shared" si="16"/>
        <v>0.5</v>
      </c>
      <c r="AE79" s="77">
        <f t="shared" si="16"/>
        <v>0</v>
      </c>
      <c r="AF79" s="77">
        <f t="shared" si="16"/>
        <v>0.5</v>
      </c>
    </row>
    <row r="80" spans="1:33" s="91" customFormat="1" ht="15.75" customHeight="1">
      <c r="A80" s="192"/>
      <c r="B80" s="78" t="s">
        <v>81</v>
      </c>
      <c r="C80" s="28" t="s">
        <v>130</v>
      </c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</row>
    <row r="81" spans="1:32" ht="15.95">
      <c r="A81" s="192"/>
      <c r="B81" s="155" t="s">
        <v>228</v>
      </c>
      <c r="C81" s="68" t="s">
        <v>132</v>
      </c>
      <c r="D81" s="68">
        <v>5</v>
      </c>
      <c r="E81" s="97">
        <f>[1]Hoja1!D75*$D$81/100</f>
        <v>0.1</v>
      </c>
      <c r="F81" s="97">
        <f>[1]Hoja1!E75*$D$81/100</f>
        <v>5.0000000000000001E-3</v>
      </c>
      <c r="G81" s="97">
        <f>[1]Hoja1!F75*$D$81/100</f>
        <v>0</v>
      </c>
      <c r="H81" s="97">
        <f>[1]Hoja1!G75*$D$81/100</f>
        <v>0</v>
      </c>
      <c r="I81" s="97">
        <f>[1]Hoja1!H75*$D$81/100</f>
        <v>0</v>
      </c>
      <c r="J81" s="97">
        <f>[1]Hoja1!I75*$D$81/100</f>
        <v>0</v>
      </c>
      <c r="K81" s="97">
        <f>[1]Hoja1!J75*$D$81/100</f>
        <v>0</v>
      </c>
      <c r="L81" s="97">
        <f>[1]Hoja1!K75*$D$81/100</f>
        <v>0.02</v>
      </c>
      <c r="M81" s="97">
        <f>[1]Hoja1!L75*$D$81/100</f>
        <v>0</v>
      </c>
      <c r="N81" s="97">
        <f>[1]Hoja1!M75*$D$81/100</f>
        <v>0.1</v>
      </c>
      <c r="O81" s="97">
        <f>[1]Hoja1!N75*$D$81/100</f>
        <v>0.05</v>
      </c>
      <c r="P81" s="97">
        <f>[1]Hoja1!O75*$D$81/100</f>
        <v>5.0000000000000001E-3</v>
      </c>
      <c r="Q81" s="97">
        <f>[1]Hoja1!P75*$D$81/100</f>
        <v>0.1</v>
      </c>
      <c r="R81" s="97">
        <f>[1]Hoja1!Q75*$D$81/100</f>
        <v>2.7</v>
      </c>
      <c r="S81" s="97">
        <f>[1]Hoja1!R75*$D$81/100</f>
        <v>0.25</v>
      </c>
      <c r="T81" s="97">
        <f>[1]Hoja1!S75*$D$81/100</f>
        <v>1E-3</v>
      </c>
      <c r="U81" s="97">
        <f>[1]Hoja1!T75*$D$81/100</f>
        <v>5.0000000000000001E-4</v>
      </c>
      <c r="V81" s="97">
        <f>[1]Hoja1!U75*$D$81/100</f>
        <v>1.5E-3</v>
      </c>
      <c r="W81" s="97">
        <f>[1]Hoja1!V75*$D$81/100</f>
        <v>0</v>
      </c>
      <c r="X81" s="97">
        <f>[1]Hoja1!W75*$D$81/100</f>
        <v>0</v>
      </c>
      <c r="Y81" s="97">
        <f>[1]Hoja1!X75*$D$81/100</f>
        <v>0</v>
      </c>
      <c r="Z81" s="97">
        <f>[1]Hoja1!Y75*$D$81/100</f>
        <v>0</v>
      </c>
      <c r="AA81" s="97">
        <f>[1]Hoja1!Z75*$D$81/100</f>
        <v>0.01</v>
      </c>
      <c r="AB81" s="97">
        <f>[1]Hoja1!AA75*$D$81/100</f>
        <v>0</v>
      </c>
      <c r="AC81" s="97">
        <f>[1]Hoja1!AB75*$D$81/100</f>
        <v>0</v>
      </c>
      <c r="AD81" s="97">
        <f>[1]Hoja1!AC75*$D$81/100</f>
        <v>0</v>
      </c>
      <c r="AE81" s="97">
        <f>[1]Hoja1!AD75*$D$81/100</f>
        <v>0</v>
      </c>
      <c r="AF81" s="97">
        <f>[1]Hoja1!AE75*$D$81/100</f>
        <v>0</v>
      </c>
    </row>
    <row r="82" spans="1:32" ht="15.95">
      <c r="A82" s="192"/>
      <c r="B82" s="155" t="s">
        <v>229</v>
      </c>
      <c r="C82" s="68" t="s">
        <v>134</v>
      </c>
      <c r="D82" s="68">
        <v>0</v>
      </c>
      <c r="E82" s="97">
        <f>[1]Hoja1!D76*$D$82/100</f>
        <v>0</v>
      </c>
      <c r="F82" s="97">
        <f>[1]Hoja1!E76*$D$82/100</f>
        <v>0</v>
      </c>
      <c r="G82" s="97">
        <f>[1]Hoja1!F76*$D$82/100</f>
        <v>0</v>
      </c>
      <c r="H82" s="97">
        <f>[1]Hoja1!G76*$D$82/100</f>
        <v>0</v>
      </c>
      <c r="I82" s="97">
        <f>[1]Hoja1!H76*$D$82/100</f>
        <v>0</v>
      </c>
      <c r="J82" s="97">
        <f>[1]Hoja1!I76*$D$82/100</f>
        <v>0</v>
      </c>
      <c r="K82" s="97">
        <f>[1]Hoja1!J76*$D$82/100</f>
        <v>0</v>
      </c>
      <c r="L82" s="97">
        <f>[1]Hoja1!K76*$D$82/100</f>
        <v>0</v>
      </c>
      <c r="M82" s="97">
        <f>[1]Hoja1!L76*$D$82/100</f>
        <v>0</v>
      </c>
      <c r="N82" s="97">
        <f>[1]Hoja1!M76*$D$82/100</f>
        <v>0</v>
      </c>
      <c r="O82" s="97">
        <f>[1]Hoja1!N76*$D$82/100</f>
        <v>0</v>
      </c>
      <c r="P82" s="97">
        <f>[1]Hoja1!O76*$D$82/100</f>
        <v>0</v>
      </c>
      <c r="Q82" s="97">
        <f>[1]Hoja1!P76*$D$82/100</f>
        <v>0</v>
      </c>
      <c r="R82" s="97">
        <f>[1]Hoja1!Q76*$D$82/100</f>
        <v>0</v>
      </c>
      <c r="S82" s="97">
        <f>[1]Hoja1!R76*$D$82/100</f>
        <v>0</v>
      </c>
      <c r="T82" s="97">
        <f>[1]Hoja1!S76*$D$82/100</f>
        <v>0</v>
      </c>
      <c r="U82" s="97">
        <f>[1]Hoja1!T76*$D$82/100</f>
        <v>0</v>
      </c>
      <c r="V82" s="97">
        <f>[1]Hoja1!U76*$D$82/100</f>
        <v>0</v>
      </c>
      <c r="W82" s="97">
        <f>[1]Hoja1!V76*$D$82/100</f>
        <v>0</v>
      </c>
      <c r="X82" s="97">
        <f>[1]Hoja1!W76*$D$82/100</f>
        <v>0</v>
      </c>
      <c r="Y82" s="97">
        <f>[1]Hoja1!X76*$D$82/100</f>
        <v>0</v>
      </c>
      <c r="Z82" s="97">
        <f>[1]Hoja1!Y76*$D$82/100</f>
        <v>0</v>
      </c>
      <c r="AA82" s="97">
        <f>[1]Hoja1!Z76*$D$82/100</f>
        <v>0</v>
      </c>
      <c r="AB82" s="97">
        <f>[1]Hoja1!AA76*$D$82/100</f>
        <v>0</v>
      </c>
      <c r="AC82" s="97">
        <f>[1]Hoja1!AB76*$D$82/100</f>
        <v>0</v>
      </c>
      <c r="AD82" s="97">
        <f>[1]Hoja1!AC76*$D$82/100</f>
        <v>0</v>
      </c>
      <c r="AE82" s="97">
        <f>[1]Hoja1!AD76*$D$82/100</f>
        <v>0</v>
      </c>
      <c r="AF82" s="97">
        <f>[1]Hoja1!AE76*$D$82/100</f>
        <v>0</v>
      </c>
    </row>
    <row r="83" spans="1:32" ht="15.95">
      <c r="A83" s="192"/>
      <c r="B83" s="155" t="s">
        <v>230</v>
      </c>
      <c r="C83" s="68" t="s">
        <v>136</v>
      </c>
      <c r="D83" s="68">
        <v>16</v>
      </c>
      <c r="E83" s="97">
        <f>[1]Hoja1!D77*$D$83/100</f>
        <v>104.336</v>
      </c>
      <c r="F83" s="97">
        <f>[1]Hoja1!E77*$D$83/100</f>
        <v>1.6480000000000001</v>
      </c>
      <c r="G83" s="97">
        <f>[1]Hoja1!F77*$D$83/100</f>
        <v>8.847999999999999</v>
      </c>
      <c r="H83" s="97">
        <f>[1]Hoja1!G77*$D$83/100</f>
        <v>5.2160000000000002</v>
      </c>
      <c r="I83" s="97">
        <f>[1]Hoja1!H77*$D$83/100</f>
        <v>2.9536000000000002</v>
      </c>
      <c r="J83" s="97">
        <f>[1]Hoja1!I77*$D$83/100</f>
        <v>0.28160000000000002</v>
      </c>
      <c r="K83" s="97">
        <f>[1]Hoja1!J77*$D$83/100</f>
        <v>0</v>
      </c>
      <c r="L83" s="97">
        <f>[1]Hoja1!K77*$D$83/100</f>
        <v>4.5280000000000005</v>
      </c>
      <c r="M83" s="97">
        <f>[1]Hoja1!L77*$D$83/100</f>
        <v>2.464</v>
      </c>
      <c r="N83" s="97">
        <f>[1]Hoja1!M77*$D$83/100</f>
        <v>11.84</v>
      </c>
      <c r="O83" s="97">
        <f>[1]Hoja1!N77*$D$83/100</f>
        <v>66.72</v>
      </c>
      <c r="P83" s="97">
        <f>[1]Hoja1!O77*$D$83/100</f>
        <v>1.008</v>
      </c>
      <c r="Q83" s="97">
        <f>[1]Hoja1!P77*$D$83/100</f>
        <v>2.2400000000000002</v>
      </c>
      <c r="R83" s="97">
        <f>[1]Hoja1!Q77*$D$83/100</f>
        <v>133.28</v>
      </c>
      <c r="S83" s="97">
        <f>[1]Hoja1!R77*$D$83/100</f>
        <v>49.6</v>
      </c>
      <c r="T83" s="97">
        <f>[1]Hoja1!S77*$D$83/100</f>
        <v>0.64159999999999995</v>
      </c>
      <c r="U83" s="97">
        <f>[1]Hoja1!T77*$D$83/100</f>
        <v>0.34720000000000001</v>
      </c>
      <c r="V83" s="97">
        <f>[1]Hoja1!U77*$D$83/100</f>
        <v>0.30719999999999997</v>
      </c>
      <c r="W83" s="97">
        <f>[1]Hoja1!V77*$D$83/100</f>
        <v>15.68</v>
      </c>
      <c r="X83" s="97">
        <f>[1]Hoja1!W77*$D$83/100</f>
        <v>1.6</v>
      </c>
      <c r="Y83" s="97">
        <f>[1]Hoja1!X77*$D$83/100</f>
        <v>1.2800000000000001E-2</v>
      </c>
      <c r="Z83" s="97">
        <f>[1]Hoja1!Y77*$D$83/100</f>
        <v>2.7200000000000002E-2</v>
      </c>
      <c r="AA83" s="97">
        <f>[1]Hoja1!Z77*$D$83/100</f>
        <v>0.17600000000000002</v>
      </c>
      <c r="AB83" s="97">
        <f>[1]Hoja1!AA77*$D$83/100</f>
        <v>3.2000000000000001E-2</v>
      </c>
      <c r="AC83" s="97">
        <f>[1]Hoja1!AB77*$D$83/100</f>
        <v>1.6E-2</v>
      </c>
      <c r="AD83" s="97">
        <f>[1]Hoja1!AC77*$D$83/100</f>
        <v>1.1200000000000001</v>
      </c>
      <c r="AE83" s="97">
        <f>[1]Hoja1!AD77*$D$83/100</f>
        <v>0</v>
      </c>
      <c r="AF83" s="97">
        <f>[1]Hoja1!AE77*$D$83/100</f>
        <v>0</v>
      </c>
    </row>
    <row r="84" spans="1:32" ht="15.95">
      <c r="A84" s="192"/>
      <c r="B84" s="155" t="s">
        <v>231</v>
      </c>
      <c r="C84" s="68" t="s">
        <v>138</v>
      </c>
      <c r="D84" s="68">
        <v>5</v>
      </c>
      <c r="E84" s="97">
        <f>[1]Hoja1!D78*$D$84/100</f>
        <v>0.06</v>
      </c>
      <c r="F84" s="97">
        <f>[1]Hoja1!E78*$D$84/100</f>
        <v>0</v>
      </c>
      <c r="G84" s="97">
        <f>[1]Hoja1!F78*$D$84/100</f>
        <v>0</v>
      </c>
      <c r="H84" s="97">
        <f>[1]Hoja1!G78*$D$84/100</f>
        <v>0</v>
      </c>
      <c r="I84" s="97">
        <f>[1]Hoja1!H78*$D$84/100</f>
        <v>0</v>
      </c>
      <c r="J84" s="97">
        <f>[1]Hoja1!I78*$D$84/100</f>
        <v>0</v>
      </c>
      <c r="K84" s="97">
        <f>[1]Hoja1!J78*$D$84/100</f>
        <v>0</v>
      </c>
      <c r="L84" s="97">
        <f>[1]Hoja1!K78*$D$84/100</f>
        <v>1.4999999999999999E-2</v>
      </c>
      <c r="M84" s="97">
        <f>[1]Hoja1!L78*$D$84/100</f>
        <v>0</v>
      </c>
      <c r="N84" s="97">
        <f>[1]Hoja1!M78*$D$84/100</f>
        <v>0</v>
      </c>
      <c r="O84" s="97">
        <f>[1]Hoja1!N78*$D$84/100</f>
        <v>0.05</v>
      </c>
      <c r="P84" s="97">
        <f>[1]Hoja1!O78*$D$84/100</f>
        <v>0</v>
      </c>
      <c r="Q84" s="97">
        <f>[1]Hoja1!P78*$D$84/100</f>
        <v>0.15</v>
      </c>
      <c r="R84" s="97">
        <f>[1]Hoja1!Q78*$D$84/100</f>
        <v>1.85</v>
      </c>
      <c r="S84" s="97">
        <f>[1]Hoja1!R78*$D$84/100</f>
        <v>0.15</v>
      </c>
      <c r="T84" s="97">
        <f>[1]Hoja1!S78*$D$84/100</f>
        <v>1E-3</v>
      </c>
      <c r="U84" s="97">
        <f>[1]Hoja1!T78*$D$84/100</f>
        <v>5.0000000000000001E-4</v>
      </c>
      <c r="V84" s="97">
        <f>[1]Hoja1!U78*$D$84/100</f>
        <v>1.1000000000000001E-2</v>
      </c>
      <c r="W84" s="97">
        <f>[1]Hoja1!V78*$D$84/100</f>
        <v>0</v>
      </c>
      <c r="X84" s="97">
        <f>[1]Hoja1!W78*$D$84/100</f>
        <v>0</v>
      </c>
      <c r="Y84" s="97">
        <f>[1]Hoja1!X78*$D$84/100</f>
        <v>0</v>
      </c>
      <c r="Z84" s="97">
        <f>[1]Hoja1!Y78*$D$84/100</f>
        <v>5.0000000000000001E-4</v>
      </c>
      <c r="AA84" s="97">
        <f>[1]Hoja1!Z78*$D$84/100</f>
        <v>0</v>
      </c>
      <c r="AB84" s="97">
        <f>[1]Hoja1!AA78*$D$84/100</f>
        <v>5.0000000000000001E-4</v>
      </c>
      <c r="AC84" s="97">
        <f>[1]Hoja1!AB78*$D$84/100</f>
        <v>0</v>
      </c>
      <c r="AD84" s="97">
        <f>[1]Hoja1!AC78*$D$84/100</f>
        <v>0.25</v>
      </c>
      <c r="AE84" s="97">
        <f>[1]Hoja1!AD78*$D$84/100</f>
        <v>0</v>
      </c>
      <c r="AF84" s="97">
        <f>[1]Hoja1!AE78*$D$84/100</f>
        <v>0</v>
      </c>
    </row>
    <row r="85" spans="1:32" s="72" customFormat="1" ht="15.95">
      <c r="A85" s="192"/>
      <c r="B85" s="153"/>
      <c r="C85" s="98" t="s">
        <v>190</v>
      </c>
      <c r="D85" s="99">
        <f t="shared" ref="D85" si="17">SUM(D81:D84)</f>
        <v>26</v>
      </c>
      <c r="E85" s="99">
        <f t="shared" ref="E85:AF85" si="18">SUM(E81:E84)</f>
        <v>104.496</v>
      </c>
      <c r="F85" s="99">
        <f t="shared" si="18"/>
        <v>1.653</v>
      </c>
      <c r="G85" s="99">
        <f t="shared" si="18"/>
        <v>8.847999999999999</v>
      </c>
      <c r="H85" s="99">
        <f t="shared" si="18"/>
        <v>5.2160000000000002</v>
      </c>
      <c r="I85" s="99">
        <f t="shared" si="18"/>
        <v>2.9536000000000002</v>
      </c>
      <c r="J85" s="99">
        <f t="shared" si="18"/>
        <v>0.28160000000000002</v>
      </c>
      <c r="K85" s="99">
        <f t="shared" si="18"/>
        <v>0</v>
      </c>
      <c r="L85" s="99">
        <f t="shared" si="18"/>
        <v>4.5629999999999997</v>
      </c>
      <c r="M85" s="99">
        <f t="shared" si="18"/>
        <v>2.464</v>
      </c>
      <c r="N85" s="99">
        <f t="shared" si="18"/>
        <v>11.94</v>
      </c>
      <c r="O85" s="99">
        <f t="shared" si="18"/>
        <v>66.819999999999993</v>
      </c>
      <c r="P85" s="99">
        <f t="shared" si="18"/>
        <v>1.0129999999999999</v>
      </c>
      <c r="Q85" s="99">
        <f t="shared" si="18"/>
        <v>2.4900000000000002</v>
      </c>
      <c r="R85" s="99">
        <f t="shared" si="18"/>
        <v>137.82999999999998</v>
      </c>
      <c r="S85" s="99">
        <f t="shared" si="18"/>
        <v>50</v>
      </c>
      <c r="T85" s="99">
        <f t="shared" si="18"/>
        <v>0.64359999999999995</v>
      </c>
      <c r="U85" s="99">
        <f t="shared" si="18"/>
        <v>0.34820000000000001</v>
      </c>
      <c r="V85" s="99">
        <f t="shared" si="18"/>
        <v>0.31969999999999998</v>
      </c>
      <c r="W85" s="99">
        <f t="shared" si="18"/>
        <v>15.68</v>
      </c>
      <c r="X85" s="99">
        <f t="shared" si="18"/>
        <v>1.6</v>
      </c>
      <c r="Y85" s="99">
        <f t="shared" si="18"/>
        <v>1.2800000000000001E-2</v>
      </c>
      <c r="Z85" s="99">
        <f t="shared" si="18"/>
        <v>2.7700000000000002E-2</v>
      </c>
      <c r="AA85" s="99">
        <f t="shared" si="18"/>
        <v>0.18600000000000003</v>
      </c>
      <c r="AB85" s="99">
        <f t="shared" si="18"/>
        <v>3.2500000000000001E-2</v>
      </c>
      <c r="AC85" s="99">
        <f t="shared" si="18"/>
        <v>1.6E-2</v>
      </c>
      <c r="AD85" s="99">
        <f t="shared" si="18"/>
        <v>1.37</v>
      </c>
      <c r="AE85" s="99">
        <f t="shared" si="18"/>
        <v>0</v>
      </c>
      <c r="AF85" s="99">
        <f t="shared" si="18"/>
        <v>0</v>
      </c>
    </row>
    <row r="86" spans="1:32" ht="15.95">
      <c r="A86" s="192"/>
      <c r="B86" s="100" t="s">
        <v>83</v>
      </c>
      <c r="C86" s="101" t="s">
        <v>139</v>
      </c>
      <c r="D86" s="102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</row>
    <row r="87" spans="1:32" ht="15.95">
      <c r="A87" s="192"/>
      <c r="B87" s="155" t="s">
        <v>232</v>
      </c>
      <c r="C87" s="1" t="s">
        <v>233</v>
      </c>
      <c r="D87" s="68">
        <v>8</v>
      </c>
      <c r="E87" s="97">
        <f>[1]Hoja1!D80*$D$87/100</f>
        <v>16.257714285714286</v>
      </c>
      <c r="F87" s="97">
        <f>[1]Hoja1!E80*$D$87/100</f>
        <v>0.48142857142857148</v>
      </c>
      <c r="G87" s="97">
        <f>[1]Hoja1!F80*$D$87/100</f>
        <v>0.43371428571428572</v>
      </c>
      <c r="H87" s="97">
        <f>[1]Hoja1!G80*$D$87/100</f>
        <v>0.16508571428571428</v>
      </c>
      <c r="I87" s="97">
        <f>[1]Hoja1!H80*$D$87/100</f>
        <v>9.6114285714285722E-2</v>
      </c>
      <c r="J87" s="97">
        <f>[1]Hoja1!I80*$D$87/100</f>
        <v>9.2342857142857171E-2</v>
      </c>
      <c r="K87" s="97">
        <f>[1]Hoja1!J80*$D$87/100</f>
        <v>0</v>
      </c>
      <c r="L87" s="97">
        <f>[1]Hoja1!K80*$D$87/100</f>
        <v>2.6071428571428568</v>
      </c>
      <c r="M87" s="97">
        <f>[1]Hoja1!L80*$D$87/100</f>
        <v>1.3320000000000001</v>
      </c>
      <c r="N87" s="97">
        <f>[1]Hoja1!M80*$D$87/100</f>
        <v>39.785714285714285</v>
      </c>
      <c r="O87" s="97">
        <f>[1]Hoja1!N80*$D$87/100</f>
        <v>10.797142857142857</v>
      </c>
      <c r="P87" s="97">
        <f>[1]Hoja1!O80*$D$87/100</f>
        <v>1.3077142857142858</v>
      </c>
      <c r="Q87" s="97">
        <f>[1]Hoja1!P80*$D$87/100</f>
        <v>1.5514285714285714</v>
      </c>
      <c r="R87" s="97">
        <f>[1]Hoja1!Q80*$D$87/100</f>
        <v>56.974285714285713</v>
      </c>
      <c r="S87" s="97">
        <f>[1]Hoja1!R80*$D$87/100</f>
        <v>10.097142857142856</v>
      </c>
      <c r="T87" s="97">
        <f>[1]Hoja1!S80*$D$87/100</f>
        <v>0.15860000000000002</v>
      </c>
      <c r="U87" s="97">
        <f>[1]Hoja1!T80*$D$87/100</f>
        <v>3.6028571428571424E-2</v>
      </c>
      <c r="V87" s="97">
        <f>[1]Hoja1!U80*$D$87/100</f>
        <v>0.18762857142857139</v>
      </c>
      <c r="W87" s="97">
        <f>[1]Hoja1!V80*$D$87/100</f>
        <v>366.93142857142857</v>
      </c>
      <c r="X87" s="97">
        <f>[1]Hoja1!W80*$D$87/100</f>
        <v>36.688571428571429</v>
      </c>
      <c r="Y87" s="97">
        <f>[1]Hoja1!X80*$D$87/100</f>
        <v>1.4771428571428571E-2</v>
      </c>
      <c r="Z87" s="97">
        <f>[1]Hoja1!Y80*$D$87/100</f>
        <v>1.8799999999999997E-2</v>
      </c>
      <c r="AA87" s="97">
        <f>[1]Hoja1!Z80*$D$87/100</f>
        <v>0.19514285714285717</v>
      </c>
      <c r="AB87" s="97">
        <f>[1]Hoja1!AA80*$D$87/100</f>
        <v>3.4028571428571436E-2</v>
      </c>
      <c r="AC87" s="97">
        <f>[1]Hoja1!AB80*$D$87/100</f>
        <v>3.6371428571428575E-2</v>
      </c>
      <c r="AD87" s="97">
        <f>[1]Hoja1!AC80*$D$87/100</f>
        <v>6.871428571428571</v>
      </c>
      <c r="AE87" s="97">
        <f>[1]Hoja1!AD80*$D$87/100</f>
        <v>0</v>
      </c>
      <c r="AF87" s="97">
        <f>[1]Hoja1!AE80*$D$87/100</f>
        <v>4.3614814814814817</v>
      </c>
    </row>
    <row r="88" spans="1:32" ht="15.95">
      <c r="A88" s="192"/>
      <c r="B88" s="155" t="s">
        <v>234</v>
      </c>
      <c r="C88" s="1" t="s">
        <v>140</v>
      </c>
      <c r="D88" s="68">
        <v>3</v>
      </c>
      <c r="E88" s="97">
        <f>[1]Hoja1!D81*$D$88/100</f>
        <v>0</v>
      </c>
      <c r="F88" s="97">
        <f>[1]Hoja1!E81*$D$88/100</f>
        <v>0</v>
      </c>
      <c r="G88" s="97">
        <f>[1]Hoja1!F81*$D$88/100</f>
        <v>0</v>
      </c>
      <c r="H88" s="97">
        <f>[1]Hoja1!G81*$D$88/100</f>
        <v>0</v>
      </c>
      <c r="I88" s="97">
        <f>[1]Hoja1!H81*$D$88/100</f>
        <v>0</v>
      </c>
      <c r="J88" s="97">
        <f>[1]Hoja1!I81*$D$88/100</f>
        <v>0</v>
      </c>
      <c r="K88" s="97">
        <f>[1]Hoja1!J81*$D$88/100</f>
        <v>0</v>
      </c>
      <c r="L88" s="97">
        <f>[1]Hoja1!K81*$D$88/100</f>
        <v>0</v>
      </c>
      <c r="M88" s="97">
        <f>[1]Hoja1!L81*$D$88/100</f>
        <v>0</v>
      </c>
      <c r="N88" s="97">
        <f>[1]Hoja1!M81*$D$88/100</f>
        <v>0.72</v>
      </c>
      <c r="O88" s="97">
        <f>[1]Hoja1!N81*$D$88/100</f>
        <v>0</v>
      </c>
      <c r="P88" s="97">
        <f>[1]Hoja1!O81*$D$88/100</f>
        <v>8.9999999999999993E-3</v>
      </c>
      <c r="Q88" s="97">
        <f>[1]Hoja1!P81*$D$88/100</f>
        <v>1162.74</v>
      </c>
      <c r="R88" s="97">
        <f>[1]Hoja1!Q81*$D$88/100</f>
        <v>0.24</v>
      </c>
      <c r="S88" s="97">
        <f>[1]Hoja1!R81*$D$88/100</f>
        <v>0.03</v>
      </c>
      <c r="T88" s="97">
        <f>[1]Hoja1!S81*$D$88/100</f>
        <v>3.0000000000000005E-3</v>
      </c>
      <c r="U88" s="97">
        <f>[1]Hoja1!T81*$D$88/100</f>
        <v>8.9999999999999998E-4</v>
      </c>
      <c r="V88" s="97">
        <f>[1]Hoja1!U81*$D$88/100</f>
        <v>3.0000000000000005E-3</v>
      </c>
      <c r="W88" s="97">
        <f>[1]Hoja1!V81*$D$88/100</f>
        <v>0</v>
      </c>
      <c r="X88" s="97">
        <f>[1]Hoja1!W81*$D$88/100</f>
        <v>0</v>
      </c>
      <c r="Y88" s="97">
        <f>[1]Hoja1!X81*$D$88/100</f>
        <v>0</v>
      </c>
      <c r="Z88" s="97">
        <f>[1]Hoja1!Y81*$D$88/100</f>
        <v>0</v>
      </c>
      <c r="AA88" s="97">
        <f>[1]Hoja1!Z81*$D$88/100</f>
        <v>0</v>
      </c>
      <c r="AB88" s="97">
        <f>[1]Hoja1!AA81*$D$88/100</f>
        <v>0</v>
      </c>
      <c r="AC88" s="97">
        <f>[1]Hoja1!AB81*$D$88/100</f>
        <v>0</v>
      </c>
      <c r="AD88" s="97">
        <f>[1]Hoja1!AC81*$D$88/100</f>
        <v>0</v>
      </c>
      <c r="AE88" s="97">
        <f>[1]Hoja1!AD81*$D$88/100</f>
        <v>0</v>
      </c>
      <c r="AF88" s="97">
        <f>[1]Hoja1!AE81*$D$88/100</f>
        <v>0</v>
      </c>
    </row>
    <row r="89" spans="1:32" s="91" customFormat="1" ht="15.95">
      <c r="A89" s="192"/>
      <c r="B89" s="154"/>
      <c r="C89" s="75" t="s">
        <v>190</v>
      </c>
      <c r="D89" s="104">
        <f>SUM(D87:D88)</f>
        <v>11</v>
      </c>
      <c r="E89" s="104">
        <f t="shared" ref="E89:AF89" si="19">SUM(E87:E88)</f>
        <v>16.257714285714286</v>
      </c>
      <c r="F89" s="104">
        <f t="shared" si="19"/>
        <v>0.48142857142857148</v>
      </c>
      <c r="G89" s="104">
        <f t="shared" si="19"/>
        <v>0.43371428571428572</v>
      </c>
      <c r="H89" s="104">
        <f t="shared" si="19"/>
        <v>0.16508571428571428</v>
      </c>
      <c r="I89" s="104">
        <f t="shared" si="19"/>
        <v>9.6114285714285722E-2</v>
      </c>
      <c r="J89" s="104">
        <f t="shared" si="19"/>
        <v>9.2342857142857171E-2</v>
      </c>
      <c r="K89" s="104">
        <f t="shared" si="19"/>
        <v>0</v>
      </c>
      <c r="L89" s="104">
        <f t="shared" si="19"/>
        <v>2.6071428571428568</v>
      </c>
      <c r="M89" s="104">
        <f t="shared" si="19"/>
        <v>1.3320000000000001</v>
      </c>
      <c r="N89" s="104">
        <f t="shared" si="19"/>
        <v>40.505714285714284</v>
      </c>
      <c r="O89" s="104">
        <f t="shared" si="19"/>
        <v>10.797142857142857</v>
      </c>
      <c r="P89" s="104">
        <f t="shared" si="19"/>
        <v>1.3167142857142857</v>
      </c>
      <c r="Q89" s="104">
        <f t="shared" si="19"/>
        <v>1164.2914285714285</v>
      </c>
      <c r="R89" s="104">
        <f t="shared" si="19"/>
        <v>57.214285714285715</v>
      </c>
      <c r="S89" s="104">
        <f t="shared" si="19"/>
        <v>10.127142857142855</v>
      </c>
      <c r="T89" s="104">
        <f t="shared" si="19"/>
        <v>0.16160000000000002</v>
      </c>
      <c r="U89" s="104">
        <f t="shared" si="19"/>
        <v>3.6928571428571422E-2</v>
      </c>
      <c r="V89" s="104">
        <f t="shared" si="19"/>
        <v>0.1906285714285714</v>
      </c>
      <c r="W89" s="104">
        <f t="shared" si="19"/>
        <v>366.93142857142857</v>
      </c>
      <c r="X89" s="104">
        <f t="shared" si="19"/>
        <v>36.688571428571429</v>
      </c>
      <c r="Y89" s="104">
        <f t="shared" si="19"/>
        <v>1.4771428571428571E-2</v>
      </c>
      <c r="Z89" s="104">
        <f t="shared" si="19"/>
        <v>1.8799999999999997E-2</v>
      </c>
      <c r="AA89" s="104">
        <f t="shared" si="19"/>
        <v>0.19514285714285717</v>
      </c>
      <c r="AB89" s="104">
        <f t="shared" si="19"/>
        <v>3.4028571428571436E-2</v>
      </c>
      <c r="AC89" s="104">
        <f t="shared" si="19"/>
        <v>3.6371428571428575E-2</v>
      </c>
      <c r="AD89" s="104">
        <f t="shared" si="19"/>
        <v>6.871428571428571</v>
      </c>
      <c r="AE89" s="104">
        <f t="shared" si="19"/>
        <v>0</v>
      </c>
      <c r="AF89" s="104">
        <f t="shared" si="19"/>
        <v>4.3614814814814817</v>
      </c>
    </row>
    <row r="90" spans="1:32" s="91" customFormat="1">
      <c r="A90" s="198"/>
      <c r="B90" s="200" t="s">
        <v>192</v>
      </c>
      <c r="C90" s="200"/>
      <c r="D90" s="99">
        <f>D89+D85+D79+D76</f>
        <v>107</v>
      </c>
      <c r="E90" s="99">
        <f>E89+E85+E79+E76</f>
        <v>467.27871428571427</v>
      </c>
      <c r="F90" s="99">
        <f t="shared" ref="F90:AF90" si="20">F89+F85+F79+F76</f>
        <v>2.4756785714285714</v>
      </c>
      <c r="G90" s="99">
        <f t="shared" si="20"/>
        <v>27.310464285714282</v>
      </c>
      <c r="H90" s="99">
        <f t="shared" si="20"/>
        <v>8.5213357142857156</v>
      </c>
      <c r="I90" s="99">
        <f t="shared" si="20"/>
        <v>9.8557642857142866</v>
      </c>
      <c r="J90" s="99">
        <f t="shared" si="20"/>
        <v>7.7445428571428581</v>
      </c>
      <c r="K90" s="99">
        <f t="shared" si="20"/>
        <v>5.9249999999999998</v>
      </c>
      <c r="L90" s="99">
        <f t="shared" si="20"/>
        <v>52.896392857142857</v>
      </c>
      <c r="M90" s="99">
        <f t="shared" si="20"/>
        <v>3.8210000000000002</v>
      </c>
      <c r="N90" s="99">
        <f t="shared" si="20"/>
        <v>79.995714285714271</v>
      </c>
      <c r="O90" s="99">
        <f t="shared" si="20"/>
        <v>99.534642857142856</v>
      </c>
      <c r="P90" s="99">
        <f t="shared" si="20"/>
        <v>2.9467142857142856</v>
      </c>
      <c r="Q90" s="99">
        <f t="shared" si="20"/>
        <v>1195.1689285714285</v>
      </c>
      <c r="R90" s="99">
        <f t="shared" si="20"/>
        <v>301.46928571428572</v>
      </c>
      <c r="S90" s="99">
        <f t="shared" si="20"/>
        <v>70.052142857142854</v>
      </c>
      <c r="T90" s="99">
        <f t="shared" si="20"/>
        <v>0.90825</v>
      </c>
      <c r="U90" s="99">
        <f t="shared" si="20"/>
        <v>0.47012857142857145</v>
      </c>
      <c r="V90" s="99">
        <f t="shared" si="20"/>
        <v>0.6015785714285713</v>
      </c>
      <c r="W90" s="99">
        <f t="shared" si="20"/>
        <v>382.61142857142858</v>
      </c>
      <c r="X90" s="99">
        <f t="shared" si="20"/>
        <v>60.41357142857143</v>
      </c>
      <c r="Y90" s="99">
        <f t="shared" si="20"/>
        <v>3.194642857142857E-2</v>
      </c>
      <c r="Z90" s="99">
        <f t="shared" si="20"/>
        <v>7.0875000000000007E-2</v>
      </c>
      <c r="AA90" s="99">
        <f t="shared" si="20"/>
        <v>0.44614285714285723</v>
      </c>
      <c r="AB90" s="99">
        <f t="shared" si="20"/>
        <v>0.18152857142857143</v>
      </c>
      <c r="AC90" s="99">
        <f t="shared" si="20"/>
        <v>6.2371428571428578E-2</v>
      </c>
      <c r="AD90" s="99">
        <f t="shared" si="20"/>
        <v>8.9664285714285707</v>
      </c>
      <c r="AE90" s="99">
        <f t="shared" si="20"/>
        <v>1.1000000000000001E-2</v>
      </c>
      <c r="AF90" s="99">
        <f t="shared" si="20"/>
        <v>4.8739814814814819</v>
      </c>
    </row>
    <row r="91" spans="1:32" s="107" customFormat="1" ht="17.100000000000001">
      <c r="A91" s="105"/>
      <c r="B91" s="194" t="s">
        <v>235</v>
      </c>
      <c r="C91" s="194"/>
      <c r="D91" s="106">
        <f>D90+D72+D63+D39+D30++D19</f>
        <v>1304</v>
      </c>
      <c r="E91" s="106">
        <f t="shared" ref="E91:AF91" si="21">E90+E72+E63+E39+E30++E19</f>
        <v>2352.973046657713</v>
      </c>
      <c r="F91" s="106">
        <f t="shared" si="21"/>
        <v>83.094775425322055</v>
      </c>
      <c r="G91" s="106">
        <f t="shared" si="21"/>
        <v>82.545923560000659</v>
      </c>
      <c r="H91" s="106">
        <f t="shared" si="21"/>
        <v>26.873048961037735</v>
      </c>
      <c r="I91" s="106">
        <f t="shared" si="21"/>
        <v>31.393184658432755</v>
      </c>
      <c r="J91" s="106">
        <f t="shared" si="21"/>
        <v>18.814422508910351</v>
      </c>
      <c r="K91" s="106">
        <f t="shared" si="21"/>
        <v>329.29695056507558</v>
      </c>
      <c r="L91" s="106">
        <f>L90+L72+L63+L39+L30+L19</f>
        <v>314.96010109657038</v>
      </c>
      <c r="M91" s="106">
        <f t="shared" si="21"/>
        <v>47.26952954925509</v>
      </c>
      <c r="N91" s="106">
        <f t="shared" si="21"/>
        <v>875.53024748637529</v>
      </c>
      <c r="O91" s="106">
        <f t="shared" si="21"/>
        <v>1627.8293219666807</v>
      </c>
      <c r="P91" s="106">
        <f t="shared" si="21"/>
        <v>22.665863682925504</v>
      </c>
      <c r="Q91" s="106">
        <f t="shared" si="21"/>
        <v>1747.3678782638929</v>
      </c>
      <c r="R91" s="106">
        <f t="shared" si="21"/>
        <v>4964.1524111512954</v>
      </c>
      <c r="S91" s="106">
        <f t="shared" si="21"/>
        <v>584.00164183897959</v>
      </c>
      <c r="T91" s="106">
        <f t="shared" si="21"/>
        <v>11.901149198001132</v>
      </c>
      <c r="U91" s="106">
        <f t="shared" si="21"/>
        <v>3.4890627157922163</v>
      </c>
      <c r="V91" s="106">
        <f t="shared" si="21"/>
        <v>6.4838399906172848</v>
      </c>
      <c r="W91" s="106">
        <f t="shared" si="21"/>
        <v>9900.5944355646934</v>
      </c>
      <c r="X91" s="106">
        <f t="shared" si="21"/>
        <v>1128.0647312405226</v>
      </c>
      <c r="Y91" s="106">
        <f t="shared" si="21"/>
        <v>1.9349802514997081</v>
      </c>
      <c r="Z91" s="106">
        <f t="shared" si="21"/>
        <v>1.8270690376074037</v>
      </c>
      <c r="AA91" s="106">
        <f t="shared" si="21"/>
        <v>18.874251873187198</v>
      </c>
      <c r="AB91" s="106">
        <f t="shared" si="21"/>
        <v>7.0206958815591047</v>
      </c>
      <c r="AC91" s="106">
        <f t="shared" si="21"/>
        <v>2.5338599772368156</v>
      </c>
      <c r="AD91" s="106">
        <f t="shared" si="21"/>
        <v>768.63564563214572</v>
      </c>
      <c r="AE91" s="106">
        <f t="shared" si="21"/>
        <v>3.2793271209329884</v>
      </c>
      <c r="AF91" s="106">
        <f t="shared" si="21"/>
        <v>212.78090326854613</v>
      </c>
    </row>
    <row r="92" spans="1:32" s="91" customFormat="1">
      <c r="A92" s="108"/>
      <c r="B92" s="195" t="s">
        <v>236</v>
      </c>
      <c r="C92" s="195"/>
      <c r="D92" s="109"/>
      <c r="E92" s="110"/>
      <c r="F92" s="110"/>
      <c r="G92" s="110"/>
      <c r="H92" s="110"/>
      <c r="I92" s="110"/>
      <c r="J92" s="110"/>
      <c r="K92" s="110"/>
      <c r="L92" s="110"/>
      <c r="M92" s="111"/>
      <c r="N92" s="112">
        <f>+'[10]Tabla Resumen'!$D$14</f>
        <v>886.55467600447309</v>
      </c>
      <c r="O92" s="112"/>
      <c r="P92" s="112">
        <f>+'[10]Tabla Resumen'!$D$16</f>
        <v>9.413550055201469</v>
      </c>
      <c r="Q92" s="112">
        <f>+'[10]Tabla Resumen'!$D$15</f>
        <v>1388.9069556197162</v>
      </c>
      <c r="R92" s="112"/>
      <c r="S92" s="112"/>
      <c r="T92" s="112">
        <f>+'[10]Tabla Resumen'!$D$17</f>
        <v>8.1519720130073861</v>
      </c>
      <c r="U92" s="112"/>
      <c r="V92" s="112"/>
      <c r="W92" s="112"/>
      <c r="X92" s="112">
        <f>+'[10]Tabla Resumen'!$D$5</f>
        <v>521.92943812360204</v>
      </c>
      <c r="Y92" s="113">
        <f>+'[10]Tabla Resumen'!$D$7</f>
        <v>0.88597696671784221</v>
      </c>
      <c r="Z92" s="113">
        <f>+'[10]Tabla Resumen'!$D$8</f>
        <v>0.93153223377837091</v>
      </c>
      <c r="AA92" s="113">
        <f>+'[10]Tabla Resumen'!$D$9</f>
        <v>10.746512573664841</v>
      </c>
      <c r="AB92" s="112"/>
      <c r="AC92" s="112">
        <f>+'[10]Tabla Resumen'!$D$10</f>
        <v>1.1167445470382567</v>
      </c>
      <c r="AD92" s="112">
        <f>+'[10]Tabla Resumen'!$D$11</f>
        <v>301.1721085087911</v>
      </c>
      <c r="AE92" s="112">
        <f>+'[10]Tabla Resumen'!$D$12</f>
        <v>1.8607324329636978</v>
      </c>
      <c r="AF92" s="112">
        <f>+'[10]Tabla Resumen'!$D$6</f>
        <v>60.219266230697443</v>
      </c>
    </row>
    <row r="93" spans="1:32" s="91" customFormat="1">
      <c r="A93" s="108"/>
      <c r="B93" s="196" t="s">
        <v>237</v>
      </c>
      <c r="C93" s="196"/>
      <c r="D93" s="114"/>
      <c r="E93" s="115"/>
      <c r="F93" s="115"/>
      <c r="G93" s="116"/>
      <c r="H93" s="116"/>
      <c r="I93" s="116"/>
      <c r="J93" s="116"/>
      <c r="K93" s="116"/>
      <c r="L93" s="116"/>
      <c r="M93" s="117"/>
      <c r="N93" s="118">
        <f>N91/N92*100</f>
        <v>98.756486337900469</v>
      </c>
      <c r="O93" s="119"/>
      <c r="P93" s="118">
        <f>P91/P92*100</f>
        <v>240.77912742814229</v>
      </c>
      <c r="Q93" s="137">
        <f>Q91/Q92*100</f>
        <v>125.80885070765846</v>
      </c>
      <c r="R93" s="119"/>
      <c r="S93" s="119"/>
      <c r="T93" s="118">
        <f>T91/T92*100</f>
        <v>145.99104583543115</v>
      </c>
      <c r="U93" s="119"/>
      <c r="V93" s="119"/>
      <c r="W93" s="119"/>
      <c r="X93" s="137">
        <f>X91/X92*100</f>
        <v>216.1335707171545</v>
      </c>
      <c r="Y93" s="137">
        <f>Y91/Y92*100</f>
        <v>218.40073999530313</v>
      </c>
      <c r="Z93" s="118">
        <f>Z91/Z92*100</f>
        <v>196.135890026764</v>
      </c>
      <c r="AA93" s="118">
        <f>AA91/AA92*100</f>
        <v>175.63141292404021</v>
      </c>
      <c r="AB93" s="161"/>
      <c r="AC93" s="137">
        <f>AC91/AC92*100</f>
        <v>226.89700916444343</v>
      </c>
      <c r="AD93" s="137">
        <f>AD91/AD92*100</f>
        <v>255.21475060819236</v>
      </c>
      <c r="AE93" s="137">
        <f>AE91/AE92*100</f>
        <v>176.23851032197098</v>
      </c>
      <c r="AF93" s="137">
        <f>AF91/AF92*100</f>
        <v>353.34356691327253</v>
      </c>
    </row>
    <row r="94" spans="1:32" s="91" customFormat="1">
      <c r="A94" s="108"/>
      <c r="B94" s="195" t="s">
        <v>238</v>
      </c>
      <c r="C94" s="195"/>
      <c r="D94" s="114"/>
      <c r="E94" s="116"/>
      <c r="F94" s="120"/>
      <c r="G94" s="120"/>
      <c r="H94" s="120"/>
      <c r="I94" s="120"/>
      <c r="J94" s="120"/>
      <c r="K94" s="120"/>
      <c r="L94" s="120"/>
      <c r="M94" s="121"/>
      <c r="N94" s="112">
        <f>+'[10]Tabla Resumen'!$H$14</f>
        <v>1078.2079987831844</v>
      </c>
      <c r="O94" s="112"/>
      <c r="P94" s="112">
        <f>+'[10]Tabla Resumen'!$H$16</f>
        <v>16.518044719490362</v>
      </c>
      <c r="Q94" s="112"/>
      <c r="R94" s="112"/>
      <c r="S94" s="112"/>
      <c r="T94" s="112">
        <f>+'[10]Tabla Resumen'!$H$17</f>
        <v>9.6920577292683614</v>
      </c>
      <c r="U94" s="122"/>
      <c r="V94" s="122"/>
      <c r="W94" s="122"/>
      <c r="X94" s="122">
        <f>+'[10]Tabla Resumen'!$H$5</f>
        <v>741.22384080973222</v>
      </c>
      <c r="Y94" s="123">
        <f>+'[10]Tabla Resumen'!$H$7</f>
        <v>1.0617092757567932</v>
      </c>
      <c r="Z94" s="124">
        <f>+'[10]Tabla Resumen'!$H$8</f>
        <v>1.1028346137430314</v>
      </c>
      <c r="AA94" s="124">
        <f>+'[10]Tabla Resumen'!$H$9</f>
        <v>13.964585843799711</v>
      </c>
      <c r="AB94" s="122"/>
      <c r="AC94" s="122">
        <f>+'[10]Tabla Resumen'!$H$10</f>
        <v>1.3248225114481413</v>
      </c>
      <c r="AD94" s="122">
        <f>+'[10]Tabla Resumen'!$H$11</f>
        <v>372.33858825665317</v>
      </c>
      <c r="AE94" s="122">
        <f>+'[10]Tabla Resumen'!$H$12</f>
        <v>2.2260294906549314</v>
      </c>
      <c r="AF94" s="122">
        <f>+'[10]Tabla Resumen'!$H$6</f>
        <v>72.699225226828759</v>
      </c>
    </row>
    <row r="95" spans="1:32" s="129" customFormat="1">
      <c r="A95" s="125"/>
      <c r="B95" s="187" t="s">
        <v>239</v>
      </c>
      <c r="C95" s="187"/>
      <c r="D95" s="126"/>
      <c r="E95" s="127"/>
      <c r="F95" s="127"/>
      <c r="G95" s="127"/>
      <c r="H95" s="127"/>
      <c r="I95" s="127"/>
      <c r="J95" s="127"/>
      <c r="K95" s="127"/>
      <c r="L95" s="127"/>
      <c r="M95" s="128"/>
      <c r="N95" s="118">
        <f>N91/N94*100</f>
        <v>81.202351352842697</v>
      </c>
      <c r="O95" s="118"/>
      <c r="P95" s="118">
        <f>P91/P94*100</f>
        <v>137.21880566276141</v>
      </c>
      <c r="Q95" s="118"/>
      <c r="R95" s="118"/>
      <c r="S95" s="118"/>
      <c r="T95" s="118">
        <f>T91/T94*100</f>
        <v>122.79280138893201</v>
      </c>
      <c r="U95" s="118"/>
      <c r="V95" s="118"/>
      <c r="W95" s="118"/>
      <c r="X95" s="118">
        <f>X91/X94*100</f>
        <v>152.18948300532202</v>
      </c>
      <c r="Y95" s="118">
        <f>Y91/Y94*100</f>
        <v>182.25142189894137</v>
      </c>
      <c r="Z95" s="118">
        <f>Z91/Z94*100</f>
        <v>165.67026595278088</v>
      </c>
      <c r="AA95" s="118">
        <f>AA91/AA94*100</f>
        <v>135.15797807614456</v>
      </c>
      <c r="AB95" s="118"/>
      <c r="AC95" s="118">
        <f>AC91/AC94*100</f>
        <v>191.26033527820232</v>
      </c>
      <c r="AD95" s="118">
        <f>AD91/AD94*100</f>
        <v>206.43459202845901</v>
      </c>
      <c r="AE95" s="118">
        <f>AE91/AE94*100</f>
        <v>147.31732596984423</v>
      </c>
      <c r="AF95" s="118">
        <f>AF91/AF94*100</f>
        <v>292.68661750472404</v>
      </c>
    </row>
    <row r="96" spans="1:32">
      <c r="A96" s="108"/>
      <c r="B96" s="195" t="s">
        <v>240</v>
      </c>
      <c r="C96" s="195"/>
      <c r="D96" s="130"/>
      <c r="E96" s="131">
        <f>+'[3]Eje cafetero'!$G$26</f>
        <v>2315.847037289097</v>
      </c>
      <c r="F96" s="132">
        <f>+[4]Proteina!$F$12</f>
        <v>86.84426389834114</v>
      </c>
      <c r="G96" s="132">
        <f>+[4]Grasas.!$F$11</f>
        <v>70.76199280605573</v>
      </c>
      <c r="H96" s="132">
        <f>+[4]Grasas.!$H$11</f>
        <v>23.158470372890967</v>
      </c>
      <c r="I96" s="132">
        <f>+[4]Grasas.!$L$11</f>
        <v>28.304797122422301</v>
      </c>
      <c r="J96" s="132">
        <f>+[4]Grasas.!$J$11</f>
        <v>19.298725310742476</v>
      </c>
      <c r="K96" s="132">
        <v>299</v>
      </c>
      <c r="L96" s="132">
        <f>+[4]Carbohidratos!$F$12</f>
        <v>332.90301161030766</v>
      </c>
      <c r="M96" s="133">
        <v>25</v>
      </c>
      <c r="N96" s="134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</row>
    <row r="97" spans="1:32" s="92" customFormat="1">
      <c r="A97" s="125"/>
      <c r="B97" s="187" t="s">
        <v>241</v>
      </c>
      <c r="C97" s="187"/>
      <c r="D97" s="136"/>
      <c r="E97" s="137">
        <f>E91/E96*100</f>
        <v>101.60312873738306</v>
      </c>
      <c r="F97" s="137">
        <f t="shared" ref="F97:M97" si="22">F91/F96*100</f>
        <v>95.682514532671732</v>
      </c>
      <c r="G97" s="137">
        <f t="shared" si="22"/>
        <v>116.65290968591331</v>
      </c>
      <c r="H97" s="137">
        <f t="shared" si="22"/>
        <v>116.03982701938298</v>
      </c>
      <c r="I97" s="137">
        <f t="shared" si="22"/>
        <v>110.91118061243377</v>
      </c>
      <c r="J97" s="137">
        <f t="shared" si="22"/>
        <v>97.490493314796595</v>
      </c>
      <c r="K97" s="137">
        <f>K91/K96*100</f>
        <v>110.13275938631291</v>
      </c>
      <c r="L97" s="137">
        <f>L91/L96*100</f>
        <v>94.610168761482697</v>
      </c>
      <c r="M97" s="137">
        <f t="shared" si="22"/>
        <v>189.07811819702036</v>
      </c>
      <c r="N97" s="138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spans="1:32">
      <c r="A98" s="140"/>
      <c r="B98" s="141"/>
      <c r="C98" s="142"/>
      <c r="D98" s="143"/>
      <c r="E98" s="143"/>
      <c r="F98" s="143"/>
      <c r="G98" s="143"/>
    </row>
    <row r="99" spans="1:32" ht="28.5" customHeight="1">
      <c r="C99" s="144" t="s">
        <v>242</v>
      </c>
      <c r="D99" s="145" t="s">
        <v>243</v>
      </c>
      <c r="E99" s="145" t="s">
        <v>244</v>
      </c>
      <c r="F99" s="204" t="s">
        <v>245</v>
      </c>
      <c r="G99" s="204"/>
    </row>
    <row r="100" spans="1:32">
      <c r="C100" s="53" t="s">
        <v>144</v>
      </c>
      <c r="D100" s="146">
        <f>F91*4</f>
        <v>332.37910170128822</v>
      </c>
      <c r="E100" s="146">
        <f>D100/E91*100</f>
        <v>14.125920489119798</v>
      </c>
      <c r="F100" s="205" t="s">
        <v>246</v>
      </c>
      <c r="G100" s="205"/>
      <c r="H100" s="147"/>
    </row>
    <row r="101" spans="1:32">
      <c r="C101" s="53" t="s">
        <v>145</v>
      </c>
      <c r="D101" s="146">
        <f>G91*9</f>
        <v>742.91331204000596</v>
      </c>
      <c r="E101" s="146">
        <f>D101/E91*100</f>
        <v>31.57338810554074</v>
      </c>
      <c r="F101" s="205" t="s">
        <v>247</v>
      </c>
      <c r="G101" s="205"/>
    </row>
    <row r="102" spans="1:32">
      <c r="C102" s="53" t="s">
        <v>147</v>
      </c>
      <c r="D102" s="146">
        <f>L91*4</f>
        <v>1259.8404043862815</v>
      </c>
      <c r="E102" s="146">
        <f>D102/E91*100</f>
        <v>53.542491962490821</v>
      </c>
      <c r="F102" s="205" t="s">
        <v>248</v>
      </c>
      <c r="G102" s="205"/>
    </row>
    <row r="103" spans="1:32" s="91" customFormat="1">
      <c r="A103" s="158"/>
      <c r="B103" s="158"/>
      <c r="C103" s="158"/>
      <c r="D103" s="159">
        <f>SUM(D100:D102)</f>
        <v>2335.1328181275758</v>
      </c>
      <c r="E103" s="159">
        <f>SUM(E100:E102)</f>
        <v>99.24180055715135</v>
      </c>
      <c r="F103" s="201"/>
      <c r="G103" s="201"/>
    </row>
    <row r="104" spans="1:32">
      <c r="C104" s="148" t="s">
        <v>249</v>
      </c>
      <c r="D104" s="149">
        <f>L79*4</f>
        <v>182.8</v>
      </c>
      <c r="E104" s="149">
        <f>D104/E91*100</f>
        <v>7.7688947716446979</v>
      </c>
      <c r="F104" s="202" t="s">
        <v>250</v>
      </c>
      <c r="G104" s="202"/>
    </row>
    <row r="105" spans="1:32">
      <c r="C105" s="150" t="s">
        <v>251</v>
      </c>
      <c r="D105" s="151">
        <f>H91*9</f>
        <v>241.85744064933962</v>
      </c>
      <c r="E105" s="163">
        <f>D105/E91*100</f>
        <v>10.27880200297605</v>
      </c>
      <c r="F105" s="203" t="s">
        <v>250</v>
      </c>
      <c r="G105" s="203"/>
    </row>
  </sheetData>
  <mergeCells count="25">
    <mergeCell ref="B92:C92"/>
    <mergeCell ref="A5:A19"/>
    <mergeCell ref="B19:C19"/>
    <mergeCell ref="A20:A30"/>
    <mergeCell ref="B30:C30"/>
    <mergeCell ref="A31:A39"/>
    <mergeCell ref="A40:A63"/>
    <mergeCell ref="B63:C63"/>
    <mergeCell ref="A64:A72"/>
    <mergeCell ref="B72:C72"/>
    <mergeCell ref="A73:A90"/>
    <mergeCell ref="B90:C90"/>
    <mergeCell ref="B91:C91"/>
    <mergeCell ref="F105:G105"/>
    <mergeCell ref="B93:C93"/>
    <mergeCell ref="B94:C94"/>
    <mergeCell ref="B95:C95"/>
    <mergeCell ref="B96:C96"/>
    <mergeCell ref="B97:C97"/>
    <mergeCell ref="F99:G99"/>
    <mergeCell ref="F100:G100"/>
    <mergeCell ref="F101:G101"/>
    <mergeCell ref="F102:G102"/>
    <mergeCell ref="F103:G103"/>
    <mergeCell ref="F104:G104"/>
  </mergeCells>
  <conditionalFormatting sqref="E97:M97">
    <cfRule type="cellIs" dxfId="167" priority="22" operator="between">
      <formula>90</formula>
      <formula>110</formula>
    </cfRule>
    <cfRule type="cellIs" dxfId="166" priority="21" operator="lessThan">
      <formula>90</formula>
    </cfRule>
    <cfRule type="cellIs" dxfId="165" priority="20" operator="greaterThan">
      <formula>110</formula>
    </cfRule>
  </conditionalFormatting>
  <conditionalFormatting sqref="N93">
    <cfRule type="cellIs" dxfId="164" priority="16" operator="between">
      <formula>90</formula>
      <formula>110</formula>
    </cfRule>
    <cfRule type="cellIs" dxfId="163" priority="15" operator="greaterThan">
      <formula>110</formula>
    </cfRule>
    <cfRule type="cellIs" dxfId="162" priority="14" operator="lessThan">
      <formula>90</formula>
    </cfRule>
  </conditionalFormatting>
  <conditionalFormatting sqref="N95 P95 T95 X95:AA95 AC95:AF95">
    <cfRule type="cellIs" dxfId="161" priority="24" operator="between">
      <formula>90</formula>
      <formula>110</formula>
    </cfRule>
    <cfRule type="cellIs" dxfId="160" priority="23" operator="lessThan">
      <formula>90</formula>
    </cfRule>
  </conditionalFormatting>
  <conditionalFormatting sqref="P95">
    <cfRule type="cellIs" dxfId="159" priority="18" operator="greaterThan">
      <formula>110</formula>
    </cfRule>
  </conditionalFormatting>
  <conditionalFormatting sqref="P93:Q93">
    <cfRule type="cellIs" dxfId="158" priority="2" operator="greaterThan">
      <formula>110</formula>
    </cfRule>
    <cfRule type="cellIs" dxfId="157" priority="3" operator="lessThan">
      <formula>90</formula>
    </cfRule>
    <cfRule type="cellIs" dxfId="156" priority="4" operator="between">
      <formula>90</formula>
      <formula>110</formula>
    </cfRule>
  </conditionalFormatting>
  <conditionalFormatting sqref="Q91">
    <cfRule type="cellIs" dxfId="155" priority="1" operator="greaterThan">
      <formula>2000</formula>
    </cfRule>
  </conditionalFormatting>
  <conditionalFormatting sqref="T93">
    <cfRule type="cellIs" dxfId="154" priority="12" operator="greaterThan">
      <formula>110</formula>
    </cfRule>
    <cfRule type="cellIs" dxfId="153" priority="11" operator="lessThan">
      <formula>90</formula>
    </cfRule>
    <cfRule type="cellIs" dxfId="152" priority="13" operator="between">
      <formula>90</formula>
      <formula>110</formula>
    </cfRule>
  </conditionalFormatting>
  <conditionalFormatting sqref="T95">
    <cfRule type="cellIs" dxfId="151" priority="17" operator="greaterThan">
      <formula>110</formula>
    </cfRule>
  </conditionalFormatting>
  <conditionalFormatting sqref="X93:AA93">
    <cfRule type="cellIs" dxfId="150" priority="10" operator="between">
      <formula>90</formula>
      <formula>110</formula>
    </cfRule>
    <cfRule type="cellIs" dxfId="149" priority="9" operator="greaterThan">
      <formula>110</formula>
    </cfRule>
    <cfRule type="cellIs" dxfId="148" priority="8" operator="lessThan">
      <formula>90</formula>
    </cfRule>
  </conditionalFormatting>
  <conditionalFormatting sqref="X95:AA95 AC95:AF95">
    <cfRule type="cellIs" dxfId="147" priority="19" operator="greaterThan">
      <formula>110</formula>
    </cfRule>
  </conditionalFormatting>
  <conditionalFormatting sqref="AC93:AF93">
    <cfRule type="cellIs" dxfId="146" priority="7" operator="between">
      <formula>90</formula>
      <formula>110</formula>
    </cfRule>
    <cfRule type="cellIs" dxfId="145" priority="6" operator="greaterThan">
      <formula>110</formula>
    </cfRule>
    <cfRule type="cellIs" dxfId="144" priority="5" operator="lessThan">
      <formula>90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</dc:creator>
  <cp:keywords/>
  <dc:description/>
  <cp:lastModifiedBy/>
  <cp:revision/>
  <dcterms:created xsi:type="dcterms:W3CDTF">2019-05-31T14:33:48Z</dcterms:created>
  <dcterms:modified xsi:type="dcterms:W3CDTF">2025-09-12T16:15:13Z</dcterms:modified>
  <cp:category/>
  <cp:contentStatus/>
</cp:coreProperties>
</file>