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jose_navas_icbf_gov_co/Documents/DIRECCIÓN DE ABASTECIMIENTO/2023/CÁLCULOS DEMANDA/CALCULOS POR UNIDAD DE SERVICIO/"/>
    </mc:Choice>
  </mc:AlternateContent>
  <xr:revisionPtr revIDLastSave="17" documentId="8_{1286F5B9-8AE3-4361-93C9-7D0E9F815F17}" xr6:coauthVersionLast="47" xr6:coauthVersionMax="47" xr10:uidLastSave="{6BCBA7EC-4E44-4F5F-857C-CDAE09372663}"/>
  <bookViews>
    <workbookView xWindow="-120" yWindow="-120" windowWidth="24240" windowHeight="13140" xr2:uid="{D2DF810A-C4E4-4900-8B26-B1DBFB814E4A}"/>
  </bookViews>
  <sheets>
    <sheet name="MODALIDAD FAMILI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42" i="1" l="1"/>
  <c r="BF42" i="1"/>
  <c r="BL42" i="1" s="1"/>
  <c r="C42" i="1" s="1"/>
  <c r="AY42" i="1"/>
  <c r="AR42" i="1"/>
  <c r="AK42" i="1"/>
  <c r="BL41" i="1"/>
  <c r="C41" i="1" s="1"/>
  <c r="BK41" i="1"/>
  <c r="BF41" i="1"/>
  <c r="AY41" i="1"/>
  <c r="AR41" i="1"/>
  <c r="AK41" i="1"/>
  <c r="BK40" i="1"/>
  <c r="BF40" i="1"/>
  <c r="AY40" i="1"/>
  <c r="AR40" i="1"/>
  <c r="BL40" i="1" s="1"/>
  <c r="C40" i="1" s="1"/>
  <c r="AK40" i="1"/>
  <c r="BK39" i="1"/>
  <c r="BF39" i="1"/>
  <c r="BL39" i="1" s="1"/>
  <c r="C39" i="1" s="1"/>
  <c r="AY39" i="1"/>
  <c r="AR39" i="1"/>
  <c r="AK39" i="1"/>
  <c r="BK38" i="1"/>
  <c r="BF38" i="1"/>
  <c r="BL38" i="1" s="1"/>
  <c r="C38" i="1" s="1"/>
  <c r="AY38" i="1"/>
  <c r="AR38" i="1"/>
  <c r="AK38" i="1"/>
  <c r="BK37" i="1"/>
  <c r="BF37" i="1"/>
  <c r="BL37" i="1" s="1"/>
  <c r="C37" i="1" s="1"/>
  <c r="AY37" i="1"/>
  <c r="AR37" i="1"/>
  <c r="AK37" i="1"/>
  <c r="BK36" i="1"/>
  <c r="BF36" i="1"/>
  <c r="AY36" i="1"/>
  <c r="AR36" i="1"/>
  <c r="AK36" i="1"/>
  <c r="BL36" i="1" s="1"/>
  <c r="C36" i="1" s="1"/>
  <c r="BK35" i="1"/>
  <c r="BF35" i="1"/>
  <c r="BL35" i="1" s="1"/>
  <c r="C35" i="1" s="1"/>
  <c r="AY35" i="1"/>
  <c r="AR35" i="1"/>
  <c r="AK35" i="1"/>
  <c r="BK34" i="1"/>
  <c r="BF34" i="1"/>
  <c r="BL34" i="1" s="1"/>
  <c r="C34" i="1" s="1"/>
  <c r="AY34" i="1"/>
  <c r="AR34" i="1"/>
  <c r="AK34" i="1"/>
  <c r="BL33" i="1"/>
  <c r="C33" i="1" s="1"/>
  <c r="BK33" i="1"/>
  <c r="BF33" i="1"/>
  <c r="AY33" i="1"/>
  <c r="AR33" i="1"/>
  <c r="AK33" i="1"/>
  <c r="BK32" i="1"/>
  <c r="BF32" i="1"/>
  <c r="AY32" i="1"/>
  <c r="AR32" i="1"/>
  <c r="BL32" i="1" s="1"/>
  <c r="C32" i="1" s="1"/>
  <c r="AK32" i="1"/>
  <c r="BK31" i="1"/>
  <c r="BF31" i="1"/>
  <c r="BL31" i="1" s="1"/>
  <c r="C31" i="1" s="1"/>
  <c r="AY31" i="1"/>
  <c r="AR31" i="1"/>
  <c r="AK31" i="1"/>
  <c r="BK30" i="1"/>
  <c r="BF30" i="1"/>
  <c r="BL30" i="1" s="1"/>
  <c r="C30" i="1" s="1"/>
  <c r="AY30" i="1"/>
  <c r="AR30" i="1"/>
  <c r="AK30" i="1"/>
  <c r="BK29" i="1"/>
  <c r="BF29" i="1"/>
  <c r="BL29" i="1" s="1"/>
  <c r="C29" i="1" s="1"/>
  <c r="AY29" i="1"/>
  <c r="AR29" i="1"/>
  <c r="AK29" i="1"/>
  <c r="BK28" i="1"/>
  <c r="BF28" i="1"/>
  <c r="AY28" i="1"/>
  <c r="AR28" i="1"/>
  <c r="AK28" i="1"/>
  <c r="BL28" i="1" s="1"/>
  <c r="C28" i="1" s="1"/>
  <c r="BK27" i="1"/>
  <c r="BF27" i="1"/>
  <c r="BL27" i="1" s="1"/>
  <c r="C27" i="1" s="1"/>
  <c r="AY27" i="1"/>
  <c r="AR27" i="1"/>
  <c r="AK27" i="1"/>
  <c r="BK26" i="1"/>
  <c r="BF26" i="1"/>
  <c r="BL26" i="1" s="1"/>
  <c r="C26" i="1" s="1"/>
  <c r="AY26" i="1"/>
  <c r="AR26" i="1"/>
  <c r="AK26" i="1"/>
  <c r="BL25" i="1"/>
  <c r="C25" i="1" s="1"/>
  <c r="BK25" i="1"/>
  <c r="BF25" i="1"/>
  <c r="AY25" i="1"/>
  <c r="AR25" i="1"/>
  <c r="AK25" i="1"/>
  <c r="BK24" i="1"/>
  <c r="BF24" i="1"/>
  <c r="AY24" i="1"/>
  <c r="AR24" i="1"/>
  <c r="BL24" i="1" s="1"/>
  <c r="C24" i="1" s="1"/>
  <c r="AK24" i="1"/>
  <c r="BK23" i="1"/>
  <c r="BF23" i="1"/>
  <c r="BL23" i="1" s="1"/>
  <c r="C23" i="1" s="1"/>
  <c r="AY23" i="1"/>
  <c r="AR23" i="1"/>
  <c r="AK23" i="1"/>
  <c r="BK22" i="1"/>
  <c r="BF22" i="1"/>
  <c r="BL22" i="1" s="1"/>
  <c r="C22" i="1" s="1"/>
  <c r="AY22" i="1"/>
  <c r="AR22" i="1"/>
  <c r="AK22" i="1"/>
  <c r="BK21" i="1"/>
  <c r="BF21" i="1"/>
  <c r="BL21" i="1" s="1"/>
  <c r="C21" i="1" s="1"/>
  <c r="AY21" i="1"/>
  <c r="AR21" i="1"/>
  <c r="AK21" i="1"/>
  <c r="BK20" i="1"/>
  <c r="BF20" i="1"/>
  <c r="AY20" i="1"/>
  <c r="AR20" i="1"/>
  <c r="AK20" i="1"/>
  <c r="BL20" i="1" s="1"/>
  <c r="C20" i="1" s="1"/>
  <c r="BK19" i="1"/>
  <c r="BF19" i="1"/>
  <c r="BL19" i="1" s="1"/>
  <c r="C19" i="1" s="1"/>
  <c r="AY19" i="1"/>
  <c r="AR19" i="1"/>
  <c r="AK19" i="1"/>
  <c r="BK18" i="1"/>
  <c r="BF18" i="1"/>
  <c r="BL18" i="1" s="1"/>
  <c r="C18" i="1" s="1"/>
  <c r="AY18" i="1"/>
  <c r="AR18" i="1"/>
  <c r="AK18" i="1"/>
  <c r="BL17" i="1"/>
  <c r="C17" i="1" s="1"/>
  <c r="BK17" i="1"/>
  <c r="BF17" i="1"/>
  <c r="AY17" i="1"/>
  <c r="AR17" i="1"/>
  <c r="AK17" i="1"/>
  <c r="BK16" i="1"/>
  <c r="BF16" i="1"/>
  <c r="BL16" i="1" s="1"/>
  <c r="C16" i="1" s="1"/>
  <c r="AY16" i="1"/>
  <c r="AR16" i="1"/>
  <c r="AK16" i="1"/>
  <c r="BK15" i="1"/>
  <c r="BF15" i="1"/>
  <c r="BL15" i="1" s="1"/>
  <c r="C15" i="1" s="1"/>
  <c r="AY15" i="1"/>
  <c r="AR15" i="1"/>
  <c r="AK15" i="1"/>
  <c r="BK14" i="1"/>
  <c r="BF14" i="1"/>
  <c r="BL14" i="1" s="1"/>
  <c r="C14" i="1" s="1"/>
  <c r="AY14" i="1"/>
  <c r="AR14" i="1"/>
  <c r="AK14" i="1"/>
  <c r="BK13" i="1"/>
  <c r="BF13" i="1"/>
  <c r="BL13" i="1" s="1"/>
  <c r="C13" i="1" s="1"/>
  <c r="AY13" i="1"/>
  <c r="AR13" i="1"/>
  <c r="AK13" i="1"/>
  <c r="BK12" i="1"/>
  <c r="BF12" i="1"/>
  <c r="AY12" i="1"/>
  <c r="AR12" i="1"/>
  <c r="AK12" i="1"/>
  <c r="BL12" i="1" s="1"/>
  <c r="C12" i="1" s="1"/>
  <c r="BK11" i="1"/>
  <c r="BF11" i="1"/>
  <c r="BL11" i="1" s="1"/>
  <c r="C11" i="1" s="1"/>
  <c r="AY11" i="1"/>
  <c r="AR11" i="1"/>
  <c r="AK11" i="1"/>
  <c r="AZ8" i="1"/>
  <c r="AL8" i="1"/>
  <c r="AE8" i="1"/>
  <c r="C7" i="1"/>
</calcChain>
</file>

<file path=xl/sharedStrings.xml><?xml version="1.0" encoding="utf-8"?>
<sst xmlns="http://schemas.openxmlformats.org/spreadsheetml/2006/main" count="103" uniqueCount="64">
  <si>
    <t>RANGO ETARIO</t>
  </si>
  <si>
    <t>EDAD ENTRE 6 Y 8 MESES</t>
  </si>
  <si>
    <t>EDAD ENTRE 9 Y 11 MESES</t>
  </si>
  <si>
    <t>EDAD ENTRE 1 AÑO Y 2 AÑOS 11 MESES</t>
  </si>
  <si>
    <t>EDAD ENTRE 3 AÑOS Y 5 AÑOS 11 MESES</t>
  </si>
  <si>
    <t>TOTAL ESTIMADO POR CUPO ASIGNADO (g/cc/unid)</t>
  </si>
  <si>
    <t>MUJERES GESTANTES Y MADRES LACTANTES</t>
  </si>
  <si>
    <t>Total beneficiarios atendidos</t>
  </si>
  <si>
    <t>6-8 meses</t>
  </si>
  <si>
    <t>9 a 11 meses</t>
  </si>
  <si>
    <t>1 AÑO A 2 AÑOS 11 MESES</t>
  </si>
  <si>
    <t>3AÑOS A 5 AÑOS 11 MESES</t>
  </si>
  <si>
    <t>GESTANTES Y LACTANTES</t>
  </si>
  <si>
    <t>GRUPO DE ALMENTOS</t>
  </si>
  <si>
    <t>ALIMENTO A SUMINISTRAR</t>
  </si>
  <si>
    <t>CANTIDAD ESTIMADA
 (Kg, L, Unid)</t>
  </si>
  <si>
    <t>RPP</t>
  </si>
  <si>
    <t>Refrigerio dia atención</t>
  </si>
  <si>
    <t>TOTAL/MES-CUPO (g, ml, unid)</t>
  </si>
  <si>
    <t>REFRIGERIO DIA ATENCIÓN</t>
  </si>
  <si>
    <t>Ración</t>
  </si>
  <si>
    <t>Frec/mes</t>
  </si>
  <si>
    <t>LÁCTEOS</t>
  </si>
  <si>
    <t>LECHE DE CONTINUACIÓN FORTIFICADA HIERRO</t>
  </si>
  <si>
    <t>LECHE ENTERA EN POLVO</t>
  </si>
  <si>
    <t>YOGURT O KUMIS</t>
  </si>
  <si>
    <t>LECHE ENTERA UHT o PASTEURIZADA</t>
  </si>
  <si>
    <t>CARNES O HUEVOS O QUESO</t>
  </si>
  <si>
    <t>ATUN ENLATADO</t>
  </si>
  <si>
    <t>CARNE MAGRA DE CERDO</t>
  </si>
  <si>
    <t>CARNE MAGRA DE POLLO</t>
  </si>
  <si>
    <t>CARNE MAGRA DE RES</t>
  </si>
  <si>
    <t>VISCERAS</t>
  </si>
  <si>
    <t>HUEVO</t>
  </si>
  <si>
    <t>PESCADO</t>
  </si>
  <si>
    <t>QUESO</t>
  </si>
  <si>
    <t>LEGUMINOSA</t>
  </si>
  <si>
    <t>FRIJOL</t>
  </si>
  <si>
    <t>LENTEJA</t>
  </si>
  <si>
    <t>FRUTA COSECHA</t>
  </si>
  <si>
    <t>FRUTA</t>
  </si>
  <si>
    <t>VERDURA</t>
  </si>
  <si>
    <t>VERDURAS</t>
  </si>
  <si>
    <t>CEREALES</t>
  </si>
  <si>
    <t>ACOMPAÑANTE DERIVADO DE CEREAL (pan, galleta, papilla de cereal)</t>
  </si>
  <si>
    <t>ARROZ BLANCO</t>
  </si>
  <si>
    <t>PASTAS ALIMENTICIAS</t>
  </si>
  <si>
    <t>AVENA EN HOJUELAS</t>
  </si>
  <si>
    <t>HARINA DE MAÍZ</t>
  </si>
  <si>
    <t>HARINA DE TRIGO</t>
  </si>
  <si>
    <t>CEREAL</t>
  </si>
  <si>
    <t>TUBÉRCULOS, RAICES O PLATANOS</t>
  </si>
  <si>
    <t>TUBÉRCULOS, RAICES O PLÁTANOS</t>
  </si>
  <si>
    <t>GRASAS</t>
  </si>
  <si>
    <t>MANTEQUILLA SIN SAL</t>
  </si>
  <si>
    <t>MARGARINA</t>
  </si>
  <si>
    <t>ACEITE DE GIRASOL, MAÍZ O SOYA</t>
  </si>
  <si>
    <t>FRUTOS SECOS</t>
  </si>
  <si>
    <t>MANI</t>
  </si>
  <si>
    <t>AZÚCARES</t>
  </si>
  <si>
    <t>AZÚCAR</t>
  </si>
  <si>
    <t>CHOCOLATE</t>
  </si>
  <si>
    <t>PANELA</t>
  </si>
  <si>
    <t>MODALIDAD FAMILIAR (FAMI Y DESARROLLO INFANTIL EN MEDIO FAMILIAR) 
Determine la composición etaria de los beneficiarios atendidos y digítela en los campos que se muestran en blanco. 
Los cálculos corresponden a una estimación basada en una derivación teórica de la minuta; se realizan en kilogramos, excepto para los alimento líquidos (aceite, leche uht, yogurt y kumis) y para los huevos que se muestran en unidades de tipo A (de 55 gramos). Los cálculos son una aproximación a las necesidades de una unidad de servicio  y no son exactos pues dependen de múltiples factores variables.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</si>
</sst>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8">
    <xf numFmtId="0" fontId="0" fillId="0" borderId="0" xfId="0"/>
    <xf numFmtId="2" fontId="2" fillId="0" borderId="0" xfId="0" applyNumberFormat="1" applyFont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0" fillId="4" borderId="0" xfId="0" applyFill="1" applyProtection="1">
      <protection hidden="1"/>
    </xf>
    <xf numFmtId="0" fontId="0" fillId="5" borderId="0" xfId="0" applyFill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5" fillId="0" borderId="0" xfId="0" applyFont="1"/>
    <xf numFmtId="0" fontId="4" fillId="7" borderId="7" xfId="0" applyFont="1" applyFill="1" applyBorder="1" applyAlignment="1" applyProtection="1">
      <alignment vertical="center"/>
      <protection hidden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7" borderId="19" xfId="0" applyFont="1" applyFill="1" applyBorder="1" applyAlignment="1" applyProtection="1">
      <alignment horizontal="center" vertical="center"/>
      <protection hidden="1"/>
    </xf>
    <xf numFmtId="0" fontId="4" fillId="3" borderId="19" xfId="0" applyFont="1" applyFill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4" fillId="5" borderId="10" xfId="0" applyFont="1" applyFill="1" applyBorder="1" applyAlignment="1" applyProtection="1">
      <alignment horizontal="center" vertical="center"/>
      <protection hidden="1"/>
    </xf>
    <xf numFmtId="0" fontId="4" fillId="5" borderId="19" xfId="0" applyFont="1" applyFill="1" applyBorder="1" applyAlignment="1" applyProtection="1">
      <alignment horizontal="center" vertical="center"/>
      <protection hidden="1"/>
    </xf>
    <xf numFmtId="0" fontId="4" fillId="5" borderId="19" xfId="0" applyFont="1" applyFill="1" applyBorder="1" applyAlignment="1" applyProtection="1">
      <alignment horizontal="center" vertical="center" wrapText="1"/>
      <protection hidden="1"/>
    </xf>
    <xf numFmtId="0" fontId="4" fillId="3" borderId="23" xfId="0" applyFont="1" applyFill="1" applyBorder="1" applyAlignment="1" applyProtection="1">
      <alignment horizontal="center" vertical="center" wrapText="1"/>
      <protection hidden="1"/>
    </xf>
    <xf numFmtId="0" fontId="0" fillId="0" borderId="26" xfId="0" applyBorder="1" applyProtection="1">
      <protection hidden="1"/>
    </xf>
    <xf numFmtId="2" fontId="0" fillId="0" borderId="27" xfId="0" applyNumberFormat="1" applyBorder="1" applyProtection="1">
      <protection hidden="1"/>
    </xf>
    <xf numFmtId="0" fontId="0" fillId="0" borderId="28" xfId="0" applyBorder="1" applyProtection="1">
      <protection hidden="1"/>
    </xf>
    <xf numFmtId="0" fontId="0" fillId="5" borderId="26" xfId="0" applyFill="1" applyBorder="1" applyProtection="1">
      <protection hidden="1"/>
    </xf>
    <xf numFmtId="0" fontId="0" fillId="3" borderId="26" xfId="0" applyFill="1" applyBorder="1" applyProtection="1">
      <protection hidden="1"/>
    </xf>
    <xf numFmtId="2" fontId="0" fillId="4" borderId="29" xfId="0" applyNumberFormat="1" applyFill="1" applyBorder="1" applyProtection="1">
      <protection hidden="1"/>
    </xf>
    <xf numFmtId="0" fontId="0" fillId="0" borderId="25" xfId="0" applyBorder="1" applyProtection="1">
      <protection hidden="1"/>
    </xf>
    <xf numFmtId="0" fontId="0" fillId="5" borderId="25" xfId="0" applyFill="1" applyBorder="1" applyProtection="1">
      <protection hidden="1"/>
    </xf>
    <xf numFmtId="0" fontId="5" fillId="0" borderId="28" xfId="0" applyFont="1" applyBorder="1" applyProtection="1">
      <protection hidden="1"/>
    </xf>
    <xf numFmtId="0" fontId="5" fillId="0" borderId="26" xfId="0" applyFont="1" applyBorder="1" applyProtection="1">
      <protection hidden="1"/>
    </xf>
    <xf numFmtId="0" fontId="5" fillId="3" borderId="26" xfId="0" applyFont="1" applyFill="1" applyBorder="1" applyProtection="1">
      <protection hidden="1"/>
    </xf>
    <xf numFmtId="2" fontId="0" fillId="4" borderId="30" xfId="0" applyNumberFormat="1" applyFill="1" applyBorder="1" applyProtection="1">
      <protection hidden="1"/>
    </xf>
    <xf numFmtId="2" fontId="0" fillId="5" borderId="1" xfId="0" applyNumberFormat="1" applyFill="1" applyBorder="1" applyProtection="1">
      <protection hidden="1"/>
    </xf>
    <xf numFmtId="1" fontId="0" fillId="5" borderId="31" xfId="0" applyNumberFormat="1" applyFill="1" applyBorder="1" applyProtection="1">
      <protection hidden="1"/>
    </xf>
    <xf numFmtId="1" fontId="0" fillId="3" borderId="31" xfId="0" applyNumberFormat="1" applyFill="1" applyBorder="1" applyProtection="1">
      <protection hidden="1"/>
    </xf>
    <xf numFmtId="2" fontId="0" fillId="4" borderId="27" xfId="0" applyNumberFormat="1" applyFill="1" applyBorder="1" applyProtection="1">
      <protection hidden="1"/>
    </xf>
    <xf numFmtId="2" fontId="0" fillId="0" borderId="3" xfId="0" applyNumberFormat="1" applyBorder="1" applyProtection="1">
      <protection hidden="1"/>
    </xf>
    <xf numFmtId="0" fontId="0" fillId="0" borderId="0" xfId="0" applyAlignment="1">
      <alignment wrapText="1"/>
    </xf>
    <xf numFmtId="0" fontId="0" fillId="0" borderId="9" xfId="0" applyBorder="1" applyProtection="1">
      <protection hidden="1"/>
    </xf>
    <xf numFmtId="0" fontId="0" fillId="5" borderId="5" xfId="0" applyFill="1" applyBorder="1" applyProtection="1">
      <protection hidden="1"/>
    </xf>
    <xf numFmtId="0" fontId="0" fillId="3" borderId="5" xfId="0" applyFill="1" applyBorder="1" applyProtection="1">
      <protection hidden="1"/>
    </xf>
    <xf numFmtId="2" fontId="0" fillId="4" borderId="6" xfId="0" applyNumberFormat="1" applyFill="1" applyBorder="1" applyProtection="1">
      <protection hidden="1"/>
    </xf>
    <xf numFmtId="0" fontId="0" fillId="0" borderId="4" xfId="0" applyBorder="1" applyProtection="1">
      <protection hidden="1"/>
    </xf>
    <xf numFmtId="0" fontId="0" fillId="4" borderId="6" xfId="0" applyFill="1" applyBorder="1" applyProtection="1">
      <protection hidden="1"/>
    </xf>
    <xf numFmtId="0" fontId="0" fillId="5" borderId="4" xfId="0" applyFill="1" applyBorder="1" applyProtection="1">
      <protection hidden="1"/>
    </xf>
    <xf numFmtId="0" fontId="5" fillId="0" borderId="9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5" fillId="3" borderId="5" xfId="0" applyFont="1" applyFill="1" applyBorder="1" applyProtection="1">
      <protection hidden="1"/>
    </xf>
    <xf numFmtId="0" fontId="0" fillId="4" borderId="18" xfId="0" applyFill="1" applyBorder="1" applyProtection="1">
      <protection hidden="1"/>
    </xf>
    <xf numFmtId="0" fontId="0" fillId="5" borderId="13" xfId="0" applyFill="1" applyBorder="1" applyProtection="1">
      <protection hidden="1"/>
    </xf>
    <xf numFmtId="1" fontId="0" fillId="5" borderId="18" xfId="0" applyNumberFormat="1" applyFill="1" applyBorder="1" applyProtection="1">
      <protection hidden="1"/>
    </xf>
    <xf numFmtId="1" fontId="0" fillId="3" borderId="18" xfId="0" applyNumberFormat="1" applyFill="1" applyBorder="1" applyProtection="1">
      <protection hidden="1"/>
    </xf>
    <xf numFmtId="2" fontId="0" fillId="0" borderId="14" xfId="0" applyNumberFormat="1" applyBorder="1" applyProtection="1">
      <protection hidden="1"/>
    </xf>
    <xf numFmtId="0" fontId="0" fillId="0" borderId="20" xfId="0" applyBorder="1" applyProtection="1">
      <protection hidden="1"/>
    </xf>
    <xf numFmtId="0" fontId="0" fillId="5" borderId="19" xfId="0" applyFill="1" applyBorder="1" applyProtection="1">
      <protection hidden="1"/>
    </xf>
    <xf numFmtId="0" fontId="0" fillId="3" borderId="19" xfId="0" applyFill="1" applyBorder="1" applyProtection="1">
      <protection hidden="1"/>
    </xf>
    <xf numFmtId="0" fontId="0" fillId="0" borderId="10" xfId="0" applyBorder="1" applyProtection="1">
      <protection hidden="1"/>
    </xf>
    <xf numFmtId="0" fontId="0" fillId="0" borderId="19" xfId="0" applyBorder="1" applyProtection="1">
      <protection hidden="1"/>
    </xf>
    <xf numFmtId="0" fontId="0" fillId="5" borderId="10" xfId="0" applyFill="1" applyBorder="1" applyProtection="1">
      <protection hidden="1"/>
    </xf>
    <xf numFmtId="0" fontId="5" fillId="0" borderId="20" xfId="0" applyFont="1" applyBorder="1" applyProtection="1">
      <protection hidden="1"/>
    </xf>
    <xf numFmtId="0" fontId="5" fillId="0" borderId="19" xfId="0" applyFont="1" applyBorder="1" applyProtection="1">
      <protection hidden="1"/>
    </xf>
    <xf numFmtId="0" fontId="5" fillId="3" borderId="19" xfId="0" applyFont="1" applyFill="1" applyBorder="1" applyProtection="1">
      <protection hidden="1"/>
    </xf>
    <xf numFmtId="0" fontId="0" fillId="5" borderId="32" xfId="0" applyFill="1" applyBorder="1" applyProtection="1">
      <protection hidden="1"/>
    </xf>
    <xf numFmtId="1" fontId="0" fillId="5" borderId="11" xfId="0" applyNumberFormat="1" applyFill="1" applyBorder="1" applyProtection="1">
      <protection hidden="1"/>
    </xf>
    <xf numFmtId="1" fontId="0" fillId="3" borderId="11" xfId="0" applyNumberFormat="1" applyFill="1" applyBorder="1" applyProtection="1">
      <protection hidden="1"/>
    </xf>
    <xf numFmtId="165" fontId="0" fillId="3" borderId="11" xfId="0" applyNumberFormat="1" applyFill="1" applyBorder="1" applyProtection="1">
      <protection hidden="1"/>
    </xf>
    <xf numFmtId="0" fontId="0" fillId="4" borderId="12" xfId="0" applyFill="1" applyBorder="1" applyProtection="1">
      <protection hidden="1"/>
    </xf>
    <xf numFmtId="2" fontId="0" fillId="0" borderId="33" xfId="0" applyNumberFormat="1" applyBorder="1" applyProtection="1">
      <protection hidden="1"/>
    </xf>
    <xf numFmtId="0" fontId="0" fillId="0" borderId="34" xfId="0" applyBorder="1" applyProtection="1">
      <protection hidden="1"/>
    </xf>
    <xf numFmtId="0" fontId="0" fillId="5" borderId="35" xfId="0" applyFill="1" applyBorder="1" applyProtection="1">
      <protection hidden="1"/>
    </xf>
    <xf numFmtId="0" fontId="0" fillId="3" borderId="35" xfId="0" applyFill="1" applyBorder="1" applyProtection="1">
      <protection hidden="1"/>
    </xf>
    <xf numFmtId="2" fontId="0" fillId="4" borderId="36" xfId="0" applyNumberFormat="1" applyFill="1" applyBorder="1" applyProtection="1">
      <protection hidden="1"/>
    </xf>
    <xf numFmtId="0" fontId="0" fillId="0" borderId="37" xfId="0" applyBorder="1" applyProtection="1">
      <protection hidden="1"/>
    </xf>
    <xf numFmtId="0" fontId="0" fillId="0" borderId="35" xfId="0" applyBorder="1" applyProtection="1">
      <protection hidden="1"/>
    </xf>
    <xf numFmtId="0" fontId="0" fillId="4" borderId="36" xfId="0" applyFill="1" applyBorder="1" applyProtection="1">
      <protection hidden="1"/>
    </xf>
    <xf numFmtId="0" fontId="0" fillId="5" borderId="37" xfId="0" applyFill="1" applyBorder="1" applyProtection="1">
      <protection hidden="1"/>
    </xf>
    <xf numFmtId="0" fontId="5" fillId="0" borderId="34" xfId="0" applyFont="1" applyBorder="1" applyProtection="1">
      <protection hidden="1"/>
    </xf>
    <xf numFmtId="0" fontId="5" fillId="0" borderId="35" xfId="0" applyFont="1" applyBorder="1" applyProtection="1">
      <protection hidden="1"/>
    </xf>
    <xf numFmtId="0" fontId="5" fillId="3" borderId="35" xfId="0" applyFont="1" applyFill="1" applyBorder="1" applyProtection="1">
      <protection hidden="1"/>
    </xf>
    <xf numFmtId="0" fontId="0" fillId="4" borderId="38" xfId="0" applyFill="1" applyBorder="1" applyProtection="1">
      <protection hidden="1"/>
    </xf>
    <xf numFmtId="0" fontId="0" fillId="5" borderId="39" xfId="0" applyFill="1" applyBorder="1" applyProtection="1">
      <protection hidden="1"/>
    </xf>
    <xf numFmtId="1" fontId="0" fillId="5" borderId="38" xfId="0" applyNumberFormat="1" applyFill="1" applyBorder="1" applyProtection="1">
      <protection hidden="1"/>
    </xf>
    <xf numFmtId="1" fontId="0" fillId="3" borderId="38" xfId="0" applyNumberFormat="1" applyFill="1" applyBorder="1" applyProtection="1">
      <protection hidden="1"/>
    </xf>
    <xf numFmtId="165" fontId="0" fillId="3" borderId="38" xfId="0" applyNumberFormat="1" applyFill="1" applyBorder="1" applyProtection="1">
      <protection hidden="1"/>
    </xf>
    <xf numFmtId="2" fontId="0" fillId="0" borderId="40" xfId="0" applyNumberFormat="1" applyBorder="1" applyProtection="1">
      <protection hidden="1"/>
    </xf>
    <xf numFmtId="2" fontId="0" fillId="4" borderId="31" xfId="0" applyNumberFormat="1" applyFill="1" applyBorder="1" applyProtection="1">
      <protection hidden="1"/>
    </xf>
    <xf numFmtId="1" fontId="0" fillId="3" borderId="27" xfId="0" applyNumberFormat="1" applyFill="1" applyBorder="1" applyProtection="1">
      <protection hidden="1"/>
    </xf>
    <xf numFmtId="2" fontId="0" fillId="4" borderId="2" xfId="0" applyNumberFormat="1" applyFill="1" applyBorder="1" applyProtection="1">
      <protection hidden="1"/>
    </xf>
    <xf numFmtId="2" fontId="0" fillId="0" borderId="41" xfId="0" applyNumberFormat="1" applyBorder="1" applyProtection="1">
      <protection hidden="1"/>
    </xf>
    <xf numFmtId="2" fontId="0" fillId="4" borderId="18" xfId="0" applyNumberFormat="1" applyFill="1" applyBorder="1" applyProtection="1">
      <protection hidden="1"/>
    </xf>
    <xf numFmtId="2" fontId="0" fillId="5" borderId="13" xfId="0" applyNumberFormat="1" applyFill="1" applyBorder="1" applyProtection="1">
      <protection hidden="1"/>
    </xf>
    <xf numFmtId="1" fontId="0" fillId="3" borderId="6" xfId="0" applyNumberFormat="1" applyFill="1" applyBorder="1" applyProtection="1">
      <protection hidden="1"/>
    </xf>
    <xf numFmtId="2" fontId="0" fillId="4" borderId="8" xfId="0" applyNumberFormat="1" applyFill="1" applyBorder="1" applyProtection="1">
      <protection hidden="1"/>
    </xf>
    <xf numFmtId="2" fontId="0" fillId="0" borderId="42" xfId="0" applyNumberFormat="1" applyBorder="1" applyProtection="1">
      <protection hidden="1"/>
    </xf>
    <xf numFmtId="2" fontId="0" fillId="4" borderId="12" xfId="0" applyNumberFormat="1" applyFill="1" applyBorder="1" applyProtection="1">
      <protection hidden="1"/>
    </xf>
    <xf numFmtId="2" fontId="0" fillId="4" borderId="11" xfId="0" applyNumberFormat="1" applyFill="1" applyBorder="1" applyProtection="1">
      <protection hidden="1"/>
    </xf>
    <xf numFmtId="2" fontId="0" fillId="5" borderId="39" xfId="0" applyNumberFormat="1" applyFill="1" applyBorder="1" applyProtection="1">
      <protection hidden="1"/>
    </xf>
    <xf numFmtId="1" fontId="0" fillId="3" borderId="36" xfId="0" applyNumberFormat="1" applyFill="1" applyBorder="1" applyProtection="1">
      <protection hidden="1"/>
    </xf>
    <xf numFmtId="2" fontId="0" fillId="4" borderId="43" xfId="0" applyNumberFormat="1" applyFill="1" applyBorder="1" applyProtection="1">
      <protection hidden="1"/>
    </xf>
    <xf numFmtId="2" fontId="0" fillId="0" borderId="44" xfId="0" applyNumberFormat="1" applyBorder="1" applyProtection="1">
      <protection hidden="1"/>
    </xf>
    <xf numFmtId="2" fontId="0" fillId="5" borderId="25" xfId="0" applyNumberFormat="1" applyFill="1" applyBorder="1" applyProtection="1">
      <protection hidden="1"/>
    </xf>
    <xf numFmtId="1" fontId="0" fillId="5" borderId="26" xfId="0" applyNumberFormat="1" applyFill="1" applyBorder="1" applyProtection="1">
      <protection hidden="1"/>
    </xf>
    <xf numFmtId="2" fontId="0" fillId="5" borderId="4" xfId="0" applyNumberFormat="1" applyFill="1" applyBorder="1" applyProtection="1">
      <protection hidden="1"/>
    </xf>
    <xf numFmtId="1" fontId="0" fillId="5" borderId="5" xfId="0" applyNumberFormat="1" applyFill="1" applyBorder="1" applyProtection="1">
      <protection hidden="1"/>
    </xf>
    <xf numFmtId="0" fontId="0" fillId="0" borderId="0" xfId="0" applyAlignment="1">
      <alignment vertical="center" wrapText="1"/>
    </xf>
    <xf numFmtId="2" fontId="0" fillId="4" borderId="38" xfId="0" applyNumberFormat="1" applyFill="1" applyBorder="1" applyProtection="1">
      <protection hidden="1"/>
    </xf>
    <xf numFmtId="1" fontId="0" fillId="5" borderId="35" xfId="0" applyNumberFormat="1" applyFill="1" applyBorder="1" applyProtection="1">
      <protection hidden="1"/>
    </xf>
    <xf numFmtId="0" fontId="0" fillId="7" borderId="45" xfId="0" applyFill="1" applyBorder="1" applyAlignment="1" applyProtection="1">
      <alignment wrapText="1"/>
      <protection hidden="1"/>
    </xf>
    <xf numFmtId="0" fontId="0" fillId="0" borderId="48" xfId="0" applyBorder="1" applyProtection="1">
      <protection hidden="1"/>
    </xf>
    <xf numFmtId="0" fontId="0" fillId="5" borderId="22" xfId="0" applyFill="1" applyBorder="1" applyProtection="1">
      <protection hidden="1"/>
    </xf>
    <xf numFmtId="0" fontId="0" fillId="3" borderId="22" xfId="0" applyFill="1" applyBorder="1" applyProtection="1">
      <protection hidden="1"/>
    </xf>
    <xf numFmtId="2" fontId="0" fillId="4" borderId="21" xfId="0" applyNumberFormat="1" applyFill="1" applyBorder="1" applyProtection="1">
      <protection hidden="1"/>
    </xf>
    <xf numFmtId="0" fontId="0" fillId="0" borderId="49" xfId="0" applyBorder="1" applyProtection="1">
      <protection hidden="1"/>
    </xf>
    <xf numFmtId="0" fontId="0" fillId="0" borderId="22" xfId="0" applyBorder="1" applyProtection="1">
      <protection hidden="1"/>
    </xf>
    <xf numFmtId="0" fontId="0" fillId="5" borderId="49" xfId="0" applyFill="1" applyBorder="1" applyProtection="1">
      <protection hidden="1"/>
    </xf>
    <xf numFmtId="0" fontId="5" fillId="0" borderId="48" xfId="0" applyFont="1" applyBorder="1" applyProtection="1">
      <protection hidden="1"/>
    </xf>
    <xf numFmtId="0" fontId="5" fillId="0" borderId="22" xfId="0" applyFont="1" applyBorder="1" applyProtection="1">
      <protection hidden="1"/>
    </xf>
    <xf numFmtId="0" fontId="5" fillId="3" borderId="22" xfId="0" applyFont="1" applyFill="1" applyBorder="1" applyProtection="1">
      <protection hidden="1"/>
    </xf>
    <xf numFmtId="2" fontId="0" fillId="4" borderId="22" xfId="0" applyNumberFormat="1" applyFill="1" applyBorder="1" applyProtection="1">
      <protection hidden="1"/>
    </xf>
    <xf numFmtId="2" fontId="0" fillId="5" borderId="49" xfId="0" applyNumberFormat="1" applyFill="1" applyBorder="1" applyProtection="1">
      <protection hidden="1"/>
    </xf>
    <xf numFmtId="1" fontId="0" fillId="5" borderId="50" xfId="0" applyNumberFormat="1" applyFill="1" applyBorder="1" applyProtection="1">
      <protection hidden="1"/>
    </xf>
    <xf numFmtId="1" fontId="0" fillId="3" borderId="50" xfId="0" applyNumberFormat="1" applyFill="1" applyBorder="1" applyProtection="1">
      <protection hidden="1"/>
    </xf>
    <xf numFmtId="2" fontId="0" fillId="4" borderId="50" xfId="0" applyNumberFormat="1" applyFill="1" applyBorder="1" applyProtection="1">
      <protection hidden="1"/>
    </xf>
    <xf numFmtId="2" fontId="0" fillId="0" borderId="21" xfId="0" applyNumberFormat="1" applyBorder="1" applyProtection="1">
      <protection hidden="1"/>
    </xf>
    <xf numFmtId="0" fontId="0" fillId="7" borderId="45" xfId="0" applyFill="1" applyBorder="1" applyAlignment="1" applyProtection="1">
      <alignment vertical="center" wrapText="1"/>
      <protection hidden="1"/>
    </xf>
    <xf numFmtId="0" fontId="0" fillId="0" borderId="51" xfId="0" applyBorder="1" applyProtection="1">
      <protection hidden="1"/>
    </xf>
    <xf numFmtId="0" fontId="0" fillId="5" borderId="46" xfId="0" applyFill="1" applyBorder="1" applyProtection="1">
      <protection hidden="1"/>
    </xf>
    <xf numFmtId="0" fontId="0" fillId="3" borderId="46" xfId="0" applyFill="1" applyBorder="1" applyProtection="1">
      <protection hidden="1"/>
    </xf>
    <xf numFmtId="2" fontId="0" fillId="4" borderId="47" xfId="0" applyNumberFormat="1" applyFill="1" applyBorder="1" applyProtection="1">
      <protection hidden="1"/>
    </xf>
    <xf numFmtId="0" fontId="0" fillId="0" borderId="45" xfId="0" applyBorder="1" applyProtection="1">
      <protection hidden="1"/>
    </xf>
    <xf numFmtId="0" fontId="0" fillId="0" borderId="46" xfId="0" applyBorder="1" applyProtection="1">
      <protection hidden="1"/>
    </xf>
    <xf numFmtId="0" fontId="0" fillId="5" borderId="45" xfId="0" applyFill="1" applyBorder="1" applyProtection="1">
      <protection hidden="1"/>
    </xf>
    <xf numFmtId="0" fontId="5" fillId="0" borderId="51" xfId="0" applyFont="1" applyBorder="1" applyProtection="1">
      <protection hidden="1"/>
    </xf>
    <xf numFmtId="0" fontId="5" fillId="0" borderId="46" xfId="0" applyFont="1" applyBorder="1" applyProtection="1">
      <protection hidden="1"/>
    </xf>
    <xf numFmtId="0" fontId="5" fillId="3" borderId="46" xfId="0" applyFont="1" applyFill="1" applyBorder="1" applyProtection="1">
      <protection hidden="1"/>
    </xf>
    <xf numFmtId="2" fontId="0" fillId="4" borderId="52" xfId="0" applyNumberFormat="1" applyFill="1" applyBorder="1" applyProtection="1">
      <protection hidden="1"/>
    </xf>
    <xf numFmtId="2" fontId="0" fillId="5" borderId="53" xfId="0" applyNumberFormat="1" applyFill="1" applyBorder="1" applyProtection="1">
      <protection hidden="1"/>
    </xf>
    <xf numFmtId="1" fontId="0" fillId="5" borderId="54" xfId="0" applyNumberFormat="1" applyFill="1" applyBorder="1" applyProtection="1">
      <protection hidden="1"/>
    </xf>
    <xf numFmtId="1" fontId="0" fillId="3" borderId="54" xfId="0" applyNumberFormat="1" applyFill="1" applyBorder="1" applyProtection="1">
      <protection hidden="1"/>
    </xf>
    <xf numFmtId="1" fontId="0" fillId="3" borderId="55" xfId="0" applyNumberFormat="1" applyFill="1" applyBorder="1" applyProtection="1">
      <protection hidden="1"/>
    </xf>
    <xf numFmtId="2" fontId="0" fillId="4" borderId="56" xfId="0" applyNumberFormat="1" applyFill="1" applyBorder="1" applyProtection="1">
      <protection hidden="1"/>
    </xf>
    <xf numFmtId="2" fontId="0" fillId="0" borderId="57" xfId="0" applyNumberFormat="1" applyBorder="1" applyProtection="1">
      <protection hidden="1"/>
    </xf>
    <xf numFmtId="0" fontId="0" fillId="5" borderId="28" xfId="0" applyFill="1" applyBorder="1" applyProtection="1">
      <protection hidden="1"/>
    </xf>
    <xf numFmtId="0" fontId="5" fillId="0" borderId="25" xfId="0" applyFont="1" applyBorder="1" applyProtection="1">
      <protection hidden="1"/>
    </xf>
    <xf numFmtId="1" fontId="0" fillId="3" borderId="26" xfId="0" applyNumberFormat="1" applyFill="1" applyBorder="1" applyProtection="1">
      <protection hidden="1"/>
    </xf>
    <xf numFmtId="2" fontId="0" fillId="4" borderId="3" xfId="0" applyNumberFormat="1" applyFill="1" applyBorder="1" applyProtection="1">
      <protection hidden="1"/>
    </xf>
    <xf numFmtId="0" fontId="0" fillId="5" borderId="9" xfId="0" applyFill="1" applyBorder="1" applyProtection="1">
      <protection hidden="1"/>
    </xf>
    <xf numFmtId="0" fontId="5" fillId="0" borderId="4" xfId="0" applyFont="1" applyBorder="1" applyProtection="1">
      <protection hidden="1"/>
    </xf>
    <xf numFmtId="1" fontId="0" fillId="3" borderId="5" xfId="0" applyNumberFormat="1" applyFill="1" applyBorder="1" applyProtection="1">
      <protection hidden="1"/>
    </xf>
    <xf numFmtId="2" fontId="0" fillId="4" borderId="14" xfId="0" applyNumberFormat="1" applyFill="1" applyBorder="1" applyProtection="1">
      <protection hidden="1"/>
    </xf>
    <xf numFmtId="0" fontId="0" fillId="5" borderId="20" xfId="0" applyFill="1" applyBorder="1" applyProtection="1">
      <protection hidden="1"/>
    </xf>
    <xf numFmtId="0" fontId="5" fillId="0" borderId="10" xfId="0" applyFont="1" applyBorder="1" applyProtection="1">
      <protection hidden="1"/>
    </xf>
    <xf numFmtId="2" fontId="0" fillId="4" borderId="33" xfId="0" applyNumberFormat="1" applyFill="1" applyBorder="1" applyProtection="1">
      <protection hidden="1"/>
    </xf>
    <xf numFmtId="2" fontId="0" fillId="5" borderId="10" xfId="0" applyNumberFormat="1" applyFill="1" applyBorder="1" applyProtection="1">
      <protection hidden="1"/>
    </xf>
    <xf numFmtId="1" fontId="0" fillId="5" borderId="19" xfId="0" applyNumberFormat="1" applyFill="1" applyBorder="1" applyProtection="1">
      <protection hidden="1"/>
    </xf>
    <xf numFmtId="1" fontId="0" fillId="3" borderId="19" xfId="0" applyNumberFormat="1" applyFill="1" applyBorder="1" applyProtection="1">
      <protection hidden="1"/>
    </xf>
    <xf numFmtId="0" fontId="0" fillId="0" borderId="0" xfId="0" applyAlignment="1">
      <alignment vertical="center"/>
    </xf>
    <xf numFmtId="0" fontId="0" fillId="5" borderId="34" xfId="0" applyFill="1" applyBorder="1" applyProtection="1">
      <protection hidden="1"/>
    </xf>
    <xf numFmtId="0" fontId="5" fillId="0" borderId="37" xfId="0" applyFont="1" applyBorder="1" applyProtection="1">
      <protection hidden="1"/>
    </xf>
    <xf numFmtId="2" fontId="0" fillId="5" borderId="37" xfId="0" applyNumberFormat="1" applyFill="1" applyBorder="1" applyProtection="1">
      <protection hidden="1"/>
    </xf>
    <xf numFmtId="1" fontId="0" fillId="3" borderId="35" xfId="0" applyNumberFormat="1" applyFill="1" applyBorder="1" applyProtection="1">
      <protection hidden="1"/>
    </xf>
    <xf numFmtId="2" fontId="0" fillId="4" borderId="40" xfId="0" applyNumberFormat="1" applyFill="1" applyBorder="1" applyProtection="1">
      <protection hidden="1"/>
    </xf>
    <xf numFmtId="0" fontId="0" fillId="7" borderId="45" xfId="0" applyFill="1" applyBorder="1" applyAlignment="1" applyProtection="1">
      <alignment horizontal="left" vertical="center" wrapText="1"/>
      <protection hidden="1"/>
    </xf>
    <xf numFmtId="0" fontId="0" fillId="0" borderId="58" xfId="0" applyBorder="1" applyProtection="1">
      <protection hidden="1"/>
    </xf>
    <xf numFmtId="0" fontId="0" fillId="5" borderId="23" xfId="0" applyFill="1" applyBorder="1" applyProtection="1">
      <protection hidden="1"/>
    </xf>
    <xf numFmtId="0" fontId="0" fillId="3" borderId="23" xfId="0" applyFill="1" applyBorder="1" applyProtection="1">
      <protection hidden="1"/>
    </xf>
    <xf numFmtId="2" fontId="0" fillId="4" borderId="17" xfId="0" applyNumberFormat="1" applyFill="1" applyBorder="1" applyProtection="1">
      <protection hidden="1"/>
    </xf>
    <xf numFmtId="0" fontId="0" fillId="0" borderId="15" xfId="0" applyBorder="1" applyProtection="1">
      <protection hidden="1"/>
    </xf>
    <xf numFmtId="0" fontId="0" fillId="0" borderId="23" xfId="0" applyBorder="1" applyProtection="1">
      <protection hidden="1"/>
    </xf>
    <xf numFmtId="0" fontId="0" fillId="5" borderId="15" xfId="0" applyFill="1" applyBorder="1" applyProtection="1">
      <protection hidden="1"/>
    </xf>
    <xf numFmtId="0" fontId="5" fillId="0" borderId="58" xfId="0" applyFont="1" applyBorder="1" applyProtection="1">
      <protection hidden="1"/>
    </xf>
    <xf numFmtId="0" fontId="5" fillId="0" borderId="23" xfId="0" applyFont="1" applyBorder="1" applyProtection="1">
      <protection hidden="1"/>
    </xf>
    <xf numFmtId="0" fontId="5" fillId="3" borderId="23" xfId="0" applyFont="1" applyFill="1" applyBorder="1" applyProtection="1">
      <protection hidden="1"/>
    </xf>
    <xf numFmtId="2" fontId="0" fillId="4" borderId="16" xfId="0" applyNumberFormat="1" applyFill="1" applyBorder="1" applyProtection="1">
      <protection hidden="1"/>
    </xf>
    <xf numFmtId="2" fontId="0" fillId="5" borderId="59" xfId="0" applyNumberFormat="1" applyFill="1" applyBorder="1" applyProtection="1">
      <protection hidden="1"/>
    </xf>
    <xf numFmtId="1" fontId="0" fillId="5" borderId="16" xfId="0" applyNumberFormat="1" applyFill="1" applyBorder="1" applyProtection="1">
      <protection hidden="1"/>
    </xf>
    <xf numFmtId="1" fontId="0" fillId="3" borderId="16" xfId="0" applyNumberFormat="1" applyFill="1" applyBorder="1" applyProtection="1">
      <protection hidden="1"/>
    </xf>
    <xf numFmtId="2" fontId="0" fillId="0" borderId="7" xfId="0" applyNumberFormat="1" applyBorder="1" applyProtection="1">
      <protection hidden="1"/>
    </xf>
    <xf numFmtId="2" fontId="0" fillId="4" borderId="26" xfId="0" applyNumberFormat="1" applyFill="1" applyBorder="1" applyProtection="1">
      <protection hidden="1"/>
    </xf>
    <xf numFmtId="2" fontId="0" fillId="5" borderId="26" xfId="0" applyNumberFormat="1" applyFill="1" applyBorder="1" applyProtection="1">
      <protection hidden="1"/>
    </xf>
    <xf numFmtId="2" fontId="0" fillId="4" borderId="5" xfId="0" applyNumberFormat="1" applyFill="1" applyBorder="1" applyProtection="1">
      <protection hidden="1"/>
    </xf>
    <xf numFmtId="2" fontId="0" fillId="5" borderId="5" xfId="0" applyNumberFormat="1" applyFill="1" applyBorder="1" applyProtection="1">
      <protection hidden="1"/>
    </xf>
    <xf numFmtId="2" fontId="0" fillId="0" borderId="6" xfId="0" applyNumberFormat="1" applyBorder="1" applyProtection="1">
      <protection hidden="1"/>
    </xf>
    <xf numFmtId="0" fontId="0" fillId="0" borderId="0" xfId="0" applyAlignment="1">
      <alignment horizontal="left" vertical="center"/>
    </xf>
    <xf numFmtId="2" fontId="0" fillId="4" borderId="19" xfId="0" applyNumberFormat="1" applyFill="1" applyBorder="1" applyProtection="1">
      <protection hidden="1"/>
    </xf>
    <xf numFmtId="2" fontId="0" fillId="5" borderId="19" xfId="0" applyNumberFormat="1" applyFill="1" applyBorder="1" applyProtection="1">
      <protection hidden="1"/>
    </xf>
    <xf numFmtId="2" fontId="0" fillId="0" borderId="12" xfId="0" applyNumberFormat="1" applyBorder="1" applyProtection="1">
      <protection hidden="1"/>
    </xf>
    <xf numFmtId="0" fontId="0" fillId="7" borderId="45" xfId="0" applyFill="1" applyBorder="1" applyAlignment="1" applyProtection="1">
      <alignment horizontal="center" vertical="center"/>
      <protection hidden="1"/>
    </xf>
    <xf numFmtId="0" fontId="0" fillId="0" borderId="60" xfId="0" applyBorder="1" applyProtection="1">
      <protection hidden="1"/>
    </xf>
    <xf numFmtId="0" fontId="0" fillId="5" borderId="55" xfId="0" applyFill="1" applyBorder="1" applyProtection="1">
      <protection hidden="1"/>
    </xf>
    <xf numFmtId="0" fontId="0" fillId="3" borderId="55" xfId="0" applyFill="1" applyBorder="1" applyProtection="1">
      <protection hidden="1"/>
    </xf>
    <xf numFmtId="2" fontId="0" fillId="4" borderId="55" xfId="0" applyNumberFormat="1" applyFill="1" applyBorder="1" applyProtection="1">
      <protection hidden="1"/>
    </xf>
    <xf numFmtId="0" fontId="0" fillId="0" borderId="55" xfId="0" applyBorder="1" applyProtection="1">
      <protection hidden="1"/>
    </xf>
    <xf numFmtId="0" fontId="5" fillId="0" borderId="55" xfId="0" applyFont="1" applyBorder="1" applyProtection="1">
      <protection hidden="1"/>
    </xf>
    <xf numFmtId="0" fontId="5" fillId="3" borderId="55" xfId="0" applyFont="1" applyFill="1" applyBorder="1" applyProtection="1">
      <protection hidden="1"/>
    </xf>
    <xf numFmtId="2" fontId="0" fillId="5" borderId="55" xfId="0" applyNumberFormat="1" applyFill="1" applyBorder="1" applyProtection="1">
      <protection hidden="1"/>
    </xf>
    <xf numFmtId="1" fontId="0" fillId="5" borderId="55" xfId="0" applyNumberFormat="1" applyFill="1" applyBorder="1" applyProtection="1">
      <protection hidden="1"/>
    </xf>
    <xf numFmtId="2" fontId="0" fillId="0" borderId="56" xfId="0" applyNumberFormat="1" applyBorder="1" applyProtection="1">
      <protection hidden="1"/>
    </xf>
    <xf numFmtId="0" fontId="0" fillId="0" borderId="61" xfId="0" applyBorder="1" applyProtection="1">
      <protection hidden="1"/>
    </xf>
    <xf numFmtId="0" fontId="0" fillId="5" borderId="62" xfId="0" applyFill="1" applyBorder="1" applyProtection="1">
      <protection hidden="1"/>
    </xf>
    <xf numFmtId="0" fontId="0" fillId="3" borderId="62" xfId="0" applyFill="1" applyBorder="1" applyProtection="1">
      <protection hidden="1"/>
    </xf>
    <xf numFmtId="0" fontId="0" fillId="0" borderId="63" xfId="0" applyBorder="1" applyProtection="1">
      <protection hidden="1"/>
    </xf>
    <xf numFmtId="0" fontId="0" fillId="0" borderId="62" xfId="0" applyBorder="1" applyProtection="1">
      <protection hidden="1"/>
    </xf>
    <xf numFmtId="0" fontId="0" fillId="5" borderId="63" xfId="0" applyFill="1" applyBorder="1" applyProtection="1">
      <protection hidden="1"/>
    </xf>
    <xf numFmtId="0" fontId="5" fillId="0" borderId="61" xfId="0" applyFont="1" applyBorder="1" applyProtection="1">
      <protection hidden="1"/>
    </xf>
    <xf numFmtId="0" fontId="5" fillId="0" borderId="62" xfId="0" applyFont="1" applyBorder="1" applyProtection="1">
      <protection hidden="1"/>
    </xf>
    <xf numFmtId="0" fontId="5" fillId="3" borderId="62" xfId="0" applyFont="1" applyFill="1" applyBorder="1" applyProtection="1">
      <protection hidden="1"/>
    </xf>
    <xf numFmtId="2" fontId="0" fillId="5" borderId="64" xfId="0" applyNumberFormat="1" applyFill="1" applyBorder="1" applyProtection="1">
      <protection hidden="1"/>
    </xf>
    <xf numFmtId="1" fontId="0" fillId="5" borderId="30" xfId="0" applyNumberFormat="1" applyFill="1" applyBorder="1" applyProtection="1">
      <protection hidden="1"/>
    </xf>
    <xf numFmtId="1" fontId="0" fillId="3" borderId="30" xfId="0" applyNumberFormat="1" applyFill="1" applyBorder="1" applyProtection="1">
      <protection hidden="1"/>
    </xf>
    <xf numFmtId="2" fontId="0" fillId="0" borderId="65" xfId="0" applyNumberFormat="1" applyBorder="1" applyProtection="1">
      <protection hidden="1"/>
    </xf>
    <xf numFmtId="2" fontId="0" fillId="5" borderId="27" xfId="0" applyNumberFormat="1" applyFill="1" applyBorder="1" applyProtection="1">
      <protection hidden="1"/>
    </xf>
    <xf numFmtId="0" fontId="0" fillId="5" borderId="5" xfId="0" applyFill="1" applyBorder="1" applyAlignment="1" applyProtection="1">
      <alignment wrapText="1"/>
      <protection hidden="1"/>
    </xf>
    <xf numFmtId="0" fontId="0" fillId="5" borderId="6" xfId="0" applyFill="1" applyBorder="1" applyAlignment="1" applyProtection="1">
      <alignment wrapText="1"/>
      <protection hidden="1"/>
    </xf>
    <xf numFmtId="0" fontId="0" fillId="5" borderId="19" xfId="0" applyFill="1" applyBorder="1" applyAlignment="1" applyProtection="1">
      <alignment wrapText="1"/>
      <protection hidden="1"/>
    </xf>
    <xf numFmtId="0" fontId="0" fillId="5" borderId="12" xfId="0" applyFill="1" applyBorder="1" applyAlignment="1" applyProtection="1">
      <alignment wrapText="1"/>
      <protection hidden="1"/>
    </xf>
    <xf numFmtId="0" fontId="0" fillId="5" borderId="27" xfId="0" applyFill="1" applyBorder="1" applyProtection="1">
      <protection hidden="1"/>
    </xf>
    <xf numFmtId="0" fontId="0" fillId="5" borderId="6" xfId="0" applyFill="1" applyBorder="1" applyProtection="1">
      <protection hidden="1"/>
    </xf>
    <xf numFmtId="0" fontId="0" fillId="5" borderId="26" xfId="0" applyFill="1" applyBorder="1" applyAlignment="1" applyProtection="1">
      <alignment wrapText="1"/>
      <protection hidden="1"/>
    </xf>
    <xf numFmtId="0" fontId="0" fillId="5" borderId="27" xfId="0" applyFill="1" applyBorder="1" applyAlignment="1" applyProtection="1">
      <alignment wrapText="1"/>
      <protection hidden="1"/>
    </xf>
    <xf numFmtId="0" fontId="0" fillId="5" borderId="19" xfId="0" applyFill="1" applyBorder="1" applyAlignment="1" applyProtection="1">
      <alignment vertical="center" wrapText="1"/>
      <protection hidden="1"/>
    </xf>
    <xf numFmtId="0" fontId="0" fillId="5" borderId="12" xfId="0" applyFill="1" applyBorder="1" applyAlignment="1" applyProtection="1">
      <alignment vertical="center" wrapText="1"/>
      <protection hidden="1"/>
    </xf>
    <xf numFmtId="0" fontId="0" fillId="5" borderId="46" xfId="0" applyFill="1" applyBorder="1" applyAlignment="1" applyProtection="1">
      <alignment vertical="center" wrapText="1"/>
      <protection hidden="1"/>
    </xf>
    <xf numFmtId="0" fontId="0" fillId="5" borderId="47" xfId="0" applyFill="1" applyBorder="1" applyAlignment="1" applyProtection="1">
      <alignment vertical="center" wrapText="1"/>
      <protection hidden="1"/>
    </xf>
    <xf numFmtId="0" fontId="0" fillId="5" borderId="26" xfId="0" applyFill="1" applyBorder="1" applyAlignment="1" applyProtection="1">
      <alignment vertical="center" wrapText="1"/>
      <protection hidden="1"/>
    </xf>
    <xf numFmtId="0" fontId="0" fillId="5" borderId="27" xfId="0" applyFill="1" applyBorder="1" applyAlignment="1" applyProtection="1">
      <alignment vertical="center" wrapText="1"/>
      <protection hidden="1"/>
    </xf>
    <xf numFmtId="0" fontId="0" fillId="5" borderId="5" xfId="0" applyFill="1" applyBorder="1" applyAlignment="1" applyProtection="1">
      <alignment vertical="center" wrapText="1"/>
      <protection hidden="1"/>
    </xf>
    <xf numFmtId="0" fontId="0" fillId="5" borderId="6" xfId="0" applyFill="1" applyBorder="1" applyAlignment="1" applyProtection="1">
      <alignment vertical="center" wrapText="1"/>
      <protection hidden="1"/>
    </xf>
    <xf numFmtId="0" fontId="0" fillId="5" borderId="19" xfId="0" applyFill="1" applyBorder="1" applyAlignment="1" applyProtection="1">
      <alignment vertical="center"/>
      <protection hidden="1"/>
    </xf>
    <xf numFmtId="0" fontId="0" fillId="5" borderId="12" xfId="0" applyFill="1" applyBorder="1" applyAlignment="1" applyProtection="1">
      <alignment vertical="center"/>
      <protection hidden="1"/>
    </xf>
    <xf numFmtId="0" fontId="0" fillId="5" borderId="35" xfId="0" applyFill="1" applyBorder="1" applyAlignment="1" applyProtection="1">
      <alignment horizontal="left" vertical="center"/>
      <protection hidden="1"/>
    </xf>
    <xf numFmtId="0" fontId="0" fillId="5" borderId="36" xfId="0" applyFill="1" applyBorder="1" applyAlignment="1" applyProtection="1">
      <alignment horizontal="right" vertical="center"/>
      <protection hidden="1"/>
    </xf>
    <xf numFmtId="0" fontId="0" fillId="5" borderId="46" xfId="0" applyFill="1" applyBorder="1" applyAlignment="1" applyProtection="1">
      <alignment horizontal="left" vertical="center"/>
      <protection hidden="1"/>
    </xf>
    <xf numFmtId="0" fontId="0" fillId="5" borderId="47" xfId="0" applyFill="1" applyBorder="1" applyAlignment="1" applyProtection="1">
      <alignment horizontal="right" vertical="center"/>
      <protection hidden="1"/>
    </xf>
    <xf numFmtId="0" fontId="0" fillId="5" borderId="36" xfId="0" applyFill="1" applyBorder="1" applyProtection="1">
      <protection hidden="1"/>
    </xf>
    <xf numFmtId="0" fontId="0" fillId="7" borderId="5" xfId="0" applyFill="1" applyBorder="1" applyProtection="1">
      <protection hidden="1"/>
    </xf>
    <xf numFmtId="0" fontId="3" fillId="7" borderId="5" xfId="0" applyFont="1" applyFill="1" applyBorder="1" applyAlignment="1" applyProtection="1">
      <alignment vertical="center"/>
      <protection hidden="1"/>
    </xf>
    <xf numFmtId="0" fontId="0" fillId="7" borderId="25" xfId="0" applyFill="1" applyBorder="1" applyAlignment="1" applyProtection="1">
      <alignment horizontal="left" vertical="center"/>
      <protection hidden="1"/>
    </xf>
    <xf numFmtId="0" fontId="0" fillId="7" borderId="4" xfId="0" applyFill="1" applyBorder="1" applyAlignment="1" applyProtection="1">
      <alignment horizontal="left" vertical="center"/>
      <protection hidden="1"/>
    </xf>
    <xf numFmtId="0" fontId="0" fillId="7" borderId="37" xfId="0" applyFill="1" applyBorder="1" applyAlignment="1" applyProtection="1">
      <alignment horizontal="left" vertical="center"/>
      <protection hidden="1"/>
    </xf>
    <xf numFmtId="0" fontId="4" fillId="3" borderId="18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4" borderId="19" xfId="0" applyFont="1" applyFill="1" applyBorder="1" applyAlignment="1" applyProtection="1">
      <alignment horizontal="center" vertical="center" wrapText="1"/>
      <protection hidden="1"/>
    </xf>
    <xf numFmtId="0" fontId="4" fillId="4" borderId="22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9" xfId="0" applyFont="1" applyFill="1" applyBorder="1" applyAlignment="1" applyProtection="1">
      <alignment horizontal="center" vertical="center" wrapText="1"/>
      <protection hidden="1"/>
    </xf>
    <xf numFmtId="0" fontId="4" fillId="7" borderId="11" xfId="0" applyFont="1" applyFill="1" applyBorder="1" applyAlignment="1" applyProtection="1">
      <alignment horizontal="center" vertical="center"/>
      <protection hidden="1"/>
    </xf>
    <xf numFmtId="0" fontId="4" fillId="7" borderId="16" xfId="0" applyFont="1" applyFill="1" applyBorder="1" applyAlignment="1" applyProtection="1">
      <alignment horizontal="center" vertical="center"/>
      <protection hidden="1"/>
    </xf>
    <xf numFmtId="0" fontId="4" fillId="7" borderId="12" xfId="0" applyFont="1" applyFill="1" applyBorder="1" applyAlignment="1" applyProtection="1">
      <alignment horizontal="center" vertical="center" wrapText="1"/>
      <protection hidden="1"/>
    </xf>
    <xf numFmtId="0" fontId="4" fillId="7" borderId="17" xfId="0" applyFont="1" applyFill="1" applyBorder="1" applyAlignment="1" applyProtection="1">
      <alignment horizontal="center" vertical="center" wrapText="1"/>
      <protection hidden="1"/>
    </xf>
    <xf numFmtId="0" fontId="4" fillId="5" borderId="5" xfId="0" applyFont="1" applyFill="1" applyBorder="1" applyAlignment="1" applyProtection="1">
      <alignment horizontal="center" vertical="center" wrapText="1"/>
      <protection hidden="1"/>
    </xf>
    <xf numFmtId="0" fontId="4" fillId="4" borderId="12" xfId="0" applyFont="1" applyFill="1" applyBorder="1" applyAlignment="1" applyProtection="1">
      <alignment horizontal="center" vertical="center" wrapText="1"/>
      <protection hidden="1"/>
    </xf>
    <xf numFmtId="0" fontId="4" fillId="4" borderId="21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0" fillId="7" borderId="25" xfId="0" applyFill="1" applyBorder="1" applyAlignment="1" applyProtection="1">
      <alignment horizontal="center" vertical="center"/>
      <protection hidden="1"/>
    </xf>
    <xf numFmtId="0" fontId="0" fillId="7" borderId="4" xfId="0" applyFill="1" applyBorder="1" applyAlignment="1" applyProtection="1">
      <alignment horizontal="center" vertical="center"/>
      <protection hidden="1"/>
    </xf>
    <xf numFmtId="0" fontId="0" fillId="7" borderId="10" xfId="0" applyFill="1" applyBorder="1" applyAlignment="1" applyProtection="1">
      <alignment horizontal="center" vertical="center"/>
      <protection hidden="1"/>
    </xf>
    <xf numFmtId="0" fontId="0" fillId="7" borderId="25" xfId="0" applyFill="1" applyBorder="1" applyAlignment="1" applyProtection="1">
      <alignment horizontal="center" vertical="center" wrapText="1"/>
      <protection hidden="1"/>
    </xf>
    <xf numFmtId="0" fontId="0" fillId="7" borderId="4" xfId="0" applyFill="1" applyBorder="1" applyAlignment="1" applyProtection="1">
      <alignment horizontal="center" vertical="center" wrapText="1"/>
      <protection hidden="1"/>
    </xf>
    <xf numFmtId="0" fontId="0" fillId="7" borderId="10" xfId="0" applyFill="1" applyBorder="1" applyAlignment="1" applyProtection="1">
      <alignment horizontal="center" vertical="center" wrapText="1"/>
      <protection hidden="1"/>
    </xf>
    <xf numFmtId="0" fontId="0" fillId="7" borderId="37" xfId="0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 wrapText="1"/>
      <protection hidden="1"/>
    </xf>
    <xf numFmtId="164" fontId="4" fillId="7" borderId="13" xfId="1" applyNumberFormat="1" applyFont="1" applyFill="1" applyBorder="1" applyAlignment="1" applyProtection="1">
      <alignment horizontal="center" vertical="center"/>
      <protection hidden="1"/>
    </xf>
    <xf numFmtId="164" fontId="4" fillId="7" borderId="8" xfId="1" applyNumberFormat="1" applyFont="1" applyFill="1" applyBorder="1" applyAlignment="1" applyProtection="1">
      <alignment horizontal="center" vertical="center"/>
      <protection hidden="1"/>
    </xf>
    <xf numFmtId="164" fontId="4" fillId="7" borderId="14" xfId="1" applyNumberFormat="1" applyFont="1" applyFill="1" applyBorder="1" applyAlignment="1" applyProtection="1">
      <alignment horizontal="center" vertical="center"/>
      <protection hidden="1"/>
    </xf>
    <xf numFmtId="164" fontId="4" fillId="7" borderId="9" xfId="1" applyNumberFormat="1" applyFont="1" applyFill="1" applyBorder="1" applyAlignment="1" applyProtection="1">
      <alignment horizontal="center" vertical="center"/>
      <protection hidden="1"/>
    </xf>
    <xf numFmtId="0" fontId="4" fillId="7" borderId="21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2" fontId="2" fillId="2" borderId="1" xfId="0" applyNumberFormat="1" applyFont="1" applyFill="1" applyBorder="1" applyAlignment="1" applyProtection="1">
      <alignment horizontal="center" vertical="top" wrapText="1"/>
      <protection hidden="1"/>
    </xf>
    <xf numFmtId="2" fontId="2" fillId="2" borderId="2" xfId="0" applyNumberFormat="1" applyFont="1" applyFill="1" applyBorder="1" applyAlignment="1" applyProtection="1">
      <alignment horizontal="center" vertical="top" wrapText="1"/>
      <protection hidden="1"/>
    </xf>
    <xf numFmtId="2" fontId="2" fillId="2" borderId="3" xfId="0" applyNumberFormat="1" applyFont="1" applyFill="1" applyBorder="1" applyAlignment="1" applyProtection="1">
      <alignment horizontal="center" vertical="top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0" fontId="6" fillId="6" borderId="24" xfId="0" applyFont="1" applyFill="1" applyBorder="1" applyAlignment="1" applyProtection="1">
      <alignment horizontal="center" vertical="center" wrapText="1"/>
      <protection hidden="1"/>
    </xf>
    <xf numFmtId="0" fontId="4" fillId="7" borderId="5" xfId="0" applyFont="1" applyFill="1" applyBorder="1" applyAlignment="1" applyProtection="1">
      <alignment horizontal="right" vertical="center"/>
      <protection hidden="1"/>
    </xf>
    <xf numFmtId="0" fontId="4" fillId="7" borderId="1" xfId="0" applyFont="1" applyFill="1" applyBorder="1" applyAlignment="1" applyProtection="1">
      <alignment horizontal="center"/>
      <protection hidden="1"/>
    </xf>
    <xf numFmtId="0" fontId="4" fillId="7" borderId="2" xfId="0" applyFont="1" applyFill="1" applyBorder="1" applyAlignment="1" applyProtection="1">
      <alignment horizontal="center"/>
      <protection hidden="1"/>
    </xf>
    <xf numFmtId="0" fontId="4" fillId="7" borderId="3" xfId="0" applyFont="1" applyFill="1" applyBorder="1" applyAlignment="1" applyProtection="1">
      <alignment horizontal="center"/>
      <protection hidden="1"/>
    </xf>
    <xf numFmtId="0" fontId="4" fillId="7" borderId="1" xfId="0" applyFont="1" applyFill="1" applyBorder="1" applyAlignment="1" applyProtection="1">
      <alignment horizontal="center" vertical="center"/>
      <protection hidden="1"/>
    </xf>
    <xf numFmtId="0" fontId="4" fillId="7" borderId="2" xfId="0" applyFont="1" applyFill="1" applyBorder="1" applyAlignment="1" applyProtection="1">
      <alignment horizontal="center" vertical="center"/>
      <protection hidden="1"/>
    </xf>
    <xf numFmtId="0" fontId="4" fillId="7" borderId="3" xfId="0" applyFont="1" applyFill="1" applyBorder="1" applyAlignment="1" applyProtection="1">
      <alignment horizontal="center" vertical="center"/>
      <protection hidden="1"/>
    </xf>
    <xf numFmtId="0" fontId="4" fillId="7" borderId="8" xfId="0" applyFont="1" applyFill="1" applyBorder="1" applyAlignment="1" applyProtection="1">
      <alignment horizontal="center" vertical="center"/>
      <protection hidden="1"/>
    </xf>
    <xf numFmtId="0" fontId="4" fillId="7" borderId="9" xfId="0" applyFont="1" applyFill="1" applyBorder="1" applyAlignment="1" applyProtection="1">
      <alignment horizontal="center" vertical="center"/>
      <protection hidden="1"/>
    </xf>
    <xf numFmtId="0" fontId="4" fillId="7" borderId="5" xfId="0" applyFont="1" applyFill="1" applyBorder="1" applyAlignment="1" applyProtection="1">
      <alignment horizontal="center" vertical="center"/>
      <protection hidden="1"/>
    </xf>
    <xf numFmtId="0" fontId="0" fillId="7" borderId="15" xfId="0" applyFill="1" applyBorder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4" fillId="3" borderId="20" xfId="0" applyFont="1" applyFill="1" applyBorder="1" applyAlignment="1" applyProtection="1">
      <alignment horizontal="center" vertical="center" wrapText="1"/>
      <protection hidden="1"/>
    </xf>
    <xf numFmtId="0" fontId="4" fillId="4" borderId="23" xfId="0" applyFont="1" applyFill="1" applyBorder="1" applyAlignment="1" applyProtection="1">
      <alignment horizontal="center" vertical="center" wrapText="1"/>
      <protection hidden="1"/>
    </xf>
    <xf numFmtId="164" fontId="4" fillId="7" borderId="5" xfId="1" applyNumberFormat="1" applyFont="1" applyFill="1" applyBorder="1" applyAlignment="1" applyProtection="1">
      <alignment horizontal="center" vertical="center"/>
      <protection hidden="1"/>
    </xf>
    <xf numFmtId="0" fontId="4" fillId="7" borderId="4" xfId="0" applyFont="1" applyFill="1" applyBorder="1" applyAlignment="1" applyProtection="1">
      <alignment horizontal="center" vertical="center" wrapText="1"/>
      <protection hidden="1"/>
    </xf>
    <xf numFmtId="0" fontId="4" fillId="7" borderId="5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F76F7-3C3C-497D-B40B-480343DF23B1}">
  <sheetPr>
    <tabColor theme="4" tint="-0.499984740745262"/>
  </sheetPr>
  <dimension ref="A1:BL48"/>
  <sheetViews>
    <sheetView tabSelected="1" workbookViewId="0">
      <selection activeCell="F16" sqref="F16"/>
    </sheetView>
  </sheetViews>
  <sheetFormatPr baseColWidth="10" defaultRowHeight="15" x14ac:dyDescent="0.25"/>
  <cols>
    <col min="1" max="1" width="21.7109375" style="2" customWidth="1"/>
    <col min="2" max="2" width="54.140625" style="2" customWidth="1"/>
    <col min="3" max="3" width="19.7109375" style="2" customWidth="1"/>
    <col min="4" max="30" width="16.5703125" customWidth="1"/>
    <col min="31" max="31" width="15.85546875" style="2" hidden="1" customWidth="1"/>
    <col min="32" max="32" width="0" style="2" hidden="1" customWidth="1"/>
    <col min="33" max="34" width="0" style="3" hidden="1" customWidth="1"/>
    <col min="35" max="36" width="0" style="2" hidden="1" customWidth="1"/>
    <col min="37" max="37" width="19.140625" style="2" hidden="1" customWidth="1"/>
    <col min="38" max="39" width="10.7109375" style="2" hidden="1" customWidth="1"/>
    <col min="40" max="41" width="10.7109375" style="3" hidden="1" customWidth="1"/>
    <col min="42" max="43" width="10.7109375" style="2" hidden="1" customWidth="1"/>
    <col min="44" max="44" width="20" style="4" hidden="1" customWidth="1"/>
    <col min="45" max="45" width="11.42578125" style="5" hidden="1" customWidth="1"/>
    <col min="46" max="46" width="0" style="5" hidden="1" customWidth="1"/>
    <col min="47" max="48" width="0" style="3" hidden="1" customWidth="1"/>
    <col min="49" max="50" width="0" style="5" hidden="1" customWidth="1"/>
    <col min="51" max="51" width="19.5703125" style="4" hidden="1" customWidth="1"/>
    <col min="52" max="52" width="11.28515625" style="2" hidden="1" customWidth="1"/>
    <col min="53" max="53" width="11.5703125" style="2" hidden="1" customWidth="1"/>
    <col min="54" max="55" width="11.5703125" style="3" hidden="1" customWidth="1"/>
    <col min="56" max="56" width="11.140625" style="2" hidden="1" customWidth="1"/>
    <col min="57" max="57" width="11.5703125" style="2" hidden="1" customWidth="1"/>
    <col min="58" max="58" width="18.7109375" style="4" hidden="1" customWidth="1"/>
    <col min="59" max="59" width="18.28515625" style="2" hidden="1" customWidth="1"/>
    <col min="60" max="60" width="0" style="2" hidden="1" customWidth="1"/>
    <col min="61" max="61" width="13.140625" style="2" hidden="1" customWidth="1"/>
    <col min="62" max="62" width="12.85546875" style="2" hidden="1" customWidth="1"/>
    <col min="63" max="63" width="19.28515625" style="2" hidden="1" customWidth="1"/>
    <col min="64" max="64" width="21" style="2" hidden="1" customWidth="1"/>
  </cols>
  <sheetData>
    <row r="1" spans="1:64" ht="156" customHeight="1" x14ac:dyDescent="0.25">
      <c r="A1" s="276" t="s">
        <v>63</v>
      </c>
      <c r="B1" s="277"/>
      <c r="C1" s="27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2"/>
      <c r="AH1" s="2"/>
    </row>
    <row r="2" spans="1:64" x14ac:dyDescent="0.25">
      <c r="A2" s="263" t="s">
        <v>0</v>
      </c>
      <c r="B2" s="242" t="s">
        <v>1</v>
      </c>
      <c r="C2" s="7"/>
      <c r="AG2" s="2"/>
      <c r="AH2" s="2"/>
    </row>
    <row r="3" spans="1:64" x14ac:dyDescent="0.25">
      <c r="A3" s="263"/>
      <c r="B3" s="242" t="s">
        <v>2</v>
      </c>
      <c r="C3" s="7"/>
      <c r="AG3" s="2"/>
      <c r="AH3" s="2"/>
    </row>
    <row r="4" spans="1:64" x14ac:dyDescent="0.25">
      <c r="A4" s="263"/>
      <c r="B4" s="242" t="s">
        <v>3</v>
      </c>
      <c r="C4" s="7"/>
      <c r="AG4" s="2"/>
      <c r="AH4" s="2"/>
    </row>
    <row r="5" spans="1:64" s="14" customFormat="1" ht="15" customHeight="1" x14ac:dyDescent="0.25">
      <c r="A5" s="263"/>
      <c r="B5" s="243" t="s">
        <v>4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1"/>
      <c r="BH5" s="11"/>
      <c r="BI5" s="11"/>
      <c r="BJ5" s="12" t="s">
        <v>5</v>
      </c>
      <c r="BK5" s="13"/>
      <c r="BL5" s="279" t="s">
        <v>5</v>
      </c>
    </row>
    <row r="6" spans="1:64" s="14" customFormat="1" ht="15" customHeight="1" thickBot="1" x14ac:dyDescent="0.3">
      <c r="A6" s="263"/>
      <c r="B6" s="243" t="s">
        <v>6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1"/>
      <c r="BH6" s="11"/>
      <c r="BI6" s="11"/>
      <c r="BJ6" s="12"/>
      <c r="BK6" s="13"/>
      <c r="BL6" s="279"/>
    </row>
    <row r="7" spans="1:64" ht="15.75" customHeight="1" x14ac:dyDescent="0.25">
      <c r="A7" s="281" t="s">
        <v>7</v>
      </c>
      <c r="B7" s="281"/>
      <c r="C7" s="15">
        <f>SUM(C2:C6)</f>
        <v>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282" t="s">
        <v>8</v>
      </c>
      <c r="AF7" s="283"/>
      <c r="AG7" s="283"/>
      <c r="AH7" s="283"/>
      <c r="AI7" s="283"/>
      <c r="AJ7" s="283"/>
      <c r="AK7" s="284"/>
      <c r="AL7" s="282" t="s">
        <v>9</v>
      </c>
      <c r="AM7" s="283"/>
      <c r="AN7" s="283"/>
      <c r="AO7" s="283"/>
      <c r="AP7" s="283"/>
      <c r="AQ7" s="283"/>
      <c r="AR7" s="284"/>
      <c r="AS7" s="285" t="s">
        <v>10</v>
      </c>
      <c r="AT7" s="286"/>
      <c r="AU7" s="286"/>
      <c r="AV7" s="286"/>
      <c r="AW7" s="286"/>
      <c r="AX7" s="286"/>
      <c r="AY7" s="287"/>
      <c r="AZ7" s="288" t="s">
        <v>11</v>
      </c>
      <c r="BA7" s="288"/>
      <c r="BB7" s="288"/>
      <c r="BC7" s="288"/>
      <c r="BD7" s="288"/>
      <c r="BE7" s="288"/>
      <c r="BF7" s="289"/>
      <c r="BG7" s="290" t="s">
        <v>12</v>
      </c>
      <c r="BH7" s="290"/>
      <c r="BI7" s="290"/>
      <c r="BJ7" s="290"/>
      <c r="BK7" s="290"/>
      <c r="BL7" s="279"/>
    </row>
    <row r="8" spans="1:64" ht="32.25" customHeight="1" x14ac:dyDescent="0.25">
      <c r="A8" s="267" t="s">
        <v>13</v>
      </c>
      <c r="B8" s="254" t="s">
        <v>14</v>
      </c>
      <c r="C8" s="256" t="s">
        <v>15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270">
        <f>4.6%*0.56</f>
        <v>2.5760000000000002E-2</v>
      </c>
      <c r="AF8" s="271"/>
      <c r="AG8" s="271"/>
      <c r="AH8" s="271"/>
      <c r="AI8" s="271"/>
      <c r="AJ8" s="271"/>
      <c r="AK8" s="272"/>
      <c r="AL8" s="270">
        <f>4.5%*0.56</f>
        <v>2.52E-2</v>
      </c>
      <c r="AM8" s="271"/>
      <c r="AN8" s="271"/>
      <c r="AO8" s="271"/>
      <c r="AP8" s="271"/>
      <c r="AQ8" s="271"/>
      <c r="AR8" s="272"/>
      <c r="AS8" s="270">
        <v>0.24399999999999999</v>
      </c>
      <c r="AT8" s="271"/>
      <c r="AU8" s="271"/>
      <c r="AV8" s="271"/>
      <c r="AW8" s="271"/>
      <c r="AX8" s="271"/>
      <c r="AY8" s="272"/>
      <c r="AZ8" s="271">
        <f>(54.3%+12.2%)*0.56</f>
        <v>0.37240000000000001</v>
      </c>
      <c r="BA8" s="271"/>
      <c r="BB8" s="271"/>
      <c r="BC8" s="271"/>
      <c r="BD8" s="271"/>
      <c r="BE8" s="271"/>
      <c r="BF8" s="273"/>
      <c r="BG8" s="295">
        <v>0.44</v>
      </c>
      <c r="BH8" s="295"/>
      <c r="BI8" s="295"/>
      <c r="BJ8" s="295"/>
      <c r="BK8" s="295"/>
      <c r="BL8" s="279"/>
    </row>
    <row r="9" spans="1:64" ht="16.5" customHeight="1" x14ac:dyDescent="0.25">
      <c r="A9" s="291"/>
      <c r="B9" s="255"/>
      <c r="C9" s="25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296" t="s">
        <v>16</v>
      </c>
      <c r="AF9" s="297"/>
      <c r="AG9" s="247" t="s">
        <v>17</v>
      </c>
      <c r="AH9" s="248"/>
      <c r="AI9" s="297"/>
      <c r="AJ9" s="297"/>
      <c r="AK9" s="256" t="s">
        <v>18</v>
      </c>
      <c r="AL9" s="275" t="s">
        <v>16</v>
      </c>
      <c r="AM9" s="249"/>
      <c r="AN9" s="247" t="s">
        <v>17</v>
      </c>
      <c r="AO9" s="248"/>
      <c r="AP9" s="249"/>
      <c r="AQ9" s="249"/>
      <c r="AR9" s="256" t="s">
        <v>18</v>
      </c>
      <c r="AS9" s="269" t="s">
        <v>16</v>
      </c>
      <c r="AT9" s="258"/>
      <c r="AU9" s="247" t="s">
        <v>17</v>
      </c>
      <c r="AV9" s="248"/>
      <c r="AW9" s="258"/>
      <c r="AX9" s="258"/>
      <c r="AY9" s="259" t="s">
        <v>18</v>
      </c>
      <c r="AZ9" s="261" t="s">
        <v>16</v>
      </c>
      <c r="BA9" s="249"/>
      <c r="BB9" s="247" t="s">
        <v>17</v>
      </c>
      <c r="BC9" s="248"/>
      <c r="BD9" s="249"/>
      <c r="BE9" s="249"/>
      <c r="BF9" s="250" t="s">
        <v>18</v>
      </c>
      <c r="BG9" s="252" t="s">
        <v>16</v>
      </c>
      <c r="BH9" s="253"/>
      <c r="BI9" s="292" t="s">
        <v>19</v>
      </c>
      <c r="BJ9" s="293"/>
      <c r="BK9" s="250" t="s">
        <v>18</v>
      </c>
      <c r="BL9" s="279"/>
    </row>
    <row r="10" spans="1:64" ht="21.75" customHeight="1" thickBot="1" x14ac:dyDescent="0.3">
      <c r="A10" s="291"/>
      <c r="B10" s="255"/>
      <c r="C10" s="25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8" t="s">
        <v>20</v>
      </c>
      <c r="AF10" s="19" t="s">
        <v>21</v>
      </c>
      <c r="AG10" s="20" t="s">
        <v>20</v>
      </c>
      <c r="AH10" s="20" t="s">
        <v>21</v>
      </c>
      <c r="AI10" s="19" t="s">
        <v>20</v>
      </c>
      <c r="AJ10" s="19" t="s">
        <v>21</v>
      </c>
      <c r="AK10" s="274"/>
      <c r="AL10" s="21" t="s">
        <v>20</v>
      </c>
      <c r="AM10" s="22" t="s">
        <v>21</v>
      </c>
      <c r="AN10" s="20" t="s">
        <v>20</v>
      </c>
      <c r="AO10" s="20" t="s">
        <v>21</v>
      </c>
      <c r="AP10" s="22" t="s">
        <v>20</v>
      </c>
      <c r="AQ10" s="22" t="s">
        <v>21</v>
      </c>
      <c r="AR10" s="274"/>
      <c r="AS10" s="23" t="s">
        <v>20</v>
      </c>
      <c r="AT10" s="24" t="s">
        <v>21</v>
      </c>
      <c r="AU10" s="20" t="s">
        <v>20</v>
      </c>
      <c r="AV10" s="20" t="s">
        <v>21</v>
      </c>
      <c r="AW10" s="24" t="s">
        <v>20</v>
      </c>
      <c r="AX10" s="24" t="s">
        <v>21</v>
      </c>
      <c r="AY10" s="260"/>
      <c r="AZ10" s="18" t="s">
        <v>20</v>
      </c>
      <c r="BA10" s="22" t="s">
        <v>21</v>
      </c>
      <c r="BB10" s="20" t="s">
        <v>20</v>
      </c>
      <c r="BC10" s="20" t="s">
        <v>21</v>
      </c>
      <c r="BD10" s="22" t="s">
        <v>20</v>
      </c>
      <c r="BE10" s="22" t="s">
        <v>21</v>
      </c>
      <c r="BF10" s="251"/>
      <c r="BG10" s="25" t="s">
        <v>20</v>
      </c>
      <c r="BH10" s="25" t="s">
        <v>21</v>
      </c>
      <c r="BI10" s="26" t="s">
        <v>20</v>
      </c>
      <c r="BJ10" s="26" t="s">
        <v>21</v>
      </c>
      <c r="BK10" s="294"/>
      <c r="BL10" s="280"/>
    </row>
    <row r="11" spans="1:64" x14ac:dyDescent="0.25">
      <c r="A11" s="262" t="s">
        <v>22</v>
      </c>
      <c r="B11" s="30" t="s">
        <v>23</v>
      </c>
      <c r="C11" s="218">
        <f>BL11</f>
        <v>0</v>
      </c>
      <c r="AE11" s="29"/>
      <c r="AF11" s="30"/>
      <c r="AG11" s="31"/>
      <c r="AH11" s="31"/>
      <c r="AI11" s="30"/>
      <c r="AJ11" s="30"/>
      <c r="AK11" s="32">
        <f>(AE11*AF11+AG11*AH11+AI11*AJ11)*$C$2</f>
        <v>0</v>
      </c>
      <c r="AL11" s="33"/>
      <c r="AM11" s="27"/>
      <c r="AN11" s="31"/>
      <c r="AO11" s="31"/>
      <c r="AP11" s="27"/>
      <c r="AQ11" s="27"/>
      <c r="AR11" s="32">
        <f>(AL11*AM11+AN11*AO11+AP11*AQ11)*$C$3</f>
        <v>0</v>
      </c>
      <c r="AS11" s="34"/>
      <c r="AT11" s="30"/>
      <c r="AU11" s="31"/>
      <c r="AV11" s="31"/>
      <c r="AW11" s="30"/>
      <c r="AX11" s="30"/>
      <c r="AY11" s="32">
        <f>(AS11*AT11+AU11*AV11+AW11*AX11)*$C$4</f>
        <v>0</v>
      </c>
      <c r="AZ11" s="35"/>
      <c r="BA11" s="36"/>
      <c r="BB11" s="37"/>
      <c r="BC11" s="37"/>
      <c r="BD11" s="36"/>
      <c r="BE11" s="36"/>
      <c r="BF11" s="38">
        <f>(AZ11*BA11+BB11*BC11+BD11*BE11)*$C$5</f>
        <v>0</v>
      </c>
      <c r="BG11" s="39"/>
      <c r="BH11" s="40"/>
      <c r="BI11" s="41"/>
      <c r="BJ11" s="41"/>
      <c r="BK11" s="42">
        <f>(BG11*BH11+BI11*BJ11)*C$6</f>
        <v>0</v>
      </c>
      <c r="BL11" s="43">
        <f>(BF11+AY11+AR11+AK11+BK11)/1000</f>
        <v>0</v>
      </c>
    </row>
    <row r="12" spans="1:64" x14ac:dyDescent="0.25">
      <c r="A12" s="263"/>
      <c r="B12" s="219" t="s">
        <v>24</v>
      </c>
      <c r="C12" s="220">
        <f t="shared" ref="C12:C42" si="0">BL12</f>
        <v>0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5"/>
      <c r="AF12" s="46"/>
      <c r="AG12" s="47"/>
      <c r="AH12" s="47"/>
      <c r="AI12" s="46"/>
      <c r="AJ12" s="46"/>
      <c r="AK12" s="48">
        <f t="shared" ref="AK12:AK42" si="1">(AE12*AF12+AG12*AH12+AI12*AJ12)*$C$2</f>
        <v>0</v>
      </c>
      <c r="AL12" s="49"/>
      <c r="AM12" s="6"/>
      <c r="AN12" s="47"/>
      <c r="AO12" s="47"/>
      <c r="AP12" s="6"/>
      <c r="AQ12" s="6"/>
      <c r="AR12" s="50">
        <f t="shared" ref="AR12:AR42" si="2">(AL12*AM12+AN12*AO12+AP12*AQ12)*$C$3</f>
        <v>0</v>
      </c>
      <c r="AS12" s="51">
        <v>900</v>
      </c>
      <c r="AT12" s="46">
        <v>1</v>
      </c>
      <c r="AU12" s="47"/>
      <c r="AV12" s="47"/>
      <c r="AW12" s="46"/>
      <c r="AX12" s="46"/>
      <c r="AY12" s="50">
        <f t="shared" ref="AY12:AY42" si="3">(AS12*AT12+AU12*AV12+AW12*AX12)*$C$4</f>
        <v>0</v>
      </c>
      <c r="AZ12" s="52">
        <v>900</v>
      </c>
      <c r="BA12" s="53">
        <v>1</v>
      </c>
      <c r="BB12" s="54"/>
      <c r="BC12" s="54"/>
      <c r="BD12" s="53"/>
      <c r="BE12" s="53"/>
      <c r="BF12" s="55">
        <f t="shared" ref="BF12:BF42" si="4">(AZ12*BA12+BB12*BC12+BD12*BE12)*$C$5</f>
        <v>0</v>
      </c>
      <c r="BG12" s="56">
        <v>2700</v>
      </c>
      <c r="BH12" s="57">
        <v>1</v>
      </c>
      <c r="BI12" s="58"/>
      <c r="BJ12" s="58"/>
      <c r="BK12" s="50">
        <f t="shared" ref="BK12:BK42" si="5">(BG12*BH12+BI12*BJ12)*C$6</f>
        <v>0</v>
      </c>
      <c r="BL12" s="59">
        <f t="shared" ref="BL12:BL42" si="6">(BF12+AY12+AR12+AK12+BK12)/1000</f>
        <v>0</v>
      </c>
    </row>
    <row r="13" spans="1:64" x14ac:dyDescent="0.25">
      <c r="A13" s="263"/>
      <c r="B13" s="219" t="s">
        <v>25</v>
      </c>
      <c r="C13" s="220">
        <f t="shared" si="0"/>
        <v>0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60"/>
      <c r="AF13" s="61"/>
      <c r="AG13" s="62"/>
      <c r="AH13" s="62"/>
      <c r="AI13" s="61"/>
      <c r="AJ13" s="61"/>
      <c r="AK13" s="48">
        <f t="shared" si="1"/>
        <v>0</v>
      </c>
      <c r="AL13" s="63"/>
      <c r="AM13" s="64"/>
      <c r="AN13" s="62"/>
      <c r="AO13" s="62"/>
      <c r="AP13" s="64"/>
      <c r="AQ13" s="64"/>
      <c r="AR13" s="50">
        <f t="shared" si="2"/>
        <v>0</v>
      </c>
      <c r="AS13" s="65"/>
      <c r="AT13" s="61"/>
      <c r="AU13" s="62">
        <v>200</v>
      </c>
      <c r="AV13" s="62">
        <v>0.5</v>
      </c>
      <c r="AW13" s="61"/>
      <c r="AX13" s="61"/>
      <c r="AY13" s="50">
        <f t="shared" si="3"/>
        <v>0</v>
      </c>
      <c r="AZ13" s="66"/>
      <c r="BA13" s="67"/>
      <c r="BB13" s="68">
        <v>200</v>
      </c>
      <c r="BC13" s="68">
        <v>0.5</v>
      </c>
      <c r="BD13" s="67"/>
      <c r="BE13" s="67"/>
      <c r="BF13" s="55">
        <f t="shared" si="4"/>
        <v>0</v>
      </c>
      <c r="BG13" s="69"/>
      <c r="BH13" s="70"/>
      <c r="BI13" s="71">
        <v>200</v>
      </c>
      <c r="BJ13" s="72">
        <v>0.5</v>
      </c>
      <c r="BK13" s="73">
        <f t="shared" si="5"/>
        <v>0</v>
      </c>
      <c r="BL13" s="74">
        <f t="shared" si="6"/>
        <v>0</v>
      </c>
    </row>
    <row r="14" spans="1:64" ht="15.75" customHeight="1" thickBot="1" x14ac:dyDescent="0.3">
      <c r="A14" s="264"/>
      <c r="B14" s="221" t="s">
        <v>26</v>
      </c>
      <c r="C14" s="222">
        <f t="shared" si="0"/>
        <v>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75"/>
      <c r="AF14" s="76"/>
      <c r="AG14" s="77"/>
      <c r="AH14" s="77"/>
      <c r="AI14" s="76"/>
      <c r="AJ14" s="76"/>
      <c r="AK14" s="78">
        <f t="shared" si="1"/>
        <v>0</v>
      </c>
      <c r="AL14" s="79"/>
      <c r="AM14" s="80"/>
      <c r="AN14" s="77"/>
      <c r="AO14" s="77"/>
      <c r="AP14" s="80"/>
      <c r="AQ14" s="80"/>
      <c r="AR14" s="81">
        <f t="shared" si="2"/>
        <v>0</v>
      </c>
      <c r="AS14" s="82"/>
      <c r="AT14" s="76"/>
      <c r="AU14" s="77">
        <v>200</v>
      </c>
      <c r="AV14" s="77">
        <v>0.5</v>
      </c>
      <c r="AW14" s="76"/>
      <c r="AX14" s="76"/>
      <c r="AY14" s="81">
        <f t="shared" si="3"/>
        <v>0</v>
      </c>
      <c r="AZ14" s="83"/>
      <c r="BA14" s="84"/>
      <c r="BB14" s="85">
        <v>200</v>
      </c>
      <c r="BC14" s="85">
        <v>0.5</v>
      </c>
      <c r="BD14" s="84"/>
      <c r="BE14" s="84"/>
      <c r="BF14" s="86">
        <f t="shared" si="4"/>
        <v>0</v>
      </c>
      <c r="BG14" s="87"/>
      <c r="BH14" s="88"/>
      <c r="BI14" s="89">
        <v>200</v>
      </c>
      <c r="BJ14" s="90">
        <v>0.5</v>
      </c>
      <c r="BK14" s="81">
        <f t="shared" si="5"/>
        <v>0</v>
      </c>
      <c r="BL14" s="91">
        <f t="shared" si="6"/>
        <v>0</v>
      </c>
    </row>
    <row r="15" spans="1:64" x14ac:dyDescent="0.25">
      <c r="A15" s="265" t="s">
        <v>27</v>
      </c>
      <c r="B15" s="30" t="s">
        <v>28</v>
      </c>
      <c r="C15" s="223">
        <f t="shared" si="0"/>
        <v>0</v>
      </c>
      <c r="AE15" s="29"/>
      <c r="AF15" s="30"/>
      <c r="AG15" s="31"/>
      <c r="AH15" s="31"/>
      <c r="AI15" s="30"/>
      <c r="AJ15" s="30"/>
      <c r="AK15" s="32">
        <f t="shared" si="1"/>
        <v>0</v>
      </c>
      <c r="AL15" s="33"/>
      <c r="AM15" s="27"/>
      <c r="AN15" s="31"/>
      <c r="AO15" s="31"/>
      <c r="AP15" s="27"/>
      <c r="AQ15" s="27"/>
      <c r="AR15" s="42">
        <f t="shared" si="2"/>
        <v>0</v>
      </c>
      <c r="AS15" s="34"/>
      <c r="AT15" s="30"/>
      <c r="AU15" s="31"/>
      <c r="AV15" s="31"/>
      <c r="AW15" s="30"/>
      <c r="AX15" s="30"/>
      <c r="AY15" s="42">
        <f t="shared" si="3"/>
        <v>0</v>
      </c>
      <c r="AZ15" s="35">
        <v>525</v>
      </c>
      <c r="BA15" s="36">
        <v>1</v>
      </c>
      <c r="BB15" s="37"/>
      <c r="BC15" s="37"/>
      <c r="BD15" s="36"/>
      <c r="BE15" s="36"/>
      <c r="BF15" s="92">
        <f t="shared" si="4"/>
        <v>0</v>
      </c>
      <c r="BG15" s="39">
        <v>1050</v>
      </c>
      <c r="BH15" s="40">
        <v>1</v>
      </c>
      <c r="BI15" s="41"/>
      <c r="BJ15" s="93"/>
      <c r="BK15" s="94">
        <f t="shared" si="5"/>
        <v>0</v>
      </c>
      <c r="BL15" s="95">
        <f t="shared" si="6"/>
        <v>0</v>
      </c>
    </row>
    <row r="16" spans="1:64" x14ac:dyDescent="0.25">
      <c r="A16" s="266"/>
      <c r="B16" s="46" t="s">
        <v>29</v>
      </c>
      <c r="C16" s="224">
        <f t="shared" si="0"/>
        <v>0</v>
      </c>
      <c r="AE16" s="45"/>
      <c r="AF16" s="46"/>
      <c r="AG16" s="47"/>
      <c r="AH16" s="47"/>
      <c r="AI16" s="46"/>
      <c r="AJ16" s="46"/>
      <c r="AK16" s="48">
        <f t="shared" si="1"/>
        <v>0</v>
      </c>
      <c r="AL16" s="49"/>
      <c r="AM16" s="6"/>
      <c r="AN16" s="47"/>
      <c r="AO16" s="47"/>
      <c r="AP16" s="6"/>
      <c r="AQ16" s="6"/>
      <c r="AR16" s="48">
        <f t="shared" si="2"/>
        <v>0</v>
      </c>
      <c r="AS16" s="51"/>
      <c r="AT16" s="46"/>
      <c r="AU16" s="47"/>
      <c r="AV16" s="47"/>
      <c r="AW16" s="46"/>
      <c r="AX16" s="46"/>
      <c r="AY16" s="48">
        <f t="shared" si="3"/>
        <v>0</v>
      </c>
      <c r="AZ16" s="52"/>
      <c r="BA16" s="53"/>
      <c r="BB16" s="54"/>
      <c r="BC16" s="54"/>
      <c r="BD16" s="53"/>
      <c r="BE16" s="53"/>
      <c r="BF16" s="96">
        <f t="shared" si="4"/>
        <v>0</v>
      </c>
      <c r="BG16" s="97"/>
      <c r="BH16" s="57"/>
      <c r="BI16" s="58"/>
      <c r="BJ16" s="98"/>
      <c r="BK16" s="99">
        <f t="shared" si="5"/>
        <v>0</v>
      </c>
      <c r="BL16" s="100">
        <f t="shared" si="6"/>
        <v>0</v>
      </c>
    </row>
    <row r="17" spans="1:64" ht="16.5" customHeight="1" x14ac:dyDescent="0.25">
      <c r="A17" s="266"/>
      <c r="B17" s="46" t="s">
        <v>30</v>
      </c>
      <c r="C17" s="224">
        <f t="shared" si="0"/>
        <v>0</v>
      </c>
      <c r="AE17" s="45"/>
      <c r="AF17" s="46"/>
      <c r="AG17" s="47"/>
      <c r="AH17" s="47"/>
      <c r="AI17" s="46"/>
      <c r="AJ17" s="46"/>
      <c r="AK17" s="48">
        <f t="shared" si="1"/>
        <v>0</v>
      </c>
      <c r="AL17" s="49"/>
      <c r="AM17" s="6"/>
      <c r="AN17" s="47"/>
      <c r="AO17" s="47"/>
      <c r="AP17" s="6"/>
      <c r="AQ17" s="6"/>
      <c r="AR17" s="48">
        <f t="shared" si="2"/>
        <v>0</v>
      </c>
      <c r="AS17" s="51"/>
      <c r="AT17" s="46"/>
      <c r="AU17" s="47"/>
      <c r="AV17" s="47"/>
      <c r="AW17" s="46"/>
      <c r="AX17" s="46"/>
      <c r="AY17" s="48">
        <f t="shared" si="3"/>
        <v>0</v>
      </c>
      <c r="AZ17" s="52"/>
      <c r="BA17" s="53"/>
      <c r="BB17" s="54"/>
      <c r="BC17" s="47"/>
      <c r="BD17" s="53"/>
      <c r="BE17" s="53"/>
      <c r="BF17" s="96">
        <f t="shared" si="4"/>
        <v>0</v>
      </c>
      <c r="BG17" s="97"/>
      <c r="BH17" s="57"/>
      <c r="BI17" s="58"/>
      <c r="BJ17" s="98"/>
      <c r="BK17" s="99">
        <f t="shared" si="5"/>
        <v>0</v>
      </c>
      <c r="BL17" s="100">
        <f t="shared" si="6"/>
        <v>0</v>
      </c>
    </row>
    <row r="18" spans="1:64" x14ac:dyDescent="0.25">
      <c r="A18" s="266"/>
      <c r="B18" s="219" t="s">
        <v>31</v>
      </c>
      <c r="C18" s="220">
        <f t="shared" si="0"/>
        <v>0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5"/>
      <c r="AF18" s="46"/>
      <c r="AG18" s="47"/>
      <c r="AH18" s="47"/>
      <c r="AI18" s="46"/>
      <c r="AJ18" s="46"/>
      <c r="AK18" s="48">
        <f t="shared" si="1"/>
        <v>0</v>
      </c>
      <c r="AL18" s="49"/>
      <c r="AM18" s="6"/>
      <c r="AN18" s="47"/>
      <c r="AO18" s="47"/>
      <c r="AP18" s="6"/>
      <c r="AQ18" s="6"/>
      <c r="AR18" s="48">
        <f t="shared" si="2"/>
        <v>0</v>
      </c>
      <c r="AS18" s="51"/>
      <c r="AT18" s="46"/>
      <c r="AU18" s="47"/>
      <c r="AV18" s="47"/>
      <c r="AW18" s="46"/>
      <c r="AX18" s="46"/>
      <c r="AY18" s="48">
        <f t="shared" si="3"/>
        <v>0</v>
      </c>
      <c r="AZ18" s="52"/>
      <c r="BA18" s="53"/>
      <c r="BB18" s="54"/>
      <c r="BC18" s="47"/>
      <c r="BD18" s="53"/>
      <c r="BE18" s="53"/>
      <c r="BF18" s="96">
        <f t="shared" si="4"/>
        <v>0</v>
      </c>
      <c r="BG18" s="97"/>
      <c r="BH18" s="57"/>
      <c r="BI18" s="58"/>
      <c r="BJ18" s="98"/>
      <c r="BK18" s="99">
        <f t="shared" si="5"/>
        <v>0</v>
      </c>
      <c r="BL18" s="100">
        <f t="shared" si="6"/>
        <v>0</v>
      </c>
    </row>
    <row r="19" spans="1:64" x14ac:dyDescent="0.25">
      <c r="A19" s="266"/>
      <c r="B19" s="219" t="s">
        <v>32</v>
      </c>
      <c r="C19" s="220">
        <f t="shared" si="0"/>
        <v>0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5"/>
      <c r="AF19" s="46"/>
      <c r="AG19" s="47"/>
      <c r="AH19" s="47"/>
      <c r="AI19" s="46"/>
      <c r="AJ19" s="46"/>
      <c r="AK19" s="48">
        <f t="shared" si="1"/>
        <v>0</v>
      </c>
      <c r="AL19" s="49"/>
      <c r="AM19" s="6"/>
      <c r="AN19" s="47"/>
      <c r="AO19" s="47"/>
      <c r="AP19" s="6"/>
      <c r="AQ19" s="6"/>
      <c r="AR19" s="48">
        <f t="shared" si="2"/>
        <v>0</v>
      </c>
      <c r="AS19" s="51"/>
      <c r="AT19" s="46"/>
      <c r="AU19" s="47"/>
      <c r="AV19" s="47"/>
      <c r="AW19" s="46"/>
      <c r="AX19" s="46"/>
      <c r="AY19" s="48">
        <f t="shared" si="3"/>
        <v>0</v>
      </c>
      <c r="AZ19" s="52"/>
      <c r="BA19" s="53"/>
      <c r="BB19" s="54"/>
      <c r="BC19" s="47"/>
      <c r="BD19" s="53"/>
      <c r="BE19" s="53"/>
      <c r="BF19" s="96">
        <f t="shared" si="4"/>
        <v>0</v>
      </c>
      <c r="BG19" s="97"/>
      <c r="BH19" s="57"/>
      <c r="BI19" s="58"/>
      <c r="BJ19" s="98"/>
      <c r="BK19" s="99">
        <f t="shared" si="5"/>
        <v>0</v>
      </c>
      <c r="BL19" s="100">
        <f t="shared" si="6"/>
        <v>0</v>
      </c>
    </row>
    <row r="20" spans="1:64" x14ac:dyDescent="0.25">
      <c r="A20" s="266"/>
      <c r="B20" s="46" t="s">
        <v>33</v>
      </c>
      <c r="C20" s="224">
        <f t="shared" si="0"/>
        <v>0</v>
      </c>
      <c r="AE20" s="45">
        <v>15</v>
      </c>
      <c r="AF20" s="46">
        <v>1</v>
      </c>
      <c r="AG20" s="47"/>
      <c r="AH20" s="47"/>
      <c r="AI20" s="46"/>
      <c r="AJ20" s="46"/>
      <c r="AK20" s="48">
        <f t="shared" si="1"/>
        <v>0</v>
      </c>
      <c r="AL20" s="49">
        <v>15</v>
      </c>
      <c r="AM20" s="6">
        <v>1</v>
      </c>
      <c r="AN20" s="47"/>
      <c r="AO20" s="47"/>
      <c r="AP20" s="6"/>
      <c r="AQ20" s="6"/>
      <c r="AR20" s="48">
        <f t="shared" si="2"/>
        <v>0</v>
      </c>
      <c r="AS20" s="51">
        <v>30</v>
      </c>
      <c r="AT20" s="46">
        <v>1</v>
      </c>
      <c r="AU20" s="47"/>
      <c r="AV20" s="47"/>
      <c r="AW20" s="46"/>
      <c r="AX20" s="46"/>
      <c r="AY20" s="48">
        <f t="shared" si="3"/>
        <v>0</v>
      </c>
      <c r="AZ20" s="52">
        <v>30</v>
      </c>
      <c r="BA20" s="53">
        <v>1</v>
      </c>
      <c r="BB20" s="54"/>
      <c r="BC20" s="47"/>
      <c r="BD20" s="53"/>
      <c r="BE20" s="53"/>
      <c r="BF20" s="96">
        <f t="shared" si="4"/>
        <v>0</v>
      </c>
      <c r="BG20" s="97">
        <v>30</v>
      </c>
      <c r="BH20" s="57">
        <v>1</v>
      </c>
      <c r="BI20" s="58"/>
      <c r="BJ20" s="98"/>
      <c r="BK20" s="99">
        <f t="shared" si="5"/>
        <v>0</v>
      </c>
      <c r="BL20" s="100">
        <f>(BF20+AY20+AR20+AK20+BK20)</f>
        <v>0</v>
      </c>
    </row>
    <row r="21" spans="1:64" ht="15" customHeight="1" x14ac:dyDescent="0.25">
      <c r="A21" s="266"/>
      <c r="B21" s="219" t="s">
        <v>34</v>
      </c>
      <c r="C21" s="220">
        <f t="shared" si="0"/>
        <v>0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5"/>
      <c r="AF21" s="46"/>
      <c r="AG21" s="47"/>
      <c r="AH21" s="47"/>
      <c r="AI21" s="46"/>
      <c r="AJ21" s="46"/>
      <c r="AK21" s="48">
        <f t="shared" si="1"/>
        <v>0</v>
      </c>
      <c r="AL21" s="49"/>
      <c r="AM21" s="6"/>
      <c r="AN21" s="47"/>
      <c r="AO21" s="47"/>
      <c r="AP21" s="6"/>
      <c r="AQ21" s="6"/>
      <c r="AR21" s="48">
        <f t="shared" si="2"/>
        <v>0</v>
      </c>
      <c r="AS21" s="51"/>
      <c r="AT21" s="46"/>
      <c r="AU21" s="47"/>
      <c r="AV21" s="47"/>
      <c r="AW21" s="46"/>
      <c r="AX21" s="46"/>
      <c r="AY21" s="48">
        <f t="shared" si="3"/>
        <v>0</v>
      </c>
      <c r="AZ21" s="52"/>
      <c r="BA21" s="53"/>
      <c r="BB21" s="54"/>
      <c r="BC21" s="47"/>
      <c r="BD21" s="53"/>
      <c r="BE21" s="53"/>
      <c r="BF21" s="96">
        <f t="shared" si="4"/>
        <v>0</v>
      </c>
      <c r="BG21" s="97"/>
      <c r="BH21" s="57"/>
      <c r="BI21" s="58"/>
      <c r="BJ21" s="98"/>
      <c r="BK21" s="99">
        <f t="shared" si="5"/>
        <v>0</v>
      </c>
      <c r="BL21" s="100">
        <f t="shared" si="6"/>
        <v>0</v>
      </c>
    </row>
    <row r="22" spans="1:64" ht="15.75" thickBot="1" x14ac:dyDescent="0.3">
      <c r="A22" s="267"/>
      <c r="B22" s="221" t="s">
        <v>35</v>
      </c>
      <c r="C22" s="222">
        <f t="shared" si="0"/>
        <v>0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60"/>
      <c r="AF22" s="61"/>
      <c r="AG22" s="62"/>
      <c r="AH22" s="62"/>
      <c r="AI22" s="61"/>
      <c r="AJ22" s="61"/>
      <c r="AK22" s="101">
        <f t="shared" si="1"/>
        <v>0</v>
      </c>
      <c r="AL22" s="63"/>
      <c r="AM22" s="64"/>
      <c r="AN22" s="62"/>
      <c r="AO22" s="62"/>
      <c r="AP22" s="64"/>
      <c r="AQ22" s="64"/>
      <c r="AR22" s="101">
        <f t="shared" si="2"/>
        <v>0</v>
      </c>
      <c r="AS22" s="65"/>
      <c r="AT22" s="61"/>
      <c r="AU22" s="62"/>
      <c r="AV22" s="62"/>
      <c r="AW22" s="61"/>
      <c r="AX22" s="61"/>
      <c r="AY22" s="101">
        <f t="shared" si="3"/>
        <v>0</v>
      </c>
      <c r="AZ22" s="66"/>
      <c r="BA22" s="67"/>
      <c r="BB22" s="68"/>
      <c r="BC22" s="62"/>
      <c r="BD22" s="67"/>
      <c r="BE22" s="67"/>
      <c r="BF22" s="102">
        <f t="shared" si="4"/>
        <v>0</v>
      </c>
      <c r="BG22" s="103"/>
      <c r="BH22" s="88"/>
      <c r="BI22" s="89"/>
      <c r="BJ22" s="104"/>
      <c r="BK22" s="105">
        <f t="shared" si="5"/>
        <v>0</v>
      </c>
      <c r="BL22" s="106">
        <f t="shared" si="6"/>
        <v>0</v>
      </c>
    </row>
    <row r="23" spans="1:64" x14ac:dyDescent="0.25">
      <c r="A23" s="265" t="s">
        <v>36</v>
      </c>
      <c r="B23" s="225" t="s">
        <v>37</v>
      </c>
      <c r="C23" s="226">
        <f t="shared" si="0"/>
        <v>0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29">
        <v>1000</v>
      </c>
      <c r="AF23" s="30">
        <v>1</v>
      </c>
      <c r="AG23" s="31"/>
      <c r="AH23" s="31"/>
      <c r="AI23" s="30"/>
      <c r="AJ23" s="30"/>
      <c r="AK23" s="42">
        <f t="shared" si="1"/>
        <v>0</v>
      </c>
      <c r="AL23" s="33">
        <v>1000</v>
      </c>
      <c r="AM23" s="27">
        <v>1</v>
      </c>
      <c r="AN23" s="31"/>
      <c r="AO23" s="31"/>
      <c r="AP23" s="27"/>
      <c r="AQ23" s="27"/>
      <c r="AR23" s="42">
        <f t="shared" si="2"/>
        <v>0</v>
      </c>
      <c r="AS23" s="34">
        <v>1000</v>
      </c>
      <c r="AT23" s="30">
        <v>1</v>
      </c>
      <c r="AU23" s="31"/>
      <c r="AV23" s="31"/>
      <c r="AW23" s="30"/>
      <c r="AX23" s="30"/>
      <c r="AY23" s="42">
        <f t="shared" si="3"/>
        <v>0</v>
      </c>
      <c r="AZ23" s="35">
        <v>1000</v>
      </c>
      <c r="BA23" s="36">
        <v>1</v>
      </c>
      <c r="BB23" s="37"/>
      <c r="BC23" s="31"/>
      <c r="BD23" s="36"/>
      <c r="BE23" s="36"/>
      <c r="BF23" s="92">
        <f t="shared" si="4"/>
        <v>0</v>
      </c>
      <c r="BG23" s="107">
        <v>1000</v>
      </c>
      <c r="BH23" s="108">
        <v>1</v>
      </c>
      <c r="BI23" s="41"/>
      <c r="BJ23" s="41"/>
      <c r="BK23" s="42">
        <f t="shared" si="5"/>
        <v>0</v>
      </c>
      <c r="BL23" s="43">
        <f t="shared" si="6"/>
        <v>0</v>
      </c>
    </row>
    <row r="24" spans="1:64" x14ac:dyDescent="0.25">
      <c r="A24" s="266"/>
      <c r="B24" s="219" t="s">
        <v>38</v>
      </c>
      <c r="C24" s="220">
        <f t="shared" si="0"/>
        <v>0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5"/>
      <c r="AF24" s="46"/>
      <c r="AG24" s="47"/>
      <c r="AH24" s="47"/>
      <c r="AI24" s="46"/>
      <c r="AJ24" s="46"/>
      <c r="AK24" s="48">
        <f t="shared" si="1"/>
        <v>0</v>
      </c>
      <c r="AL24" s="49"/>
      <c r="AM24" s="6"/>
      <c r="AN24" s="47"/>
      <c r="AO24" s="47"/>
      <c r="AP24" s="6"/>
      <c r="AQ24" s="6"/>
      <c r="AR24" s="48">
        <f t="shared" si="2"/>
        <v>0</v>
      </c>
      <c r="AS24" s="51"/>
      <c r="AT24" s="46"/>
      <c r="AU24" s="47"/>
      <c r="AV24" s="47"/>
      <c r="AW24" s="46"/>
      <c r="AX24" s="46"/>
      <c r="AY24" s="48">
        <f t="shared" si="3"/>
        <v>0</v>
      </c>
      <c r="AZ24" s="52"/>
      <c r="BA24" s="53"/>
      <c r="BB24" s="54"/>
      <c r="BC24" s="47"/>
      <c r="BD24" s="53"/>
      <c r="BE24" s="53"/>
      <c r="BF24" s="96">
        <f t="shared" si="4"/>
        <v>0</v>
      </c>
      <c r="BG24" s="109">
        <v>1000</v>
      </c>
      <c r="BH24" s="110">
        <v>1</v>
      </c>
      <c r="BI24" s="58"/>
      <c r="BJ24" s="58"/>
      <c r="BK24" s="48">
        <f t="shared" si="5"/>
        <v>0</v>
      </c>
      <c r="BL24" s="59">
        <f t="shared" si="6"/>
        <v>0</v>
      </c>
    </row>
    <row r="25" spans="1:64" ht="31.5" customHeight="1" thickBot="1" x14ac:dyDescent="0.3">
      <c r="A25" s="267"/>
      <c r="B25" s="227" t="s">
        <v>36</v>
      </c>
      <c r="C25" s="228">
        <f t="shared" si="0"/>
        <v>0</v>
      </c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75"/>
      <c r="AF25" s="76"/>
      <c r="AG25" s="77"/>
      <c r="AH25" s="77"/>
      <c r="AI25" s="76"/>
      <c r="AJ25" s="76"/>
      <c r="AK25" s="78">
        <f t="shared" si="1"/>
        <v>0</v>
      </c>
      <c r="AL25" s="79"/>
      <c r="AM25" s="80"/>
      <c r="AN25" s="77"/>
      <c r="AO25" s="77"/>
      <c r="AP25" s="80"/>
      <c r="AQ25" s="80"/>
      <c r="AR25" s="78">
        <f t="shared" si="2"/>
        <v>0</v>
      </c>
      <c r="AS25" s="82"/>
      <c r="AT25" s="76"/>
      <c r="AU25" s="77"/>
      <c r="AV25" s="77"/>
      <c r="AW25" s="76"/>
      <c r="AX25" s="76"/>
      <c r="AY25" s="78">
        <f t="shared" si="3"/>
        <v>0</v>
      </c>
      <c r="AZ25" s="83"/>
      <c r="BA25" s="84"/>
      <c r="BB25" s="85"/>
      <c r="BC25" s="85"/>
      <c r="BD25" s="84"/>
      <c r="BE25" s="84"/>
      <c r="BF25" s="112">
        <f t="shared" si="4"/>
        <v>0</v>
      </c>
      <c r="BG25" s="82"/>
      <c r="BH25" s="113"/>
      <c r="BI25" s="89"/>
      <c r="BJ25" s="89"/>
      <c r="BK25" s="78">
        <f t="shared" si="5"/>
        <v>0</v>
      </c>
      <c r="BL25" s="91">
        <f t="shared" si="6"/>
        <v>0</v>
      </c>
    </row>
    <row r="26" spans="1:64" ht="15.75" thickBot="1" x14ac:dyDescent="0.3">
      <c r="A26" s="114" t="s">
        <v>39</v>
      </c>
      <c r="B26" s="229" t="s">
        <v>40</v>
      </c>
      <c r="C26" s="230">
        <f t="shared" si="0"/>
        <v>0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5"/>
      <c r="AF26" s="116"/>
      <c r="AG26" s="117">
        <v>90</v>
      </c>
      <c r="AH26" s="117">
        <v>1</v>
      </c>
      <c r="AI26" s="116"/>
      <c r="AJ26" s="116"/>
      <c r="AK26" s="118">
        <f t="shared" si="1"/>
        <v>0</v>
      </c>
      <c r="AL26" s="119"/>
      <c r="AM26" s="120"/>
      <c r="AN26" s="117">
        <v>90</v>
      </c>
      <c r="AO26" s="117">
        <v>1</v>
      </c>
      <c r="AP26" s="120"/>
      <c r="AQ26" s="120"/>
      <c r="AR26" s="118">
        <f t="shared" si="2"/>
        <v>0</v>
      </c>
      <c r="AS26" s="121"/>
      <c r="AT26" s="116"/>
      <c r="AU26" s="117">
        <v>90</v>
      </c>
      <c r="AV26" s="117">
        <v>1</v>
      </c>
      <c r="AW26" s="116"/>
      <c r="AX26" s="116"/>
      <c r="AY26" s="118">
        <f t="shared" si="3"/>
        <v>0</v>
      </c>
      <c r="AZ26" s="122"/>
      <c r="BA26" s="123"/>
      <c r="BB26" s="124">
        <v>90</v>
      </c>
      <c r="BC26" s="124">
        <v>1</v>
      </c>
      <c r="BD26" s="123"/>
      <c r="BE26" s="123"/>
      <c r="BF26" s="125">
        <f t="shared" si="4"/>
        <v>0</v>
      </c>
      <c r="BG26" s="126"/>
      <c r="BH26" s="127"/>
      <c r="BI26" s="128">
        <v>165</v>
      </c>
      <c r="BJ26" s="128">
        <v>1</v>
      </c>
      <c r="BK26" s="129">
        <f t="shared" si="5"/>
        <v>0</v>
      </c>
      <c r="BL26" s="130">
        <f t="shared" si="6"/>
        <v>0</v>
      </c>
    </row>
    <row r="27" spans="1:64" ht="32.25" customHeight="1" thickBot="1" x14ac:dyDescent="0.3">
      <c r="A27" s="131" t="s">
        <v>41</v>
      </c>
      <c r="B27" s="229" t="s">
        <v>42</v>
      </c>
      <c r="C27" s="230">
        <f t="shared" si="0"/>
        <v>0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32"/>
      <c r="AF27" s="133"/>
      <c r="AG27" s="134"/>
      <c r="AH27" s="134"/>
      <c r="AI27" s="133"/>
      <c r="AJ27" s="133"/>
      <c r="AK27" s="135">
        <f t="shared" si="1"/>
        <v>0</v>
      </c>
      <c r="AL27" s="136"/>
      <c r="AM27" s="137"/>
      <c r="AN27" s="134"/>
      <c r="AO27" s="134"/>
      <c r="AP27" s="137"/>
      <c r="AQ27" s="137"/>
      <c r="AR27" s="135">
        <f t="shared" si="2"/>
        <v>0</v>
      </c>
      <c r="AS27" s="138"/>
      <c r="AT27" s="133"/>
      <c r="AU27" s="134"/>
      <c r="AV27" s="134"/>
      <c r="AW27" s="133"/>
      <c r="AX27" s="133"/>
      <c r="AY27" s="135">
        <f t="shared" si="3"/>
        <v>0</v>
      </c>
      <c r="AZ27" s="139"/>
      <c r="BA27" s="140"/>
      <c r="BB27" s="141"/>
      <c r="BC27" s="141"/>
      <c r="BD27" s="140"/>
      <c r="BE27" s="140"/>
      <c r="BF27" s="142">
        <f t="shared" si="4"/>
        <v>0</v>
      </c>
      <c r="BG27" s="143"/>
      <c r="BH27" s="144"/>
      <c r="BI27" s="145"/>
      <c r="BJ27" s="146"/>
      <c r="BK27" s="147">
        <f t="shared" si="5"/>
        <v>0</v>
      </c>
      <c r="BL27" s="148">
        <f t="shared" si="6"/>
        <v>0</v>
      </c>
    </row>
    <row r="28" spans="1:64" ht="32.25" customHeight="1" x14ac:dyDescent="0.25">
      <c r="A28" s="262" t="s">
        <v>43</v>
      </c>
      <c r="B28" s="231" t="s">
        <v>44</v>
      </c>
      <c r="C28" s="232">
        <f t="shared" si="0"/>
        <v>0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29"/>
      <c r="AF28" s="30"/>
      <c r="AG28" s="31"/>
      <c r="AH28" s="31"/>
      <c r="AI28" s="30"/>
      <c r="AJ28" s="30"/>
      <c r="AK28" s="42">
        <f t="shared" si="1"/>
        <v>0</v>
      </c>
      <c r="AL28" s="33"/>
      <c r="AM28" s="27"/>
      <c r="AN28" s="31"/>
      <c r="AO28" s="31"/>
      <c r="AP28" s="27"/>
      <c r="AQ28" s="27"/>
      <c r="AR28" s="42">
        <f t="shared" si="2"/>
        <v>0</v>
      </c>
      <c r="AS28" s="149"/>
      <c r="AT28" s="30"/>
      <c r="AU28" s="31">
        <v>14</v>
      </c>
      <c r="AV28" s="31">
        <v>1</v>
      </c>
      <c r="AW28" s="30"/>
      <c r="AX28" s="30"/>
      <c r="AY28" s="92">
        <f t="shared" si="3"/>
        <v>0</v>
      </c>
      <c r="AZ28" s="150"/>
      <c r="BA28" s="36"/>
      <c r="BB28" s="37">
        <v>20</v>
      </c>
      <c r="BC28" s="37">
        <v>1</v>
      </c>
      <c r="BD28" s="36"/>
      <c r="BE28" s="36"/>
      <c r="BF28" s="92">
        <f t="shared" si="4"/>
        <v>0</v>
      </c>
      <c r="BG28" s="107"/>
      <c r="BH28" s="108"/>
      <c r="BI28" s="151">
        <v>30</v>
      </c>
      <c r="BJ28" s="151">
        <v>1</v>
      </c>
      <c r="BK28" s="152">
        <f t="shared" si="5"/>
        <v>0</v>
      </c>
      <c r="BL28" s="43">
        <f t="shared" si="6"/>
        <v>0</v>
      </c>
    </row>
    <row r="29" spans="1:64" ht="32.25" customHeight="1" x14ac:dyDescent="0.25">
      <c r="A29" s="263"/>
      <c r="B29" s="233" t="s">
        <v>45</v>
      </c>
      <c r="C29" s="234">
        <f t="shared" si="0"/>
        <v>0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45">
        <v>500</v>
      </c>
      <c r="AF29" s="46">
        <v>1</v>
      </c>
      <c r="AG29" s="47"/>
      <c r="AH29" s="47"/>
      <c r="AI29" s="46"/>
      <c r="AJ29" s="46"/>
      <c r="AK29" s="48">
        <f t="shared" si="1"/>
        <v>0</v>
      </c>
      <c r="AL29" s="49">
        <v>500</v>
      </c>
      <c r="AM29" s="6">
        <v>1</v>
      </c>
      <c r="AN29" s="47"/>
      <c r="AO29" s="47"/>
      <c r="AP29" s="6"/>
      <c r="AQ29" s="6"/>
      <c r="AR29" s="48">
        <f t="shared" si="2"/>
        <v>0</v>
      </c>
      <c r="AS29" s="153">
        <v>500</v>
      </c>
      <c r="AT29" s="46">
        <v>1</v>
      </c>
      <c r="AU29" s="47"/>
      <c r="AV29" s="47"/>
      <c r="AW29" s="46"/>
      <c r="AX29" s="46"/>
      <c r="AY29" s="96">
        <f t="shared" si="3"/>
        <v>0</v>
      </c>
      <c r="AZ29" s="154">
        <v>1000</v>
      </c>
      <c r="BA29" s="53">
        <v>1</v>
      </c>
      <c r="BB29" s="54"/>
      <c r="BC29" s="54"/>
      <c r="BD29" s="53"/>
      <c r="BE29" s="53"/>
      <c r="BF29" s="96">
        <f t="shared" si="4"/>
        <v>0</v>
      </c>
      <c r="BG29" s="109">
        <v>1500</v>
      </c>
      <c r="BH29" s="110">
        <v>1</v>
      </c>
      <c r="BI29" s="155"/>
      <c r="BJ29" s="155"/>
      <c r="BK29" s="156">
        <f t="shared" si="5"/>
        <v>0</v>
      </c>
      <c r="BL29" s="59">
        <f t="shared" si="6"/>
        <v>0</v>
      </c>
    </row>
    <row r="30" spans="1:64" ht="32.25" customHeight="1" x14ac:dyDescent="0.25">
      <c r="A30" s="263"/>
      <c r="B30" s="233" t="s">
        <v>46</v>
      </c>
      <c r="C30" s="234">
        <f t="shared" si="0"/>
        <v>0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45">
        <v>1000</v>
      </c>
      <c r="AF30" s="46">
        <v>1</v>
      </c>
      <c r="AG30" s="47"/>
      <c r="AH30" s="47"/>
      <c r="AI30" s="46"/>
      <c r="AJ30" s="46"/>
      <c r="AK30" s="48">
        <f t="shared" si="1"/>
        <v>0</v>
      </c>
      <c r="AL30" s="49">
        <v>1000</v>
      </c>
      <c r="AM30" s="6">
        <v>1</v>
      </c>
      <c r="AN30" s="47"/>
      <c r="AO30" s="47"/>
      <c r="AP30" s="6"/>
      <c r="AQ30" s="6"/>
      <c r="AR30" s="48">
        <f t="shared" si="2"/>
        <v>0</v>
      </c>
      <c r="AS30" s="153">
        <v>1000</v>
      </c>
      <c r="AT30" s="46">
        <v>1</v>
      </c>
      <c r="AU30" s="47"/>
      <c r="AV30" s="47"/>
      <c r="AW30" s="46"/>
      <c r="AX30" s="46"/>
      <c r="AY30" s="96">
        <f t="shared" si="3"/>
        <v>0</v>
      </c>
      <c r="AZ30" s="154">
        <v>1000</v>
      </c>
      <c r="BA30" s="53">
        <v>1</v>
      </c>
      <c r="BB30" s="54"/>
      <c r="BC30" s="54"/>
      <c r="BD30" s="53"/>
      <c r="BE30" s="53"/>
      <c r="BF30" s="96">
        <f t="shared" si="4"/>
        <v>0</v>
      </c>
      <c r="BG30" s="109">
        <v>1500</v>
      </c>
      <c r="BH30" s="110">
        <v>1</v>
      </c>
      <c r="BI30" s="155"/>
      <c r="BJ30" s="155"/>
      <c r="BK30" s="156">
        <f t="shared" si="5"/>
        <v>0</v>
      </c>
      <c r="BL30" s="59">
        <f t="shared" si="6"/>
        <v>0</v>
      </c>
    </row>
    <row r="31" spans="1:64" ht="32.25" customHeight="1" x14ac:dyDescent="0.25">
      <c r="A31" s="263"/>
      <c r="B31" s="233" t="s">
        <v>47</v>
      </c>
      <c r="C31" s="234">
        <f t="shared" si="0"/>
        <v>0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60"/>
      <c r="AF31" s="61"/>
      <c r="AG31" s="62"/>
      <c r="AH31" s="62"/>
      <c r="AI31" s="61"/>
      <c r="AJ31" s="61"/>
      <c r="AK31" s="101">
        <f t="shared" si="1"/>
        <v>0</v>
      </c>
      <c r="AL31" s="63"/>
      <c r="AM31" s="64"/>
      <c r="AN31" s="62"/>
      <c r="AO31" s="62"/>
      <c r="AP31" s="64"/>
      <c r="AQ31" s="64"/>
      <c r="AR31" s="101">
        <f t="shared" si="2"/>
        <v>0</v>
      </c>
      <c r="AS31" s="157">
        <v>500</v>
      </c>
      <c r="AT31" s="61">
        <v>1</v>
      </c>
      <c r="AU31" s="62"/>
      <c r="AV31" s="62"/>
      <c r="AW31" s="61"/>
      <c r="AX31" s="61"/>
      <c r="AY31" s="102">
        <f t="shared" si="3"/>
        <v>0</v>
      </c>
      <c r="AZ31" s="158">
        <v>500</v>
      </c>
      <c r="BA31" s="67">
        <v>1</v>
      </c>
      <c r="BB31" s="68"/>
      <c r="BC31" s="68"/>
      <c r="BD31" s="67"/>
      <c r="BE31" s="67"/>
      <c r="BF31" s="102">
        <f t="shared" si="4"/>
        <v>0</v>
      </c>
      <c r="BG31" s="109"/>
      <c r="BH31" s="110"/>
      <c r="BI31" s="155"/>
      <c r="BJ31" s="155"/>
      <c r="BK31" s="159">
        <f t="shared" si="5"/>
        <v>0</v>
      </c>
      <c r="BL31" s="74">
        <f t="shared" si="6"/>
        <v>0</v>
      </c>
    </row>
    <row r="32" spans="1:64" ht="32.25" customHeight="1" x14ac:dyDescent="0.25">
      <c r="A32" s="263"/>
      <c r="B32" s="233" t="s">
        <v>48</v>
      </c>
      <c r="C32" s="234">
        <f t="shared" si="0"/>
        <v>0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60"/>
      <c r="AF32" s="61"/>
      <c r="AG32" s="62"/>
      <c r="AH32" s="62"/>
      <c r="AI32" s="61"/>
      <c r="AJ32" s="61"/>
      <c r="AK32" s="101">
        <f t="shared" si="1"/>
        <v>0</v>
      </c>
      <c r="AL32" s="63"/>
      <c r="AM32" s="64"/>
      <c r="AN32" s="62"/>
      <c r="AO32" s="62"/>
      <c r="AP32" s="64"/>
      <c r="AQ32" s="64"/>
      <c r="AR32" s="101">
        <f t="shared" si="2"/>
        <v>0</v>
      </c>
      <c r="AS32" s="157">
        <v>500</v>
      </c>
      <c r="AT32" s="61">
        <v>1</v>
      </c>
      <c r="AU32" s="62"/>
      <c r="AV32" s="62"/>
      <c r="AW32" s="61"/>
      <c r="AX32" s="61"/>
      <c r="AY32" s="102">
        <f t="shared" si="3"/>
        <v>0</v>
      </c>
      <c r="AZ32" s="158">
        <v>500</v>
      </c>
      <c r="BA32" s="67">
        <v>1</v>
      </c>
      <c r="BB32" s="68"/>
      <c r="BC32" s="68"/>
      <c r="BD32" s="67"/>
      <c r="BE32" s="67"/>
      <c r="BF32" s="102">
        <f t="shared" si="4"/>
        <v>0</v>
      </c>
      <c r="BG32" s="109">
        <v>2000</v>
      </c>
      <c r="BH32" s="110">
        <v>1</v>
      </c>
      <c r="BI32" s="155"/>
      <c r="BJ32" s="155"/>
      <c r="BK32" s="159">
        <f t="shared" si="5"/>
        <v>0</v>
      </c>
      <c r="BL32" s="74">
        <f t="shared" si="6"/>
        <v>0</v>
      </c>
    </row>
    <row r="33" spans="1:64" ht="32.25" customHeight="1" x14ac:dyDescent="0.25">
      <c r="A33" s="263"/>
      <c r="B33" s="233" t="s">
        <v>49</v>
      </c>
      <c r="C33" s="234">
        <f t="shared" si="0"/>
        <v>0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60"/>
      <c r="AF33" s="61"/>
      <c r="AG33" s="62"/>
      <c r="AH33" s="62"/>
      <c r="AI33" s="61"/>
      <c r="AJ33" s="61"/>
      <c r="AK33" s="101">
        <f t="shared" si="1"/>
        <v>0</v>
      </c>
      <c r="AL33" s="63"/>
      <c r="AM33" s="64"/>
      <c r="AN33" s="62"/>
      <c r="AO33" s="62"/>
      <c r="AP33" s="64"/>
      <c r="AQ33" s="64"/>
      <c r="AR33" s="101">
        <f t="shared" si="2"/>
        <v>0</v>
      </c>
      <c r="AS33" s="157"/>
      <c r="AT33" s="61"/>
      <c r="AU33" s="62"/>
      <c r="AV33" s="62"/>
      <c r="AW33" s="61"/>
      <c r="AX33" s="61"/>
      <c r="AY33" s="102">
        <f t="shared" si="3"/>
        <v>0</v>
      </c>
      <c r="AZ33" s="158"/>
      <c r="BA33" s="67"/>
      <c r="BB33" s="68"/>
      <c r="BC33" s="68"/>
      <c r="BD33" s="67"/>
      <c r="BE33" s="67"/>
      <c r="BF33" s="102">
        <f t="shared" si="4"/>
        <v>0</v>
      </c>
      <c r="BG33" s="160">
        <v>1000</v>
      </c>
      <c r="BH33" s="161">
        <v>1</v>
      </c>
      <c r="BI33" s="162"/>
      <c r="BJ33" s="162"/>
      <c r="BK33" s="159">
        <f t="shared" si="5"/>
        <v>0</v>
      </c>
      <c r="BL33" s="74">
        <f t="shared" si="6"/>
        <v>0</v>
      </c>
    </row>
    <row r="34" spans="1:64" ht="30.75" customHeight="1" thickBot="1" x14ac:dyDescent="0.3">
      <c r="A34" s="264"/>
      <c r="B34" s="235" t="s">
        <v>50</v>
      </c>
      <c r="C34" s="236">
        <f t="shared" si="0"/>
        <v>0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75"/>
      <c r="AF34" s="76"/>
      <c r="AG34" s="77"/>
      <c r="AH34" s="77"/>
      <c r="AI34" s="76"/>
      <c r="AJ34" s="76"/>
      <c r="AK34" s="78">
        <f t="shared" si="1"/>
        <v>0</v>
      </c>
      <c r="AL34" s="79"/>
      <c r="AM34" s="80"/>
      <c r="AN34" s="77"/>
      <c r="AO34" s="77"/>
      <c r="AP34" s="80"/>
      <c r="AQ34" s="80"/>
      <c r="AR34" s="78">
        <f t="shared" si="2"/>
        <v>0</v>
      </c>
      <c r="AS34" s="164"/>
      <c r="AT34" s="76"/>
      <c r="AU34" s="77"/>
      <c r="AV34" s="77"/>
      <c r="AW34" s="76"/>
      <c r="AX34" s="76"/>
      <c r="AY34" s="112">
        <f t="shared" si="3"/>
        <v>0</v>
      </c>
      <c r="AZ34" s="165"/>
      <c r="BA34" s="84"/>
      <c r="BB34" s="85"/>
      <c r="BC34" s="85"/>
      <c r="BD34" s="84"/>
      <c r="BE34" s="84"/>
      <c r="BF34" s="112">
        <f t="shared" si="4"/>
        <v>0</v>
      </c>
      <c r="BG34" s="166"/>
      <c r="BH34" s="113"/>
      <c r="BI34" s="167"/>
      <c r="BJ34" s="167"/>
      <c r="BK34" s="168">
        <f t="shared" si="5"/>
        <v>0</v>
      </c>
      <c r="BL34" s="91">
        <f t="shared" si="6"/>
        <v>0</v>
      </c>
    </row>
    <row r="35" spans="1:64" ht="40.5" customHeight="1" thickBot="1" x14ac:dyDescent="0.3">
      <c r="A35" s="169" t="s">
        <v>51</v>
      </c>
      <c r="B35" s="229" t="s">
        <v>52</v>
      </c>
      <c r="C35" s="230">
        <f t="shared" si="0"/>
        <v>0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70"/>
      <c r="AF35" s="171"/>
      <c r="AG35" s="172"/>
      <c r="AH35" s="172"/>
      <c r="AI35" s="171"/>
      <c r="AJ35" s="171"/>
      <c r="AK35" s="173">
        <f t="shared" si="1"/>
        <v>0</v>
      </c>
      <c r="AL35" s="174"/>
      <c r="AM35" s="175"/>
      <c r="AN35" s="172"/>
      <c r="AO35" s="172"/>
      <c r="AP35" s="175"/>
      <c r="AQ35" s="175"/>
      <c r="AR35" s="173">
        <f t="shared" si="2"/>
        <v>0</v>
      </c>
      <c r="AS35" s="176"/>
      <c r="AT35" s="171"/>
      <c r="AU35" s="172"/>
      <c r="AV35" s="172"/>
      <c r="AW35" s="171"/>
      <c r="AX35" s="171"/>
      <c r="AY35" s="173">
        <f t="shared" si="3"/>
        <v>0</v>
      </c>
      <c r="AZ35" s="177"/>
      <c r="BA35" s="178"/>
      <c r="BB35" s="179"/>
      <c r="BC35" s="179"/>
      <c r="BD35" s="178"/>
      <c r="BE35" s="178"/>
      <c r="BF35" s="180">
        <f t="shared" si="4"/>
        <v>0</v>
      </c>
      <c r="BG35" s="181"/>
      <c r="BH35" s="182"/>
      <c r="BI35" s="183"/>
      <c r="BJ35" s="183"/>
      <c r="BK35" s="173">
        <f t="shared" si="5"/>
        <v>0</v>
      </c>
      <c r="BL35" s="184">
        <f t="shared" si="6"/>
        <v>0</v>
      </c>
    </row>
    <row r="36" spans="1:64" ht="15.75" customHeight="1" x14ac:dyDescent="0.25">
      <c r="A36" s="262" t="s">
        <v>53</v>
      </c>
      <c r="B36" s="231" t="s">
        <v>54</v>
      </c>
      <c r="C36" s="232">
        <f t="shared" si="0"/>
        <v>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29"/>
      <c r="AF36" s="30"/>
      <c r="AG36" s="31"/>
      <c r="AH36" s="31"/>
      <c r="AI36" s="30"/>
      <c r="AJ36" s="30"/>
      <c r="AK36" s="185">
        <f t="shared" si="1"/>
        <v>0</v>
      </c>
      <c r="AL36" s="27"/>
      <c r="AM36" s="27"/>
      <c r="AN36" s="31"/>
      <c r="AO36" s="31"/>
      <c r="AP36" s="27"/>
      <c r="AQ36" s="27"/>
      <c r="AR36" s="185">
        <f t="shared" si="2"/>
        <v>0</v>
      </c>
      <c r="AS36" s="30"/>
      <c r="AT36" s="30"/>
      <c r="AU36" s="31"/>
      <c r="AV36" s="31"/>
      <c r="AW36" s="30"/>
      <c r="AX36" s="30"/>
      <c r="AY36" s="185">
        <f t="shared" si="3"/>
        <v>0</v>
      </c>
      <c r="AZ36" s="36"/>
      <c r="BA36" s="36"/>
      <c r="BB36" s="37"/>
      <c r="BC36" s="37"/>
      <c r="BD36" s="36"/>
      <c r="BE36" s="36"/>
      <c r="BF36" s="185">
        <f t="shared" si="4"/>
        <v>0</v>
      </c>
      <c r="BG36" s="186"/>
      <c r="BH36" s="108"/>
      <c r="BI36" s="151"/>
      <c r="BJ36" s="151"/>
      <c r="BK36" s="185">
        <f t="shared" si="5"/>
        <v>0</v>
      </c>
      <c r="BL36" s="28">
        <f t="shared" si="6"/>
        <v>0</v>
      </c>
    </row>
    <row r="37" spans="1:64" ht="15.75" customHeight="1" x14ac:dyDescent="0.25">
      <c r="A37" s="263"/>
      <c r="B37" s="233" t="s">
        <v>55</v>
      </c>
      <c r="C37" s="234">
        <f t="shared" si="0"/>
        <v>0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45"/>
      <c r="AF37" s="46"/>
      <c r="AG37" s="47"/>
      <c r="AH37" s="47"/>
      <c r="AI37" s="46"/>
      <c r="AJ37" s="46"/>
      <c r="AK37" s="187">
        <f t="shared" si="1"/>
        <v>0</v>
      </c>
      <c r="AL37" s="6"/>
      <c r="AM37" s="6"/>
      <c r="AN37" s="47"/>
      <c r="AO37" s="47"/>
      <c r="AP37" s="6"/>
      <c r="AQ37" s="6"/>
      <c r="AR37" s="187">
        <f t="shared" si="2"/>
        <v>0</v>
      </c>
      <c r="AS37" s="46"/>
      <c r="AT37" s="46"/>
      <c r="AU37" s="47"/>
      <c r="AV37" s="47"/>
      <c r="AW37" s="46"/>
      <c r="AX37" s="46"/>
      <c r="AY37" s="187">
        <f t="shared" si="3"/>
        <v>0</v>
      </c>
      <c r="AZ37" s="53"/>
      <c r="BA37" s="53"/>
      <c r="BB37" s="54"/>
      <c r="BC37" s="54"/>
      <c r="BD37" s="53"/>
      <c r="BE37" s="53"/>
      <c r="BF37" s="187">
        <f t="shared" si="4"/>
        <v>0</v>
      </c>
      <c r="BG37" s="188"/>
      <c r="BH37" s="110"/>
      <c r="BI37" s="155"/>
      <c r="BJ37" s="155"/>
      <c r="BK37" s="187">
        <f t="shared" si="5"/>
        <v>0</v>
      </c>
      <c r="BL37" s="189">
        <f t="shared" si="6"/>
        <v>0</v>
      </c>
    </row>
    <row r="38" spans="1:64" ht="19.5" customHeight="1" thickBot="1" x14ac:dyDescent="0.3">
      <c r="A38" s="268"/>
      <c r="B38" s="237" t="s">
        <v>56</v>
      </c>
      <c r="C38" s="238">
        <f t="shared" si="0"/>
        <v>0</v>
      </c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60">
        <v>500</v>
      </c>
      <c r="AF38" s="61">
        <v>1</v>
      </c>
      <c r="AG38" s="62"/>
      <c r="AH38" s="62"/>
      <c r="AI38" s="61"/>
      <c r="AJ38" s="61"/>
      <c r="AK38" s="191">
        <f t="shared" si="1"/>
        <v>0</v>
      </c>
      <c r="AL38" s="64">
        <v>500</v>
      </c>
      <c r="AM38" s="64">
        <v>1</v>
      </c>
      <c r="AN38" s="62"/>
      <c r="AO38" s="62"/>
      <c r="AP38" s="64"/>
      <c r="AQ38" s="64"/>
      <c r="AR38" s="191">
        <f t="shared" si="2"/>
        <v>0</v>
      </c>
      <c r="AS38" s="61">
        <v>500</v>
      </c>
      <c r="AT38" s="61">
        <v>1</v>
      </c>
      <c r="AU38" s="62"/>
      <c r="AV38" s="62"/>
      <c r="AW38" s="61"/>
      <c r="AX38" s="61"/>
      <c r="AY38" s="191">
        <f t="shared" si="3"/>
        <v>0</v>
      </c>
      <c r="AZ38" s="67">
        <v>1000</v>
      </c>
      <c r="BA38" s="67">
        <v>1</v>
      </c>
      <c r="BB38" s="68"/>
      <c r="BC38" s="68"/>
      <c r="BD38" s="67"/>
      <c r="BE38" s="67"/>
      <c r="BF38" s="191">
        <f t="shared" si="4"/>
        <v>0</v>
      </c>
      <c r="BG38" s="192">
        <v>1000</v>
      </c>
      <c r="BH38" s="161">
        <v>1</v>
      </c>
      <c r="BI38" s="162"/>
      <c r="BJ38" s="162"/>
      <c r="BK38" s="191">
        <f t="shared" si="5"/>
        <v>0</v>
      </c>
      <c r="BL38" s="193">
        <f t="shared" si="6"/>
        <v>0</v>
      </c>
    </row>
    <row r="39" spans="1:64" ht="19.5" customHeight="1" thickBot="1" x14ac:dyDescent="0.3">
      <c r="A39" s="194" t="s">
        <v>57</v>
      </c>
      <c r="B39" s="239" t="s">
        <v>58</v>
      </c>
      <c r="C39" s="240">
        <f t="shared" si="0"/>
        <v>0</v>
      </c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5"/>
      <c r="AF39" s="196"/>
      <c r="AG39" s="197"/>
      <c r="AH39" s="197"/>
      <c r="AI39" s="196"/>
      <c r="AJ39" s="196"/>
      <c r="AK39" s="198">
        <f t="shared" si="1"/>
        <v>0</v>
      </c>
      <c r="AL39" s="199"/>
      <c r="AM39" s="199"/>
      <c r="AN39" s="197"/>
      <c r="AO39" s="197"/>
      <c r="AP39" s="199"/>
      <c r="AQ39" s="199"/>
      <c r="AR39" s="198">
        <f t="shared" si="2"/>
        <v>0</v>
      </c>
      <c r="AS39" s="196"/>
      <c r="AT39" s="196"/>
      <c r="AU39" s="197"/>
      <c r="AV39" s="197"/>
      <c r="AW39" s="196"/>
      <c r="AX39" s="196"/>
      <c r="AY39" s="198">
        <f t="shared" si="3"/>
        <v>0</v>
      </c>
      <c r="AZ39" s="200"/>
      <c r="BA39" s="200"/>
      <c r="BB39" s="201"/>
      <c r="BC39" s="201"/>
      <c r="BD39" s="200"/>
      <c r="BE39" s="200"/>
      <c r="BF39" s="198">
        <f t="shared" si="4"/>
        <v>0</v>
      </c>
      <c r="BG39" s="202"/>
      <c r="BH39" s="203"/>
      <c r="BI39" s="146"/>
      <c r="BJ39" s="146"/>
      <c r="BK39" s="198">
        <f t="shared" si="5"/>
        <v>0</v>
      </c>
      <c r="BL39" s="204">
        <f t="shared" si="6"/>
        <v>0</v>
      </c>
    </row>
    <row r="40" spans="1:64" x14ac:dyDescent="0.25">
      <c r="A40" s="244" t="s">
        <v>59</v>
      </c>
      <c r="B40" s="225" t="s">
        <v>60</v>
      </c>
      <c r="C40" s="226">
        <f t="shared" si="0"/>
        <v>0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205"/>
      <c r="AF40" s="206"/>
      <c r="AG40" s="207"/>
      <c r="AH40" s="207"/>
      <c r="AI40" s="206"/>
      <c r="AJ40" s="206"/>
      <c r="AK40" s="32">
        <f t="shared" si="1"/>
        <v>0</v>
      </c>
      <c r="AL40" s="208"/>
      <c r="AM40" s="209"/>
      <c r="AN40" s="207"/>
      <c r="AO40" s="207"/>
      <c r="AP40" s="209"/>
      <c r="AQ40" s="209"/>
      <c r="AR40" s="32">
        <f t="shared" si="2"/>
        <v>0</v>
      </c>
      <c r="AS40" s="210"/>
      <c r="AT40" s="206"/>
      <c r="AU40" s="207"/>
      <c r="AV40" s="207"/>
      <c r="AW40" s="206"/>
      <c r="AX40" s="206"/>
      <c r="AY40" s="32">
        <f t="shared" si="3"/>
        <v>0</v>
      </c>
      <c r="AZ40" s="211"/>
      <c r="BA40" s="212"/>
      <c r="BB40" s="213"/>
      <c r="BC40" s="213"/>
      <c r="BD40" s="212"/>
      <c r="BE40" s="212"/>
      <c r="BF40" s="38">
        <f t="shared" si="4"/>
        <v>0</v>
      </c>
      <c r="BG40" s="214"/>
      <c r="BH40" s="215"/>
      <c r="BI40" s="216"/>
      <c r="BJ40" s="216"/>
      <c r="BK40" s="32">
        <f t="shared" si="5"/>
        <v>0</v>
      </c>
      <c r="BL40" s="217">
        <f t="shared" si="6"/>
        <v>0</v>
      </c>
    </row>
    <row r="41" spans="1:64" x14ac:dyDescent="0.25">
      <c r="A41" s="245"/>
      <c r="B41" s="46" t="s">
        <v>61</v>
      </c>
      <c r="C41" s="224">
        <f t="shared" si="0"/>
        <v>0</v>
      </c>
      <c r="AE41" s="45"/>
      <c r="AF41" s="46"/>
      <c r="AG41" s="47"/>
      <c r="AH41" s="47"/>
      <c r="AI41" s="46"/>
      <c r="AJ41" s="46"/>
      <c r="AK41" s="48">
        <f t="shared" si="1"/>
        <v>0</v>
      </c>
      <c r="AL41" s="49"/>
      <c r="AM41" s="6"/>
      <c r="AN41" s="47"/>
      <c r="AO41" s="47"/>
      <c r="AP41" s="6"/>
      <c r="AQ41" s="6"/>
      <c r="AR41" s="48">
        <f t="shared" si="2"/>
        <v>0</v>
      </c>
      <c r="AS41" s="51"/>
      <c r="AT41" s="46"/>
      <c r="AU41" s="47"/>
      <c r="AV41" s="47"/>
      <c r="AW41" s="46"/>
      <c r="AX41" s="46"/>
      <c r="AY41" s="48">
        <f t="shared" si="3"/>
        <v>0</v>
      </c>
      <c r="AZ41" s="52"/>
      <c r="BA41" s="53"/>
      <c r="BB41" s="54"/>
      <c r="BC41" s="54"/>
      <c r="BD41" s="53"/>
      <c r="BE41" s="53"/>
      <c r="BF41" s="96">
        <f t="shared" si="4"/>
        <v>0</v>
      </c>
      <c r="BG41" s="97"/>
      <c r="BH41" s="57"/>
      <c r="BI41" s="58"/>
      <c r="BJ41" s="58"/>
      <c r="BK41" s="48">
        <f t="shared" si="5"/>
        <v>0</v>
      </c>
      <c r="BL41" s="59">
        <f t="shared" si="6"/>
        <v>0</v>
      </c>
    </row>
    <row r="42" spans="1:64" ht="15.75" thickBot="1" x14ac:dyDescent="0.3">
      <c r="A42" s="246"/>
      <c r="B42" s="76" t="s">
        <v>62</v>
      </c>
      <c r="C42" s="241">
        <f t="shared" si="0"/>
        <v>0</v>
      </c>
      <c r="AE42" s="75"/>
      <c r="AF42" s="76"/>
      <c r="AG42" s="77"/>
      <c r="AH42" s="77"/>
      <c r="AI42" s="76"/>
      <c r="AJ42" s="76"/>
      <c r="AK42" s="78">
        <f t="shared" si="1"/>
        <v>0</v>
      </c>
      <c r="AL42" s="79"/>
      <c r="AM42" s="80"/>
      <c r="AN42" s="77"/>
      <c r="AO42" s="77"/>
      <c r="AP42" s="80"/>
      <c r="AQ42" s="80"/>
      <c r="AR42" s="78">
        <f t="shared" si="2"/>
        <v>0</v>
      </c>
      <c r="AS42" s="82"/>
      <c r="AT42" s="76"/>
      <c r="AU42" s="77"/>
      <c r="AV42" s="77"/>
      <c r="AW42" s="76"/>
      <c r="AX42" s="76"/>
      <c r="AY42" s="78">
        <f t="shared" si="3"/>
        <v>0</v>
      </c>
      <c r="AZ42" s="83"/>
      <c r="BA42" s="84"/>
      <c r="BB42" s="85"/>
      <c r="BC42" s="85"/>
      <c r="BD42" s="84"/>
      <c r="BE42" s="84"/>
      <c r="BF42" s="112">
        <f t="shared" si="4"/>
        <v>0</v>
      </c>
      <c r="BG42" s="103">
        <v>1000</v>
      </c>
      <c r="BH42" s="88">
        <v>1</v>
      </c>
      <c r="BI42" s="89"/>
      <c r="BJ42" s="89"/>
      <c r="BK42" s="78">
        <f t="shared" si="5"/>
        <v>0</v>
      </c>
      <c r="BL42" s="91">
        <f t="shared" si="6"/>
        <v>0</v>
      </c>
    </row>
    <row r="43" spans="1:64" x14ac:dyDescent="0.25">
      <c r="AG43" s="2"/>
      <c r="AH43" s="2"/>
      <c r="AN43" s="2"/>
      <c r="AO43" s="2"/>
      <c r="AR43" s="2"/>
      <c r="AS43" s="2"/>
      <c r="AT43" s="2"/>
      <c r="AU43" s="2"/>
      <c r="AV43" s="2"/>
      <c r="AW43" s="2"/>
      <c r="AX43" s="2"/>
      <c r="AY43" s="2"/>
      <c r="BB43" s="2"/>
      <c r="BC43" s="2"/>
      <c r="BF43" s="2"/>
    </row>
    <row r="44" spans="1:64" x14ac:dyDescent="0.25">
      <c r="AG44" s="2"/>
      <c r="AH44" s="2"/>
      <c r="AN44" s="2"/>
      <c r="AO44" s="2"/>
      <c r="AR44" s="2"/>
      <c r="AS44" s="2"/>
      <c r="AT44" s="2"/>
      <c r="AU44" s="2"/>
      <c r="AV44" s="2"/>
      <c r="AW44" s="2"/>
      <c r="AX44" s="2"/>
      <c r="AY44" s="2"/>
      <c r="BB44" s="2"/>
      <c r="BC44" s="2"/>
      <c r="BF44" s="2"/>
    </row>
    <row r="45" spans="1:64" x14ac:dyDescent="0.25">
      <c r="AG45" s="2"/>
      <c r="AH45" s="2"/>
      <c r="AN45" s="2"/>
      <c r="AO45" s="2"/>
      <c r="AR45" s="2"/>
      <c r="AS45" s="2"/>
      <c r="AT45" s="2"/>
      <c r="AU45" s="2"/>
      <c r="AV45" s="2"/>
      <c r="AW45" s="2"/>
      <c r="AX45" s="2"/>
      <c r="AY45" s="2"/>
      <c r="BB45" s="2"/>
      <c r="BC45" s="2"/>
      <c r="BF45" s="2"/>
    </row>
    <row r="46" spans="1:64" x14ac:dyDescent="0.25">
      <c r="AG46" s="2"/>
      <c r="AH46" s="2"/>
      <c r="AN46" s="2"/>
      <c r="AO46" s="2"/>
      <c r="AR46" s="2"/>
      <c r="AS46" s="2"/>
      <c r="AT46" s="2"/>
      <c r="AU46" s="2"/>
      <c r="AV46" s="2"/>
      <c r="AW46" s="2"/>
      <c r="AX46" s="2"/>
      <c r="AY46" s="2"/>
      <c r="BB46" s="2"/>
      <c r="BC46" s="2"/>
      <c r="BF46" s="2"/>
    </row>
    <row r="47" spans="1:64" x14ac:dyDescent="0.25">
      <c r="AG47" s="2"/>
      <c r="AH47" s="2"/>
      <c r="AN47" s="2"/>
      <c r="AO47" s="2"/>
      <c r="AR47" s="2"/>
      <c r="AS47" s="2"/>
      <c r="AT47" s="2"/>
      <c r="AU47" s="2"/>
      <c r="AV47" s="2"/>
      <c r="AW47" s="2"/>
      <c r="AX47" s="2"/>
      <c r="AY47" s="2"/>
      <c r="BB47" s="2"/>
      <c r="BC47" s="2"/>
      <c r="BF47" s="2"/>
    </row>
    <row r="48" spans="1:64" x14ac:dyDescent="0.25">
      <c r="AG48" s="2"/>
      <c r="AH48" s="2"/>
      <c r="AN48" s="2"/>
      <c r="AO48" s="2"/>
      <c r="AR48" s="2"/>
      <c r="AS48" s="2"/>
      <c r="AT48" s="2"/>
      <c r="AU48" s="2"/>
      <c r="AV48" s="2"/>
      <c r="AW48" s="2"/>
      <c r="AX48" s="2"/>
      <c r="AY48" s="2"/>
      <c r="BB48" s="2"/>
      <c r="BC48" s="2"/>
      <c r="BF48" s="2"/>
    </row>
  </sheetData>
  <sheetProtection algorithmName="SHA-512" hashValue="6Vxy3OPXatsUwLk8e3eN6bia9kQeIE09shWQmzhqPhjhC90oTP5dBSitXmW7r9CQLsyXABUytXCo2JBaJElycw==" saltValue="CbDwTAkqPPgitB5EsooQew==" spinCount="100000" sheet="1" objects="1" scenarios="1"/>
  <mergeCells count="42">
    <mergeCell ref="A1:C1"/>
    <mergeCell ref="A2:A6"/>
    <mergeCell ref="BL5:BL10"/>
    <mergeCell ref="A7:B7"/>
    <mergeCell ref="AE7:AK7"/>
    <mergeCell ref="AL7:AR7"/>
    <mergeCell ref="AS7:AY7"/>
    <mergeCell ref="AZ7:BF7"/>
    <mergeCell ref="BG7:BK7"/>
    <mergeCell ref="A8:A10"/>
    <mergeCell ref="BI9:BJ9"/>
    <mergeCell ref="BK9:BK10"/>
    <mergeCell ref="BG8:BK8"/>
    <mergeCell ref="AE9:AF9"/>
    <mergeCell ref="AG9:AH9"/>
    <mergeCell ref="AI9:AJ9"/>
    <mergeCell ref="AS9:AT9"/>
    <mergeCell ref="AE8:AK8"/>
    <mergeCell ref="AL8:AR8"/>
    <mergeCell ref="AS8:AY8"/>
    <mergeCell ref="AZ8:BF8"/>
    <mergeCell ref="AK9:AK10"/>
    <mergeCell ref="AL9:AM9"/>
    <mergeCell ref="AN9:AO9"/>
    <mergeCell ref="AP9:AQ9"/>
    <mergeCell ref="AR9:AR10"/>
    <mergeCell ref="A40:A42"/>
    <mergeCell ref="BB9:BC9"/>
    <mergeCell ref="BD9:BE9"/>
    <mergeCell ref="BF9:BF10"/>
    <mergeCell ref="BG9:BH9"/>
    <mergeCell ref="B8:B10"/>
    <mergeCell ref="C8:C10"/>
    <mergeCell ref="AU9:AV9"/>
    <mergeCell ref="AW9:AX9"/>
    <mergeCell ref="AY9:AY10"/>
    <mergeCell ref="AZ9:BA9"/>
    <mergeCell ref="A11:A14"/>
    <mergeCell ref="A15:A22"/>
    <mergeCell ref="A23:A25"/>
    <mergeCell ref="A28:A34"/>
    <mergeCell ref="A36:A38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AB2D1B7E1D91439D22BD14EE047FE5" ma:contentTypeVersion="18" ma:contentTypeDescription="Crear nuevo documento." ma:contentTypeScope="" ma:versionID="fcb2c31bc51c6dd8786204d3fde3d706">
  <xsd:schema xmlns:xsd="http://www.w3.org/2001/XMLSchema" xmlns:xs="http://www.w3.org/2001/XMLSchema" xmlns:p="http://schemas.microsoft.com/office/2006/metadata/properties" xmlns:ns2="76ddc973-6f3e-458c-98dc-616d12e59db2" xmlns:ns3="07df56aa-f336-4b80-aa61-75267864e9e7" targetNamespace="http://schemas.microsoft.com/office/2006/metadata/properties" ma:root="true" ma:fieldsID="dc678d4475e604ef04116ffcb079cf3c" ns2:_="" ns3:_="">
    <xsd:import namespace="76ddc973-6f3e-458c-98dc-616d12e59db2"/>
    <xsd:import namespace="07df56aa-f336-4b80-aa61-75267864e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dc973-6f3e-458c-98dc-616d12e59d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f56aa-f336-4b80-aa61-75267864e9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d4497d0-85c4-42db-a314-a724548820ae}" ma:internalName="TaxCatchAll" ma:showField="CatchAllData" ma:web="07df56aa-f336-4b80-aa61-75267864e9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ddc973-6f3e-458c-98dc-616d12e59db2">
      <Terms xmlns="http://schemas.microsoft.com/office/infopath/2007/PartnerControls"/>
    </lcf76f155ced4ddcb4097134ff3c332f>
    <TaxCatchAll xmlns="07df56aa-f336-4b80-aa61-75267864e9e7" xsi:nil="true"/>
  </documentManagement>
</p:properties>
</file>

<file path=customXml/itemProps1.xml><?xml version="1.0" encoding="utf-8"?>
<ds:datastoreItem xmlns:ds="http://schemas.openxmlformats.org/officeDocument/2006/customXml" ds:itemID="{243ECB64-697A-444F-BE36-BF19D3ECAEA0}"/>
</file>

<file path=customXml/itemProps2.xml><?xml version="1.0" encoding="utf-8"?>
<ds:datastoreItem xmlns:ds="http://schemas.openxmlformats.org/officeDocument/2006/customXml" ds:itemID="{B2E698AB-7461-49FA-8B5F-F451220587CF}"/>
</file>

<file path=customXml/itemProps3.xml><?xml version="1.0" encoding="utf-8"?>
<ds:datastoreItem xmlns:ds="http://schemas.openxmlformats.org/officeDocument/2006/customXml" ds:itemID="{C5EAF66F-62BA-4584-9444-AC3BE50FCA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MODALIDAD FAMILIAR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María Navas Cadena</dc:creator>
  <cp:lastModifiedBy>Jose Maria Navas Cadena</cp:lastModifiedBy>
  <dcterms:created xsi:type="dcterms:W3CDTF">2023-02-22T16:04:57Z</dcterms:created>
  <dcterms:modified xsi:type="dcterms:W3CDTF">2023-04-04T16:36:17Z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0x010100CBAB2D1B7E1D91439D22BD14EE047FE5</vt:lpwstr>
  </property>
</Properties>
</file>