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ICBF\CONTRATACION\2014\TERCER LINEA\"/>
    </mc:Choice>
  </mc:AlternateContent>
  <bookViews>
    <workbookView xWindow="0" yWindow="0" windowWidth="25200" windowHeight="11985" tabRatio="598" activeTab="1"/>
  </bookViews>
  <sheets>
    <sheet name="JURIDICA" sheetId="9" r:id="rId1"/>
    <sheet name="TECNICA" sheetId="8" r:id="rId2"/>
    <sheet name="FINANCIERA" sheetId="10" r:id="rId3"/>
  </sheets>
  <calcPr calcId="152511"/>
</workbook>
</file>

<file path=xl/calcChain.xml><?xml version="1.0" encoding="utf-8"?>
<calcChain xmlns="http://schemas.openxmlformats.org/spreadsheetml/2006/main">
  <c r="O54" i="8" l="1"/>
  <c r="O53" i="8"/>
  <c r="E24" i="8" l="1"/>
  <c r="C12" i="10" l="1"/>
  <c r="C13" i="10" s="1"/>
  <c r="M116" i="8"/>
  <c r="L116" i="8"/>
  <c r="K116" i="8"/>
  <c r="A109" i="8"/>
  <c r="A110" i="8" s="1"/>
  <c r="A111" i="8" s="1"/>
  <c r="A112" i="8" s="1"/>
  <c r="A113" i="8" s="1"/>
  <c r="A114" i="8" s="1"/>
  <c r="A115" i="8" s="1"/>
  <c r="N108" i="8"/>
  <c r="N116" i="8" s="1"/>
  <c r="N49" i="8"/>
  <c r="N57" i="8" s="1"/>
  <c r="E40" i="8"/>
  <c r="E122" i="8" l="1"/>
  <c r="F137" i="8"/>
  <c r="D148" i="8" s="1"/>
  <c r="E147" i="8" l="1"/>
  <c r="C118" i="8" l="1"/>
  <c r="M57" i="8"/>
  <c r="C62" i="8" s="1"/>
  <c r="L57" i="8"/>
  <c r="K57" i="8"/>
  <c r="C61" i="8" s="1"/>
  <c r="A50" i="8"/>
  <c r="A51" i="8" s="1"/>
  <c r="A52" i="8" s="1"/>
  <c r="A53" i="8" s="1"/>
  <c r="A54" i="8" s="1"/>
  <c r="A55" i="8" s="1"/>
  <c r="A56" i="8" s="1"/>
</calcChain>
</file>

<file path=xl/sharedStrings.xml><?xml version="1.0" encoding="utf-8"?>
<sst xmlns="http://schemas.openxmlformats.org/spreadsheetml/2006/main" count="556" uniqueCount="264">
  <si>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</si>
  <si>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</si>
  <si>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</si>
  <si>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</si>
  <si>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</si>
  <si>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</si>
  <si>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</si>
  <si>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</si>
  <si>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</si>
  <si>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</si>
  <si>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</si>
  <si>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</si>
  <si>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</si>
  <si>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</si>
  <si>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</si>
  <si>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</si>
  <si>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</si>
  <si>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</si>
  <si>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</si>
  <si>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</si>
  <si>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</si>
  <si>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</si>
  <si>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</si>
  <si>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</si>
  <si>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</si>
  <si>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</si>
  <si>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</si>
  <si>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</si>
  <si>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</si>
  <si>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</si>
  <si>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</si>
  <si>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</si>
  <si>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</si>
  <si>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</si>
  <si>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</si>
  <si>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</si>
  <si>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</si>
  <si>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</si>
  <si>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</si>
  <si>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</si>
  <si>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</si>
  <si>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</si>
  <si>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</si>
  <si>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</si>
  <si>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Numero
 del contrato</t>
  </si>
  <si>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</si>
  <si>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</si>
  <si>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</si>
  <si>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</si>
  <si>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</si>
  <si>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</si>
  <si>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</si>
  <si>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</si>
  <si>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</si>
  <si>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</si>
  <si>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</si>
  <si>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</si>
  <si>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</si>
  <si>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</si>
  <si>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</si>
  <si>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</si>
  <si>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</si>
  <si>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</si>
  <si>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</si>
  <si>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</si>
  <si>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</si>
  <si>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</si>
  <si>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</si>
  <si>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</si>
  <si>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</si>
  <si>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</si>
  <si>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</si>
  <si>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</si>
  <si>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</si>
  <si>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</si>
  <si>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</si>
  <si>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</si>
  <si>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</si>
  <si>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</si>
  <si>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</si>
  <si>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</si>
  <si>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</si>
  <si>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</si>
  <si>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</si>
  <si>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</si>
  <si>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</si>
  <si>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</si>
  <si>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</si>
  <si>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 No. 1. xxxxxxxxxxx</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</si>
  <si>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</si>
  <si>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</si>
  <si>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</si>
  <si>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</si>
  <si>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</si>
  <si>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</si>
  <si>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</si>
  <si>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</si>
  <si>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</si>
  <si>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</si>
  <si>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</si>
  <si>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</si>
  <si>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</si>
  <si>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</si>
  <si>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</si>
  <si>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</si>
  <si>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</si>
  <si>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</si>
  <si>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</si>
  <si>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</si>
  <si>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</si>
  <si>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</si>
  <si>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</si>
  <si>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</si>
  <si>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</si>
  <si>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</si>
  <si>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</si>
  <si>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</si>
  <si>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</si>
  <si>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</si>
  <si>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</si>
  <si>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</si>
  <si>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</si>
  <si>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</si>
  <si>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</si>
  <si>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</si>
  <si>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</si>
  <si>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</si>
  <si>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</si>
  <si>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</si>
  <si>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</si>
  <si>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</si>
  <si>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</si>
  <si>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r>
      <t xml:space="preserve">En ______________, a los </t>
    </r>
    <r>
      <rPr>
        <b/>
        <sz val="11"/>
        <color theme="1"/>
        <rFont val="Arial Narrow"/>
        <family val="2"/>
      </rPr>
      <t xml:space="preserve">XXXXX </t>
    </r>
    <r>
      <rPr>
        <sz val="11"/>
        <color theme="1"/>
        <rFont val="Arial Narrow"/>
        <family val="2"/>
      </rPr>
      <t xml:space="preserve">de 2014, en las instalaciones del Instituto Colombiano de Bienestar Familiar –ICBF- de la Regional </t>
    </r>
    <r>
      <rPr>
        <b/>
        <sz val="11"/>
        <color theme="1"/>
        <rFont val="Arial Narrow"/>
        <family val="2"/>
      </rPr>
      <t xml:space="preserve">XXXXX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 __ de 2014, cuyo objeto consiste en</t>
    </r>
    <r>
      <rPr>
        <b/>
        <sz val="11"/>
        <color theme="1"/>
        <rFont val="Arial Narrow"/>
        <family val="2"/>
      </rPr>
      <t>: XXXXXXX</t>
    </r>
  </si>
  <si>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</si>
  <si>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</si>
  <si>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</si>
  <si>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</si>
  <si>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</si>
  <si>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</si>
  <si>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</si>
  <si>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</si>
  <si>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</si>
  <si>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</si>
  <si>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</si>
  <si>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</si>
  <si>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</si>
  <si>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</si>
  <si>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</si>
  <si>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</si>
  <si>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</si>
  <si>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</si>
  <si>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</si>
  <si>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</si>
  <si>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</si>
  <si>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</si>
  <si>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</si>
  <si>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</si>
  <si>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</si>
  <si>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</si>
  <si>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ICBF</t>
  </si>
  <si>
    <t>X</t>
  </si>
  <si>
    <t>CDI</t>
  </si>
  <si>
    <t>FAMILIAR</t>
  </si>
  <si>
    <t>NA</t>
  </si>
  <si>
    <t>UNIVERSIDAD TECNOLOGICA DEL CHOCO</t>
  </si>
  <si>
    <t>TRABAJADORA SOCIAL</t>
  </si>
  <si>
    <t>ORGANIZACIÓN DE TRABAJADORAS SOCIALES POR UN PACIFICO EN PAZ</t>
  </si>
  <si>
    <t xml:space="preserve">ALCALDIA MUNICIPIO DE NUQUI </t>
  </si>
  <si>
    <t xml:space="preserve">ALCALDIA MUNICIPAL DE ISTMINA </t>
  </si>
  <si>
    <t>SIPI</t>
  </si>
  <si>
    <t xml:space="preserve">LITORAL DEL SAN JUAN </t>
  </si>
  <si>
    <t xml:space="preserve">YULI PATRICIA PALOMEQUE MOSQUERA </t>
  </si>
  <si>
    <t xml:space="preserve">CIENCIAS SOCIALES </t>
  </si>
  <si>
    <t>HI. SANTA ANA</t>
  </si>
  <si>
    <t>2009-2013</t>
  </si>
  <si>
    <t>AUXILIAR PEDAGOJGICA</t>
  </si>
  <si>
    <t>DANIVE MENA CORDOBA</t>
  </si>
  <si>
    <t>LIC EN EDUCACION BASICA</t>
  </si>
  <si>
    <t>GOBERNACION DEL CHOCO</t>
  </si>
  <si>
    <t>2011-2014</t>
  </si>
  <si>
    <t xml:space="preserve">DOCENTE </t>
  </si>
  <si>
    <t>SANDRA MILENA MENA CAICEDO</t>
  </si>
  <si>
    <t>ANCIANATO NICOLAS MEDRANO</t>
  </si>
  <si>
    <t>2010-2011</t>
  </si>
  <si>
    <t xml:space="preserve">TRABAJADORA SOCIAL </t>
  </si>
  <si>
    <t xml:space="preserve">DEIVIS EDILMA ASPRILLA </t>
  </si>
  <si>
    <t>SD</t>
  </si>
  <si>
    <t xml:space="preserve">BACHILLER </t>
  </si>
  <si>
    <t xml:space="preserve">SANDRA PATRICIA CUERO PRETEL </t>
  </si>
  <si>
    <t>LIC EN EDUCACION PREESCOLAR</t>
  </si>
  <si>
    <t>UN. SANTIAGO DE CALI</t>
  </si>
  <si>
    <t>COLEGIO BAUTISTA EBENEZER</t>
  </si>
  <si>
    <t>2001-2013</t>
  </si>
  <si>
    <t>DOCENTE PRESCOLAR</t>
  </si>
  <si>
    <t>PSICOSOCIAL</t>
  </si>
  <si>
    <t>YIGUIOLA ASPRILLA MURILLO</t>
  </si>
  <si>
    <t xml:space="preserve">UN. TECNOLOGICA DEL CHOCO </t>
  </si>
  <si>
    <t>ORG. TRASOPAZ</t>
  </si>
  <si>
    <t xml:space="preserve">7 AÑOS </t>
  </si>
  <si>
    <t>NO  TIENE ANEXO EL DIPLOMA DE PREGRADO</t>
  </si>
  <si>
    <t xml:space="preserve">ANA MILENA PALOMEQUE ESCOBAR </t>
  </si>
  <si>
    <t>CRICH</t>
  </si>
  <si>
    <t>2009-2012</t>
  </si>
  <si>
    <t>NO  TIENE ANEXO EL DIPLOMA DE PREGRADO, TARJETA PROFESIONAL</t>
  </si>
  <si>
    <t>YARITZA PEÑALOZA BEJARANO</t>
  </si>
  <si>
    <t>UN TECNOLOGICA DEL CHOCO</t>
  </si>
  <si>
    <t>COMFACHOCO</t>
  </si>
  <si>
    <t>2011-2012</t>
  </si>
  <si>
    <t>LESLY VALENCIA RENTERIA</t>
  </si>
  <si>
    <t>PSICOLOGA</t>
  </si>
  <si>
    <t xml:space="preserve">UN SAN BUENAVENTURA </t>
  </si>
  <si>
    <t>OR. DE ESTDOS IBEROAMERICANOS</t>
  </si>
  <si>
    <t>9/2012-02/2013</t>
  </si>
  <si>
    <t>NO TIENE EL TIEMPO MINIMO EXIGIDO</t>
  </si>
  <si>
    <t>RAQUEL MARINA PERA ECHEVERRY</t>
  </si>
  <si>
    <t>FUNDACION DOS MUNDOS</t>
  </si>
  <si>
    <t>04/2005-07/2006</t>
  </si>
  <si>
    <t>SI TARJETA PROFESIONAL</t>
  </si>
  <si>
    <t>NOHRA LIDIA ALOMIA MINA</t>
  </si>
  <si>
    <t>UN DEL VALLE</t>
  </si>
  <si>
    <t>CORPORACION PARA LA DIVULGACION Y EDUCACION EN LA FE</t>
  </si>
  <si>
    <t>12/2010-12-2011</t>
  </si>
  <si>
    <t>WILMER FRANCISCO VASQUEZ MARTINEZ</t>
  </si>
  <si>
    <t xml:space="preserve">FUNDACION CAS HOGAR/
 IPROA
</t>
  </si>
  <si>
    <t>01/2012-12/2012
01/2012-07/2012</t>
  </si>
  <si>
    <t>JACKLINE ROSERO LOPEZ</t>
  </si>
  <si>
    <t>UN SANTISGO DE CALI</t>
  </si>
  <si>
    <t xml:space="preserve">ASOCIACION NACIONAL DE ESTUDIANTES  AFROCOLOMBIANOS </t>
  </si>
  <si>
    <t>03/2008-05/2013</t>
  </si>
  <si>
    <t xml:space="preserve">DIANA CAROVITH GUERRORO MOSQUERA </t>
  </si>
  <si>
    <t>UN COOPERATIVA DE COLOMBIA</t>
  </si>
  <si>
    <t>CAMPAÑA COLOMBIANA CONTRA MINAS</t>
  </si>
  <si>
    <t>2007 HASTA LA VIGENCIA</t>
  </si>
  <si>
    <t>YOLVIS SORAY6A GOMEZ PINO</t>
  </si>
  <si>
    <t>COPORACION ACCION POR EL QUINDIO</t>
  </si>
  <si>
    <t>06/2008-11/2014</t>
  </si>
  <si>
    <t>PROFESIONALES EN SALUD</t>
  </si>
  <si>
    <t>HEIDY PALACIOS PALOMQUE</t>
  </si>
  <si>
    <t>AUXILIAR DE ENFERMERIA</t>
  </si>
  <si>
    <t>SENA</t>
  </si>
  <si>
    <t>SOLEEC</t>
  </si>
  <si>
    <t>02/2009-04/2013</t>
  </si>
  <si>
    <t>YENNYRISSA HURTADO GUTIERREZ</t>
  </si>
  <si>
    <t>TECNICO  PROFESIONAL EN EFERMERIA</t>
  </si>
  <si>
    <t xml:space="preserve">POLITECNICO INTERNACIONAL </t>
  </si>
  <si>
    <t xml:space="preserve">NO TIENE SOPORTES DE EXPERIENCIA LABORAL </t>
  </si>
  <si>
    <t>KATTY DE JESUS BETANCUR FLREZ</t>
  </si>
  <si>
    <t>CERTIFICACIONES SIN LOGOTIPO DE LA ENTIDAD QUE EXPIDE</t>
  </si>
  <si>
    <t>MANUELA VALOYES VALENCIA</t>
  </si>
  <si>
    <t>SOL ANEGLICA RENTERIA RENTERIA</t>
  </si>
  <si>
    <t xml:space="preserve">ESS HOSPITAL DEPARTAMENTAL SAN FRANCISCO DE ASIS </t>
  </si>
  <si>
    <t>04//1994-06/1995</t>
  </si>
  <si>
    <t xml:space="preserve">OSIAS ANTONIO SERNA </t>
  </si>
  <si>
    <t>CONTADOR PUBLICO</t>
  </si>
  <si>
    <t>UN LIBRE</t>
  </si>
  <si>
    <t>NO CUMPLE POR EL PERFIL  REQUERIDO PARA CONTRATACION.
SIN DOCUMENTOS QUE ACREDITEN LA EXPERIENCIA</t>
  </si>
  <si>
    <t>MARIA AZUCEA PEREZ GUIO</t>
  </si>
  <si>
    <t xml:space="preserve">MARI A AZUCENA PEREZ GUIO </t>
  </si>
  <si>
    <t>LA HOJA DE VIDA NO TIENE SORTES DE ESTUDIOS NI DE EXPERICIANCIAS LABORALES.</t>
  </si>
  <si>
    <t>MARYORY LUCUMI ROMERO</t>
  </si>
  <si>
    <t>CENTRO GERONTO PROFILACTICO LOS AÑOS DORADOS</t>
  </si>
  <si>
    <t>07/2012-12/2013</t>
  </si>
  <si>
    <t>FINANCIERA</t>
  </si>
  <si>
    <t xml:space="preserve">NO EXISTEN  SOPORTES DE  DIPLOMA DE PREGRADO/ TARJETA PROFESIONAL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</si>
</sst>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 #,##0_-;\-* #,##0_-;_-* &quot;-&quot;??_-;_-@_-"/>
  </numFmts>
  <fonts count="37"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79">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166" fontId="0" fillId="3" borderId="0" xfId="0" applyNumberFormat="1" applyFill="1" applyBorder="1" applyAlignment="1">
      <alignment horizontal="right" vertical="center" wrapText="1"/>
    </xf>
    <xf numFmtId="170" fontId="0" fillId="3" borderId="1" xfId="1" applyNumberFormat="1" applyFont="1" applyFill="1" applyBorder="1" applyAlignment="1">
      <alignment vertical="center"/>
    </xf>
    <xf numFmtId="166" fontId="0" fillId="0" borderId="0" xfId="0" applyNumberFormat="1" applyFill="1" applyBorder="1" applyAlignment="1">
      <alignment vertical="center" wrapText="1"/>
    </xf>
    <xf numFmtId="166" fontId="0" fillId="3" borderId="1" xfId="0" applyNumberFormat="1" applyFill="1" applyBorder="1" applyAlignment="1">
      <alignment vertical="center"/>
    </xf>
    <xf numFmtId="3" fontId="0" fillId="3" borderId="1" xfId="0" applyNumberFormat="1" applyFill="1" applyBorder="1" applyAlignment="1">
      <alignment horizontal="right" vertical="center"/>
    </xf>
    <xf numFmtId="0" fontId="0" fillId="0" borderId="0" xfId="0" applyBorder="1" applyAlignment="1"/>
    <xf numFmtId="0" fontId="0" fillId="0" borderId="0" xfId="0" applyFill="1" applyBorder="1" applyAlignment="1">
      <alignment horizontal="center"/>
    </xf>
    <xf numFmtId="0" fontId="0" fillId="0" borderId="0" xfId="0" applyFill="1" applyBorder="1" applyAlignment="1"/>
    <xf numFmtId="0" fontId="0" fillId="0" borderId="0" xfId="0" applyBorder="1" applyAlignment="1">
      <alignment horizontal="center" vertical="center"/>
    </xf>
    <xf numFmtId="0" fontId="2" fillId="0" borderId="1" xfId="0" applyFont="1" applyBorder="1"/>
    <xf numFmtId="14" fontId="0" fillId="0" borderId="1" xfId="0" applyNumberFormat="1" applyFill="1" applyBorder="1" applyAlignment="1">
      <alignment wrapText="1"/>
    </xf>
    <xf numFmtId="0" fontId="0" fillId="0" borderId="0" xfId="0" applyBorder="1" applyAlignment="1">
      <alignment wrapText="1"/>
    </xf>
    <xf numFmtId="0" fontId="0" fillId="0" borderId="0" xfId="0" applyFill="1" applyBorder="1"/>
    <xf numFmtId="14" fontId="0" fillId="0" borderId="1" xfId="0" applyNumberFormat="1" applyBorder="1" applyAlignment="1"/>
    <xf numFmtId="14" fontId="0" fillId="0" borderId="1" xfId="0" applyNumberFormat="1" applyFill="1" applyBorder="1" applyAlignment="1"/>
    <xf numFmtId="14" fontId="0" fillId="0" borderId="0" xfId="0" applyNumberFormat="1" applyFill="1" applyBorder="1" applyAlignment="1"/>
    <xf numFmtId="0" fontId="2" fillId="0" borderId="12" xfId="0" applyFont="1" applyFill="1" applyBorder="1"/>
    <xf numFmtId="0" fontId="0" fillId="0" borderId="12" xfId="0" applyFill="1" applyBorder="1" applyAlignment="1"/>
    <xf numFmtId="14" fontId="0" fillId="0" borderId="0" xfId="0" applyNumberFormat="1" applyBorder="1" applyAlignment="1"/>
    <xf numFmtId="0" fontId="0" fillId="0" borderId="1" xfId="0" applyBorder="1" applyAlignment="1">
      <alignment wrapText="1"/>
    </xf>
    <xf numFmtId="0" fontId="0" fillId="0" borderId="1" xfId="0" applyBorder="1" applyAlignment="1">
      <alignment horizontal="center" vertical="center"/>
    </xf>
    <xf numFmtId="17" fontId="0" fillId="0" borderId="1" xfId="0" applyNumberFormat="1" applyBorder="1" applyAlignment="1">
      <alignment horizontal="center"/>
    </xf>
    <xf numFmtId="14" fontId="0" fillId="0" borderId="1" xfId="0" applyNumberFormat="1" applyBorder="1" applyAlignment="1">
      <alignment horizontal="center"/>
    </xf>
    <xf numFmtId="17" fontId="0" fillId="0" borderId="0" xfId="0" applyNumberFormat="1" applyBorder="1" applyAlignment="1">
      <alignment horizontal="center"/>
    </xf>
    <xf numFmtId="0" fontId="2" fillId="0" borderId="1" xfId="0" applyFont="1" applyBorder="1" applyAlignment="1">
      <alignment wrapText="1"/>
    </xf>
    <xf numFmtId="16" fontId="0" fillId="0" borderId="0" xfId="0" applyNumberFormat="1" applyBorder="1" applyAlignment="1">
      <alignment horizontal="center"/>
    </xf>
    <xf numFmtId="0" fontId="0" fillId="0" borderId="0" xfId="0" applyFill="1" applyBorder="1" applyAlignment="1">
      <alignment wrapText="1"/>
    </xf>
    <xf numFmtId="0" fontId="2" fillId="0" borderId="12" xfId="0" applyFont="1" applyFill="1" applyBorder="1" applyAlignment="1">
      <alignment wrapText="1"/>
    </xf>
    <xf numFmtId="0" fontId="2" fillId="0" borderId="12" xfId="0" applyFont="1" applyFill="1" applyBorder="1" applyAlignment="1"/>
    <xf numFmtId="0" fontId="0" fillId="0" borderId="12" xfId="0" applyFill="1" applyBorder="1" applyAlignment="1">
      <alignment wrapText="1"/>
    </xf>
    <xf numFmtId="0" fontId="2" fillId="0" borderId="0" xfId="0" applyFont="1" applyFill="1" applyBorder="1" applyAlignment="1">
      <alignment wrapText="1"/>
    </xf>
    <xf numFmtId="0" fontId="2" fillId="0" borderId="0" xfId="0" applyFont="1" applyFill="1" applyBorder="1" applyAlignment="1"/>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25" fillId="6" borderId="1" xfId="0" applyFont="1" applyFill="1" applyBorder="1" applyAlignment="1">
      <alignment horizontal="center" vertical="center"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25" fillId="0" borderId="1" xfId="0" applyFont="1" applyBorder="1" applyAlignment="1">
      <alignment horizontal="center" vertical="center" wrapText="1"/>
    </xf>
    <xf numFmtId="0" fontId="33" fillId="10" borderId="0" xfId="0" applyFont="1" applyFill="1" applyAlignment="1">
      <alignment horizontal="center"/>
    </xf>
    <xf numFmtId="0" fontId="32" fillId="0" borderId="0" xfId="0" applyFont="1" applyAlignment="1">
      <alignment horizontal="center" vertic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0" fillId="0" borderId="5" xfId="0" applyBorder="1" applyAlignment="1">
      <alignment horizontal="center" vertical="center"/>
    </xf>
    <xf numFmtId="0" fontId="0" fillId="0" borderId="14"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1" fillId="2" borderId="4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wrapText="1"/>
    </xf>
    <xf numFmtId="0" fontId="0" fillId="0" borderId="41" xfId="0"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
  <sheetViews>
    <sheetView workbookViewId="0">
      <selection activeCell="A46" sqref="A46:D46"/>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213" t="s">
        <v>90</v>
      </c>
      <c r="B2" s="213"/>
      <c r="C2" s="213"/>
      <c r="D2" s="213"/>
      <c r="E2" s="213"/>
      <c r="F2" s="213"/>
      <c r="G2" s="213"/>
      <c r="H2" s="213"/>
      <c r="I2" s="213"/>
      <c r="J2" s="213"/>
      <c r="K2" s="213"/>
      <c r="L2" s="213"/>
    </row>
    <row r="4" spans="1:12" ht="16.5" x14ac:dyDescent="0.25">
      <c r="A4" s="194" t="s">
        <v>61</v>
      </c>
      <c r="B4" s="194"/>
      <c r="C4" s="194"/>
      <c r="D4" s="194"/>
      <c r="E4" s="194"/>
      <c r="F4" s="194"/>
      <c r="G4" s="194"/>
      <c r="H4" s="194"/>
      <c r="I4" s="194"/>
      <c r="J4" s="194"/>
      <c r="K4" s="194"/>
      <c r="L4" s="194"/>
    </row>
    <row r="5" spans="1:12" ht="16.5" x14ac:dyDescent="0.25">
      <c r="A5" s="78"/>
    </row>
    <row r="6" spans="1:12" ht="16.5" x14ac:dyDescent="0.25">
      <c r="A6" s="194" t="s">
        <v>62</v>
      </c>
      <c r="B6" s="194"/>
      <c r="C6" s="194"/>
      <c r="D6" s="194"/>
      <c r="E6" s="194"/>
      <c r="F6" s="194"/>
      <c r="G6" s="194"/>
      <c r="H6" s="194"/>
      <c r="I6" s="194"/>
      <c r="J6" s="194"/>
      <c r="K6" s="194"/>
      <c r="L6" s="194"/>
    </row>
    <row r="7" spans="1:12" ht="16.5" x14ac:dyDescent="0.25">
      <c r="A7" s="79"/>
    </row>
    <row r="8" spans="1:12" ht="109.5" customHeight="1" x14ac:dyDescent="0.25">
      <c r="A8" s="195" t="s">
        <v>132</v>
      </c>
      <c r="B8" s="195"/>
      <c r="C8" s="195"/>
      <c r="D8" s="195"/>
      <c r="E8" s="195"/>
      <c r="F8" s="195"/>
      <c r="G8" s="195"/>
      <c r="H8" s="195"/>
      <c r="I8" s="195"/>
      <c r="J8" s="195"/>
      <c r="K8" s="195"/>
      <c r="L8" s="195"/>
    </row>
    <row r="9" spans="1:12" ht="45.75" customHeight="1" x14ac:dyDescent="0.25">
      <c r="A9" s="195"/>
      <c r="B9" s="195"/>
      <c r="C9" s="195"/>
      <c r="D9" s="195"/>
      <c r="E9" s="195"/>
      <c r="F9" s="195"/>
      <c r="G9" s="195"/>
      <c r="H9" s="195"/>
      <c r="I9" s="195"/>
      <c r="J9" s="195"/>
      <c r="K9" s="195"/>
      <c r="L9" s="195"/>
    </row>
    <row r="10" spans="1:12" ht="28.5" customHeight="1" x14ac:dyDescent="0.25">
      <c r="A10" s="195" t="s">
        <v>93</v>
      </c>
      <c r="B10" s="195"/>
      <c r="C10" s="195"/>
      <c r="D10" s="195"/>
      <c r="E10" s="195"/>
      <c r="F10" s="195"/>
      <c r="G10" s="195"/>
      <c r="H10" s="195"/>
      <c r="I10" s="195"/>
      <c r="J10" s="195"/>
      <c r="K10" s="195"/>
      <c r="L10" s="195"/>
    </row>
    <row r="11" spans="1:12" ht="28.5" customHeight="1" x14ac:dyDescent="0.25">
      <c r="A11" s="195"/>
      <c r="B11" s="195"/>
      <c r="C11" s="195"/>
      <c r="D11" s="195"/>
      <c r="E11" s="195"/>
      <c r="F11" s="195"/>
      <c r="G11" s="195"/>
      <c r="H11" s="195"/>
      <c r="I11" s="195"/>
      <c r="J11" s="195"/>
      <c r="K11" s="195"/>
      <c r="L11" s="195"/>
    </row>
    <row r="12" spans="1:12" ht="15.75" thickBot="1" x14ac:dyDescent="0.3"/>
    <row r="13" spans="1:12" ht="15.75" thickBot="1" x14ac:dyDescent="0.3">
      <c r="A13" s="80" t="s">
        <v>63</v>
      </c>
      <c r="B13" s="196" t="s">
        <v>89</v>
      </c>
      <c r="C13" s="197"/>
      <c r="D13" s="197"/>
      <c r="E13" s="197"/>
      <c r="F13" s="197"/>
      <c r="G13" s="197"/>
      <c r="H13" s="197"/>
      <c r="I13" s="197"/>
      <c r="J13" s="197"/>
      <c r="K13" s="197"/>
      <c r="L13" s="197"/>
    </row>
    <row r="14" spans="1:12" ht="15.75" thickBot="1" x14ac:dyDescent="0.3">
      <c r="A14" s="81">
        <v>1</v>
      </c>
      <c r="B14" s="212"/>
      <c r="C14" s="212"/>
      <c r="D14" s="212"/>
      <c r="E14" s="212"/>
      <c r="F14" s="212"/>
      <c r="G14" s="212"/>
      <c r="H14" s="212"/>
      <c r="I14" s="212"/>
      <c r="J14" s="212"/>
      <c r="K14" s="212"/>
      <c r="L14" s="212"/>
    </row>
    <row r="15" spans="1:12" ht="15.75" thickBot="1" x14ac:dyDescent="0.3">
      <c r="A15" s="81">
        <v>2</v>
      </c>
      <c r="B15" s="212"/>
      <c r="C15" s="212"/>
      <c r="D15" s="212"/>
      <c r="E15" s="212"/>
      <c r="F15" s="212"/>
      <c r="G15" s="212"/>
      <c r="H15" s="212"/>
      <c r="I15" s="212"/>
      <c r="J15" s="212"/>
      <c r="K15" s="212"/>
      <c r="L15" s="212"/>
    </row>
    <row r="16" spans="1:12" ht="15.75" thickBot="1" x14ac:dyDescent="0.3">
      <c r="A16" s="81">
        <v>3</v>
      </c>
      <c r="B16" s="212"/>
      <c r="C16" s="212"/>
      <c r="D16" s="212"/>
      <c r="E16" s="212"/>
      <c r="F16" s="212"/>
      <c r="G16" s="212"/>
      <c r="H16" s="212"/>
      <c r="I16" s="212"/>
      <c r="J16" s="212"/>
      <c r="K16" s="212"/>
      <c r="L16" s="212"/>
    </row>
    <row r="17" spans="1:12" ht="15.75" thickBot="1" x14ac:dyDescent="0.3">
      <c r="A17" s="81">
        <v>4</v>
      </c>
      <c r="B17" s="212"/>
      <c r="C17" s="212"/>
      <c r="D17" s="212"/>
      <c r="E17" s="212"/>
      <c r="F17" s="212"/>
      <c r="G17" s="212"/>
      <c r="H17" s="212"/>
      <c r="I17" s="212"/>
      <c r="J17" s="212"/>
      <c r="K17" s="212"/>
      <c r="L17" s="212"/>
    </row>
    <row r="18" spans="1:12" ht="15.75" thickBot="1" x14ac:dyDescent="0.3">
      <c r="A18" s="81">
        <v>5</v>
      </c>
      <c r="B18" s="212"/>
      <c r="C18" s="212"/>
      <c r="D18" s="212"/>
      <c r="E18" s="212"/>
      <c r="F18" s="212"/>
      <c r="G18" s="212"/>
      <c r="H18" s="212"/>
      <c r="I18" s="212"/>
      <c r="J18" s="212"/>
      <c r="K18" s="212"/>
      <c r="L18" s="212"/>
    </row>
    <row r="19" spans="1:12" x14ac:dyDescent="0.25">
      <c r="A19" s="88"/>
      <c r="B19" s="88"/>
      <c r="C19" s="88"/>
      <c r="D19" s="88"/>
      <c r="E19" s="88"/>
      <c r="F19" s="88"/>
      <c r="G19" s="88"/>
      <c r="H19" s="88"/>
      <c r="I19" s="88"/>
      <c r="J19" s="88"/>
      <c r="K19" s="88"/>
      <c r="L19" s="88"/>
    </row>
    <row r="20" spans="1:12" x14ac:dyDescent="0.25">
      <c r="A20" s="89"/>
      <c r="B20" s="88"/>
      <c r="C20" s="88"/>
      <c r="D20" s="88"/>
      <c r="E20" s="88"/>
      <c r="F20" s="88"/>
      <c r="G20" s="88"/>
      <c r="H20" s="88"/>
      <c r="I20" s="88"/>
      <c r="J20" s="88"/>
      <c r="K20" s="88"/>
      <c r="L20" s="88"/>
    </row>
    <row r="21" spans="1:12" x14ac:dyDescent="0.25">
      <c r="A21" s="214" t="s">
        <v>88</v>
      </c>
      <c r="B21" s="214"/>
      <c r="C21" s="214"/>
      <c r="D21" s="214"/>
      <c r="E21" s="214"/>
      <c r="F21" s="214"/>
      <c r="G21" s="214"/>
      <c r="H21" s="214"/>
      <c r="I21" s="214"/>
      <c r="J21" s="214"/>
      <c r="K21" s="214"/>
      <c r="L21" s="214"/>
    </row>
    <row r="23" spans="1:12" ht="27" customHeight="1" x14ac:dyDescent="0.25">
      <c r="A23" s="198" t="s">
        <v>64</v>
      </c>
      <c r="B23" s="198"/>
      <c r="C23" s="198"/>
      <c r="D23" s="198"/>
      <c r="E23" s="83" t="s">
        <v>65</v>
      </c>
      <c r="F23" s="82" t="s">
        <v>66</v>
      </c>
      <c r="G23" s="82" t="s">
        <v>67</v>
      </c>
      <c r="H23" s="198" t="s">
        <v>3</v>
      </c>
      <c r="I23" s="198"/>
      <c r="J23" s="198"/>
      <c r="K23" s="198"/>
      <c r="L23" s="198"/>
    </row>
    <row r="24" spans="1:12" ht="30.75" customHeight="1" x14ac:dyDescent="0.25">
      <c r="A24" s="206" t="s">
        <v>97</v>
      </c>
      <c r="B24" s="207"/>
      <c r="C24" s="207"/>
      <c r="D24" s="208"/>
      <c r="E24" s="84"/>
      <c r="F24" s="1"/>
      <c r="G24" s="1"/>
      <c r="H24" s="205"/>
      <c r="I24" s="205"/>
      <c r="J24" s="205"/>
      <c r="K24" s="205"/>
      <c r="L24" s="205"/>
    </row>
    <row r="25" spans="1:12" ht="35.25" customHeight="1" x14ac:dyDescent="0.25">
      <c r="A25" s="209" t="s">
        <v>98</v>
      </c>
      <c r="B25" s="210"/>
      <c r="C25" s="210"/>
      <c r="D25" s="211"/>
      <c r="E25" s="85"/>
      <c r="F25" s="1"/>
      <c r="G25" s="1"/>
      <c r="H25" s="205"/>
      <c r="I25" s="205"/>
      <c r="J25" s="205"/>
      <c r="K25" s="205"/>
      <c r="L25" s="205"/>
    </row>
    <row r="26" spans="1:12" ht="24.75" customHeight="1" x14ac:dyDescent="0.25">
      <c r="A26" s="209" t="s">
        <v>133</v>
      </c>
      <c r="B26" s="210"/>
      <c r="C26" s="210"/>
      <c r="D26" s="211"/>
      <c r="E26" s="85"/>
      <c r="F26" s="1"/>
      <c r="G26" s="1"/>
      <c r="H26" s="205"/>
      <c r="I26" s="205"/>
      <c r="J26" s="205"/>
      <c r="K26" s="205"/>
      <c r="L26" s="205"/>
    </row>
    <row r="27" spans="1:12" ht="27" customHeight="1" x14ac:dyDescent="0.25">
      <c r="A27" s="199" t="s">
        <v>68</v>
      </c>
      <c r="B27" s="200"/>
      <c r="C27" s="200"/>
      <c r="D27" s="201"/>
      <c r="E27" s="86"/>
      <c r="F27" s="1"/>
      <c r="G27" s="1"/>
      <c r="H27" s="205"/>
      <c r="I27" s="205"/>
      <c r="J27" s="205"/>
      <c r="K27" s="205"/>
      <c r="L27" s="205"/>
    </row>
    <row r="28" spans="1:12" ht="20.25" customHeight="1" x14ac:dyDescent="0.25">
      <c r="A28" s="199" t="s">
        <v>92</v>
      </c>
      <c r="B28" s="200"/>
      <c r="C28" s="200"/>
      <c r="D28" s="201"/>
      <c r="E28" s="86"/>
      <c r="F28" s="1"/>
      <c r="G28" s="1"/>
      <c r="H28" s="202"/>
      <c r="I28" s="203"/>
      <c r="J28" s="203"/>
      <c r="K28" s="203"/>
      <c r="L28" s="204"/>
    </row>
    <row r="29" spans="1:12" ht="28.5" customHeight="1" x14ac:dyDescent="0.25">
      <c r="A29" s="199" t="s">
        <v>134</v>
      </c>
      <c r="B29" s="200"/>
      <c r="C29" s="200"/>
      <c r="D29" s="201"/>
      <c r="E29" s="86"/>
      <c r="F29" s="1"/>
      <c r="G29" s="1"/>
      <c r="H29" s="205"/>
      <c r="I29" s="205"/>
      <c r="J29" s="205"/>
      <c r="K29" s="205"/>
      <c r="L29" s="205"/>
    </row>
    <row r="30" spans="1:12" ht="28.5" customHeight="1" x14ac:dyDescent="0.25">
      <c r="A30" s="199" t="s">
        <v>95</v>
      </c>
      <c r="B30" s="200"/>
      <c r="C30" s="200"/>
      <c r="D30" s="201"/>
      <c r="E30" s="86"/>
      <c r="F30" s="1"/>
      <c r="G30" s="1"/>
      <c r="H30" s="202"/>
      <c r="I30" s="203"/>
      <c r="J30" s="203"/>
      <c r="K30" s="203"/>
      <c r="L30" s="204"/>
    </row>
    <row r="31" spans="1:12" ht="15.75" customHeight="1" x14ac:dyDescent="0.25">
      <c r="A31" s="209" t="s">
        <v>69</v>
      </c>
      <c r="B31" s="210"/>
      <c r="C31" s="210"/>
      <c r="D31" s="211"/>
      <c r="E31" s="85"/>
      <c r="F31" s="1"/>
      <c r="G31" s="1"/>
      <c r="H31" s="205"/>
      <c r="I31" s="205"/>
      <c r="J31" s="205"/>
      <c r="K31" s="205"/>
      <c r="L31" s="205"/>
    </row>
    <row r="32" spans="1:12" ht="19.5" customHeight="1" x14ac:dyDescent="0.25">
      <c r="A32" s="209" t="s">
        <v>70</v>
      </c>
      <c r="B32" s="210"/>
      <c r="C32" s="210"/>
      <c r="D32" s="211"/>
      <c r="E32" s="85"/>
      <c r="F32" s="1"/>
      <c r="G32" s="1"/>
      <c r="H32" s="205"/>
      <c r="I32" s="205"/>
      <c r="J32" s="205"/>
      <c r="K32" s="205"/>
      <c r="L32" s="205"/>
    </row>
    <row r="33" spans="1:12" ht="27.75" customHeight="1" x14ac:dyDescent="0.25">
      <c r="A33" s="209" t="s">
        <v>71</v>
      </c>
      <c r="B33" s="210"/>
      <c r="C33" s="210"/>
      <c r="D33" s="211"/>
      <c r="E33" s="85"/>
      <c r="F33" s="1"/>
      <c r="G33" s="1"/>
      <c r="H33" s="205"/>
      <c r="I33" s="205"/>
      <c r="J33" s="205"/>
      <c r="K33" s="205"/>
      <c r="L33" s="205"/>
    </row>
    <row r="34" spans="1:12" ht="61.5" customHeight="1" x14ac:dyDescent="0.25">
      <c r="A34" s="209" t="s">
        <v>72</v>
      </c>
      <c r="B34" s="210"/>
      <c r="C34" s="210"/>
      <c r="D34" s="211"/>
      <c r="E34" s="85"/>
      <c r="F34" s="1"/>
      <c r="G34" s="1"/>
      <c r="H34" s="205"/>
      <c r="I34" s="205"/>
      <c r="J34" s="205"/>
      <c r="K34" s="205"/>
      <c r="L34" s="205"/>
    </row>
    <row r="35" spans="1:12" ht="17.25" customHeight="1" x14ac:dyDescent="0.25">
      <c r="A35" s="209" t="s">
        <v>73</v>
      </c>
      <c r="B35" s="210"/>
      <c r="C35" s="210"/>
      <c r="D35" s="211"/>
      <c r="E35" s="85"/>
      <c r="F35" s="1"/>
      <c r="G35" s="1"/>
      <c r="H35" s="205"/>
      <c r="I35" s="205"/>
      <c r="J35" s="205"/>
      <c r="K35" s="205"/>
      <c r="L35" s="205"/>
    </row>
    <row r="36" spans="1:12" ht="24" customHeight="1" x14ac:dyDescent="0.25">
      <c r="A36" s="215" t="s">
        <v>94</v>
      </c>
      <c r="B36" s="216"/>
      <c r="C36" s="216"/>
      <c r="D36" s="217"/>
      <c r="E36" s="85"/>
      <c r="F36" s="1"/>
      <c r="G36" s="1"/>
      <c r="H36" s="202"/>
      <c r="I36" s="203"/>
      <c r="J36" s="203"/>
      <c r="K36" s="203"/>
      <c r="L36" s="204"/>
    </row>
    <row r="37" spans="1:12" ht="24" customHeight="1" x14ac:dyDescent="0.25">
      <c r="A37" s="209" t="s">
        <v>99</v>
      </c>
      <c r="B37" s="210"/>
      <c r="C37" s="210"/>
      <c r="D37" s="211"/>
      <c r="E37" s="85"/>
      <c r="F37" s="1"/>
      <c r="G37" s="1"/>
      <c r="H37" s="202"/>
      <c r="I37" s="203"/>
      <c r="J37" s="203"/>
      <c r="K37" s="203"/>
      <c r="L37" s="204"/>
    </row>
    <row r="38" spans="1:12" ht="28.5" customHeight="1" x14ac:dyDescent="0.25">
      <c r="A38" s="209" t="s">
        <v>100</v>
      </c>
      <c r="B38" s="210"/>
      <c r="C38" s="210"/>
      <c r="D38" s="211"/>
      <c r="E38" s="87"/>
      <c r="F38" s="1"/>
      <c r="G38" s="1"/>
      <c r="H38" s="205"/>
      <c r="I38" s="205"/>
      <c r="J38" s="205"/>
      <c r="K38" s="205"/>
      <c r="L38" s="205"/>
    </row>
    <row r="41" spans="1:12" x14ac:dyDescent="0.25">
      <c r="A41" s="214" t="s">
        <v>96</v>
      </c>
      <c r="B41" s="214"/>
      <c r="C41" s="214"/>
      <c r="D41" s="214"/>
      <c r="E41" s="214"/>
      <c r="F41" s="214"/>
      <c r="G41" s="214"/>
      <c r="H41" s="214"/>
      <c r="I41" s="214"/>
      <c r="J41" s="214"/>
      <c r="K41" s="214"/>
      <c r="L41" s="214"/>
    </row>
    <row r="43" spans="1:12" ht="15" customHeight="1" x14ac:dyDescent="0.25">
      <c r="A43" s="198" t="s">
        <v>64</v>
      </c>
      <c r="B43" s="198"/>
      <c r="C43" s="198"/>
      <c r="D43" s="198"/>
      <c r="E43" s="83" t="s">
        <v>65</v>
      </c>
      <c r="F43" s="90" t="s">
        <v>66</v>
      </c>
      <c r="G43" s="90" t="s">
        <v>67</v>
      </c>
      <c r="H43" s="198" t="s">
        <v>3</v>
      </c>
      <c r="I43" s="198"/>
      <c r="J43" s="198"/>
      <c r="K43" s="198"/>
      <c r="L43" s="198"/>
    </row>
    <row r="44" spans="1:12" ht="30" customHeight="1" x14ac:dyDescent="0.25">
      <c r="A44" s="206" t="s">
        <v>97</v>
      </c>
      <c r="B44" s="207"/>
      <c r="C44" s="207"/>
      <c r="D44" s="208"/>
      <c r="E44" s="84"/>
      <c r="F44" s="1"/>
      <c r="G44" s="1"/>
      <c r="H44" s="205"/>
      <c r="I44" s="205"/>
      <c r="J44" s="205"/>
      <c r="K44" s="205"/>
      <c r="L44" s="205"/>
    </row>
    <row r="45" spans="1:12" ht="15" customHeight="1" x14ac:dyDescent="0.25">
      <c r="A45" s="209" t="s">
        <v>98</v>
      </c>
      <c r="B45" s="210"/>
      <c r="C45" s="210"/>
      <c r="D45" s="211"/>
      <c r="E45" s="85"/>
      <c r="F45" s="1"/>
      <c r="G45" s="1"/>
      <c r="H45" s="205"/>
      <c r="I45" s="205"/>
      <c r="J45" s="205"/>
      <c r="K45" s="205"/>
      <c r="L45" s="205"/>
    </row>
    <row r="46" spans="1:12" ht="15" customHeight="1" x14ac:dyDescent="0.25">
      <c r="A46" s="209" t="s">
        <v>133</v>
      </c>
      <c r="B46" s="210"/>
      <c r="C46" s="210"/>
      <c r="D46" s="211"/>
      <c r="E46" s="85"/>
      <c r="F46" s="1"/>
      <c r="G46" s="1"/>
      <c r="H46" s="205"/>
      <c r="I46" s="205"/>
      <c r="J46" s="205"/>
      <c r="K46" s="205"/>
      <c r="L46" s="205"/>
    </row>
    <row r="47" spans="1:12" ht="15" customHeight="1" x14ac:dyDescent="0.25">
      <c r="A47" s="199" t="s">
        <v>68</v>
      </c>
      <c r="B47" s="200"/>
      <c r="C47" s="200"/>
      <c r="D47" s="201"/>
      <c r="E47" s="86"/>
      <c r="F47" s="1"/>
      <c r="G47" s="1"/>
      <c r="H47" s="205"/>
      <c r="I47" s="205"/>
      <c r="J47" s="205"/>
      <c r="K47" s="205"/>
      <c r="L47" s="205"/>
    </row>
    <row r="48" spans="1:12" ht="15" customHeight="1" x14ac:dyDescent="0.25">
      <c r="A48" s="199" t="s">
        <v>92</v>
      </c>
      <c r="B48" s="200"/>
      <c r="C48" s="200"/>
      <c r="D48" s="201"/>
      <c r="E48" s="86"/>
      <c r="F48" s="1"/>
      <c r="G48" s="1"/>
      <c r="H48" s="202"/>
      <c r="I48" s="203"/>
      <c r="J48" s="203"/>
      <c r="K48" s="203"/>
      <c r="L48" s="204"/>
    </row>
    <row r="49" spans="1:12" ht="37.5" customHeight="1" x14ac:dyDescent="0.25">
      <c r="A49" s="199" t="s">
        <v>134</v>
      </c>
      <c r="B49" s="200"/>
      <c r="C49" s="200"/>
      <c r="D49" s="201"/>
      <c r="E49" s="86"/>
      <c r="F49" s="1"/>
      <c r="G49" s="1"/>
      <c r="H49" s="205"/>
      <c r="I49" s="205"/>
      <c r="J49" s="205"/>
      <c r="K49" s="205"/>
      <c r="L49" s="205"/>
    </row>
    <row r="50" spans="1:12" ht="15" customHeight="1" x14ac:dyDescent="0.25">
      <c r="A50" s="199" t="s">
        <v>95</v>
      </c>
      <c r="B50" s="200"/>
      <c r="C50" s="200"/>
      <c r="D50" s="201"/>
      <c r="E50" s="86"/>
      <c r="F50" s="1"/>
      <c r="G50" s="1"/>
      <c r="H50" s="202"/>
      <c r="I50" s="203"/>
      <c r="J50" s="203"/>
      <c r="K50" s="203"/>
      <c r="L50" s="204"/>
    </row>
    <row r="51" spans="1:12" ht="15" customHeight="1" x14ac:dyDescent="0.25">
      <c r="A51" s="209" t="s">
        <v>69</v>
      </c>
      <c r="B51" s="210"/>
      <c r="C51" s="210"/>
      <c r="D51" s="211"/>
      <c r="E51" s="85"/>
      <c r="F51" s="1"/>
      <c r="G51" s="1"/>
      <c r="H51" s="205"/>
      <c r="I51" s="205"/>
      <c r="J51" s="205"/>
      <c r="K51" s="205"/>
      <c r="L51" s="205"/>
    </row>
    <row r="52" spans="1:12" ht="15" customHeight="1" x14ac:dyDescent="0.25">
      <c r="A52" s="209" t="s">
        <v>70</v>
      </c>
      <c r="B52" s="210"/>
      <c r="C52" s="210"/>
      <c r="D52" s="211"/>
      <c r="E52" s="85"/>
      <c r="F52" s="1"/>
      <c r="G52" s="1"/>
      <c r="H52" s="205"/>
      <c r="I52" s="205"/>
      <c r="J52" s="205"/>
      <c r="K52" s="205"/>
      <c r="L52" s="205"/>
    </row>
    <row r="53" spans="1:12" ht="15" customHeight="1" x14ac:dyDescent="0.25">
      <c r="A53" s="209" t="s">
        <v>71</v>
      </c>
      <c r="B53" s="210"/>
      <c r="C53" s="210"/>
      <c r="D53" s="211"/>
      <c r="E53" s="85"/>
      <c r="F53" s="1"/>
      <c r="G53" s="1"/>
      <c r="H53" s="205"/>
      <c r="I53" s="205"/>
      <c r="J53" s="205"/>
      <c r="K53" s="205"/>
      <c r="L53" s="205"/>
    </row>
    <row r="54" spans="1:12" ht="15" customHeight="1" x14ac:dyDescent="0.25">
      <c r="A54" s="209" t="s">
        <v>72</v>
      </c>
      <c r="B54" s="210"/>
      <c r="C54" s="210"/>
      <c r="D54" s="211"/>
      <c r="E54" s="85"/>
      <c r="F54" s="1"/>
      <c r="G54" s="1"/>
      <c r="H54" s="205"/>
      <c r="I54" s="205"/>
      <c r="J54" s="205"/>
      <c r="K54" s="205"/>
      <c r="L54" s="205"/>
    </row>
    <row r="55" spans="1:12" ht="15" customHeight="1" x14ac:dyDescent="0.25">
      <c r="A55" s="209" t="s">
        <v>73</v>
      </c>
      <c r="B55" s="210"/>
      <c r="C55" s="210"/>
      <c r="D55" s="211"/>
      <c r="E55" s="85"/>
      <c r="F55" s="1"/>
      <c r="G55" s="1"/>
      <c r="H55" s="205"/>
      <c r="I55" s="205"/>
      <c r="J55" s="205"/>
      <c r="K55" s="205"/>
      <c r="L55" s="205"/>
    </row>
    <row r="56" spans="1:12" ht="15" customHeight="1" x14ac:dyDescent="0.25">
      <c r="A56" s="215" t="s">
        <v>94</v>
      </c>
      <c r="B56" s="216"/>
      <c r="C56" s="216"/>
      <c r="D56" s="217"/>
      <c r="E56" s="85"/>
      <c r="F56" s="1"/>
      <c r="G56" s="1"/>
      <c r="H56" s="202"/>
      <c r="I56" s="203"/>
      <c r="J56" s="203"/>
      <c r="K56" s="203"/>
      <c r="L56" s="204"/>
    </row>
    <row r="57" spans="1:12" ht="15" customHeight="1" x14ac:dyDescent="0.25">
      <c r="A57" s="209" t="s">
        <v>99</v>
      </c>
      <c r="B57" s="210"/>
      <c r="C57" s="210"/>
      <c r="D57" s="211"/>
      <c r="E57" s="85"/>
      <c r="F57" s="1"/>
      <c r="G57" s="1"/>
      <c r="H57" s="202"/>
      <c r="I57" s="203"/>
      <c r="J57" s="203"/>
      <c r="K57" s="203"/>
      <c r="L57" s="204"/>
    </row>
    <row r="58" spans="1:12" ht="15" customHeight="1" x14ac:dyDescent="0.25">
      <c r="A58" s="209" t="s">
        <v>100</v>
      </c>
      <c r="B58" s="210"/>
      <c r="C58" s="210"/>
      <c r="D58" s="211"/>
      <c r="E58" s="87"/>
      <c r="F58" s="1"/>
      <c r="G58" s="1"/>
      <c r="H58" s="205"/>
      <c r="I58" s="205"/>
      <c r="J58" s="205"/>
      <c r="K58" s="205"/>
      <c r="L58" s="205"/>
    </row>
  </sheetData>
  <mergeCells count="77">
    <mergeCell ref="A57:D57"/>
    <mergeCell ref="A58:D58"/>
    <mergeCell ref="H58:L58"/>
    <mergeCell ref="H57:L57"/>
    <mergeCell ref="H37:L37"/>
    <mergeCell ref="A54:D54"/>
    <mergeCell ref="H54:L54"/>
    <mergeCell ref="A55:D55"/>
    <mergeCell ref="H55:L55"/>
    <mergeCell ref="A56:D56"/>
    <mergeCell ref="H56:L56"/>
    <mergeCell ref="A51:D51"/>
    <mergeCell ref="H51:L51"/>
    <mergeCell ref="A52:D52"/>
    <mergeCell ref="H52:L52"/>
    <mergeCell ref="A53:D53"/>
    <mergeCell ref="H53:L53"/>
    <mergeCell ref="A48:D48"/>
    <mergeCell ref="H48:L48"/>
    <mergeCell ref="A49:D49"/>
    <mergeCell ref="H49:L49"/>
    <mergeCell ref="A50:D50"/>
    <mergeCell ref="H50:L50"/>
    <mergeCell ref="A45:D45"/>
    <mergeCell ref="H45:L45"/>
    <mergeCell ref="A46:D46"/>
    <mergeCell ref="H46:L46"/>
    <mergeCell ref="A47:D47"/>
    <mergeCell ref="H47:L47"/>
    <mergeCell ref="A41:L41"/>
    <mergeCell ref="A43:D43"/>
    <mergeCell ref="H43:L43"/>
    <mergeCell ref="A44:D44"/>
    <mergeCell ref="H44:L44"/>
    <mergeCell ref="H36:L36"/>
    <mergeCell ref="A36:D36"/>
    <mergeCell ref="A37:D37"/>
    <mergeCell ref="A30:D30"/>
    <mergeCell ref="H30:L30"/>
    <mergeCell ref="A31:D31"/>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B14:L14"/>
    <mergeCell ref="B15:L15"/>
    <mergeCell ref="B16:L16"/>
    <mergeCell ref="B17:L17"/>
    <mergeCell ref="B18:L18"/>
    <mergeCell ref="A23:D23"/>
    <mergeCell ref="A28:D28"/>
    <mergeCell ref="H28:L28"/>
    <mergeCell ref="H25:L25"/>
    <mergeCell ref="H26:L26"/>
    <mergeCell ref="H27:L27"/>
    <mergeCell ref="A24:D24"/>
    <mergeCell ref="A25:D25"/>
    <mergeCell ref="A26:D26"/>
    <mergeCell ref="H24:L24"/>
    <mergeCell ref="A27:D27"/>
    <mergeCell ref="A4:L4"/>
    <mergeCell ref="A6:L6"/>
    <mergeCell ref="A8:L9"/>
    <mergeCell ref="A10:L11"/>
    <mergeCell ref="B13:L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8"/>
  <sheetViews>
    <sheetView tabSelected="1" topLeftCell="A126" zoomScale="70" zoomScaleNormal="70" workbookViewId="0">
      <selection activeCell="G41" sqref="G41"/>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14.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26" t="s">
        <v>60</v>
      </c>
      <c r="C2" s="227"/>
      <c r="D2" s="227"/>
      <c r="E2" s="227"/>
      <c r="F2" s="227"/>
      <c r="G2" s="227"/>
      <c r="H2" s="227"/>
      <c r="I2" s="227"/>
      <c r="J2" s="227"/>
      <c r="K2" s="227"/>
      <c r="L2" s="227"/>
      <c r="M2" s="227"/>
      <c r="N2" s="227"/>
      <c r="O2" s="227"/>
      <c r="P2" s="227"/>
    </row>
    <row r="4" spans="2:16" ht="26.25" x14ac:dyDescent="0.25">
      <c r="B4" s="226" t="s">
        <v>45</v>
      </c>
      <c r="C4" s="227"/>
      <c r="D4" s="227"/>
      <c r="E4" s="227"/>
      <c r="F4" s="227"/>
      <c r="G4" s="227"/>
      <c r="H4" s="227"/>
      <c r="I4" s="227"/>
      <c r="J4" s="227"/>
      <c r="K4" s="227"/>
      <c r="L4" s="227"/>
      <c r="M4" s="227"/>
      <c r="N4" s="227"/>
      <c r="O4" s="227"/>
      <c r="P4" s="227"/>
    </row>
    <row r="5" spans="2:16" ht="15.75" thickBot="1" x14ac:dyDescent="0.3"/>
    <row r="6" spans="2:16" ht="21.75" thickBot="1" x14ac:dyDescent="0.3">
      <c r="B6" s="11" t="s">
        <v>4</v>
      </c>
      <c r="C6" s="245" t="s">
        <v>166</v>
      </c>
      <c r="D6" s="245"/>
      <c r="E6" s="245"/>
      <c r="F6" s="245"/>
      <c r="G6" s="245"/>
      <c r="H6" s="245"/>
      <c r="I6" s="245"/>
      <c r="J6" s="245"/>
      <c r="K6" s="245"/>
      <c r="L6" s="245"/>
      <c r="M6" s="245"/>
      <c r="N6" s="246"/>
    </row>
    <row r="7" spans="2:16" ht="16.5" thickBot="1" x14ac:dyDescent="0.3">
      <c r="B7" s="12" t="s">
        <v>5</v>
      </c>
      <c r="C7" s="245"/>
      <c r="D7" s="245"/>
      <c r="E7" s="245"/>
      <c r="F7" s="245"/>
      <c r="G7" s="245"/>
      <c r="H7" s="245"/>
      <c r="I7" s="245"/>
      <c r="J7" s="245"/>
      <c r="K7" s="245"/>
      <c r="L7" s="245"/>
      <c r="M7" s="245"/>
      <c r="N7" s="246"/>
    </row>
    <row r="8" spans="2:16" ht="16.5" thickBot="1" x14ac:dyDescent="0.3">
      <c r="B8" s="12" t="s">
        <v>6</v>
      </c>
      <c r="C8" s="245"/>
      <c r="D8" s="245"/>
      <c r="E8" s="245"/>
      <c r="F8" s="245"/>
      <c r="G8" s="245"/>
      <c r="H8" s="245"/>
      <c r="I8" s="245"/>
      <c r="J8" s="245"/>
      <c r="K8" s="245"/>
      <c r="L8" s="245"/>
      <c r="M8" s="245"/>
      <c r="N8" s="246"/>
    </row>
    <row r="9" spans="2:16" ht="16.5" thickBot="1" x14ac:dyDescent="0.3">
      <c r="B9" s="12" t="s">
        <v>7</v>
      </c>
      <c r="C9" s="245"/>
      <c r="D9" s="245"/>
      <c r="E9" s="245"/>
      <c r="F9" s="245"/>
      <c r="G9" s="245"/>
      <c r="H9" s="245"/>
      <c r="I9" s="245"/>
      <c r="J9" s="245"/>
      <c r="K9" s="245"/>
      <c r="L9" s="245"/>
      <c r="M9" s="245"/>
      <c r="N9" s="246"/>
    </row>
    <row r="10" spans="2:16" ht="16.5" thickBot="1" x14ac:dyDescent="0.3">
      <c r="B10" s="12" t="s">
        <v>8</v>
      </c>
      <c r="C10" s="247">
        <v>9</v>
      </c>
      <c r="D10" s="247"/>
      <c r="E10" s="248"/>
      <c r="F10" s="34"/>
      <c r="G10" s="34"/>
      <c r="H10" s="34"/>
      <c r="I10" s="34"/>
      <c r="J10" s="34"/>
      <c r="K10" s="34"/>
      <c r="L10" s="34"/>
      <c r="M10" s="34"/>
      <c r="N10" s="35"/>
    </row>
    <row r="11" spans="2:16" ht="16.5" thickBot="1" x14ac:dyDescent="0.3">
      <c r="B11" s="14" t="s">
        <v>9</v>
      </c>
      <c r="C11" s="15">
        <v>41971</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238" t="s">
        <v>101</v>
      </c>
      <c r="C14" s="238"/>
      <c r="D14" s="53" t="s">
        <v>12</v>
      </c>
      <c r="E14" s="53" t="s">
        <v>13</v>
      </c>
      <c r="F14" s="53" t="s">
        <v>29</v>
      </c>
      <c r="G14" s="91"/>
      <c r="I14" s="38"/>
      <c r="J14" s="38"/>
      <c r="K14" s="38"/>
      <c r="L14" s="38"/>
      <c r="M14" s="38"/>
      <c r="N14" s="21"/>
    </row>
    <row r="15" spans="2:16" x14ac:dyDescent="0.25">
      <c r="B15" s="238"/>
      <c r="C15" s="238"/>
      <c r="D15" s="53">
        <v>9</v>
      </c>
      <c r="E15" s="36">
        <v>3161657434</v>
      </c>
      <c r="F15" s="166">
        <v>1514</v>
      </c>
      <c r="G15" s="92"/>
      <c r="I15" s="39"/>
      <c r="J15" s="39"/>
      <c r="K15" s="39"/>
      <c r="L15" s="39"/>
      <c r="M15" s="39"/>
      <c r="N15" s="21"/>
    </row>
    <row r="16" spans="2:16" x14ac:dyDescent="0.25">
      <c r="B16" s="238"/>
      <c r="C16" s="238"/>
      <c r="D16" s="53"/>
      <c r="E16" s="36"/>
      <c r="F16" s="166"/>
      <c r="G16" s="92"/>
      <c r="I16" s="39"/>
      <c r="J16" s="39"/>
      <c r="K16" s="39"/>
      <c r="L16" s="39"/>
      <c r="M16" s="39"/>
      <c r="N16" s="21"/>
    </row>
    <row r="17" spans="1:14" x14ac:dyDescent="0.25">
      <c r="B17" s="238"/>
      <c r="C17" s="238"/>
      <c r="D17" s="53"/>
      <c r="E17" s="36"/>
      <c r="F17" s="166"/>
      <c r="G17" s="162"/>
      <c r="I17" s="39"/>
      <c r="J17" s="39"/>
      <c r="K17" s="39"/>
      <c r="L17" s="39"/>
      <c r="M17" s="39"/>
      <c r="N17" s="21"/>
    </row>
    <row r="18" spans="1:14" x14ac:dyDescent="0.25">
      <c r="B18" s="238"/>
      <c r="C18" s="238"/>
      <c r="D18" s="53"/>
      <c r="E18" s="163"/>
      <c r="F18" s="166"/>
      <c r="G18" s="92"/>
      <c r="H18" s="22"/>
      <c r="I18" s="39"/>
      <c r="J18" s="39"/>
      <c r="K18" s="39"/>
      <c r="L18" s="39"/>
      <c r="M18" s="39"/>
      <c r="N18" s="20"/>
    </row>
    <row r="19" spans="1:14" x14ac:dyDescent="0.25">
      <c r="B19" s="238"/>
      <c r="C19" s="238"/>
      <c r="D19" s="53"/>
      <c r="E19" s="37"/>
      <c r="F19" s="36"/>
      <c r="G19" s="92"/>
      <c r="H19" s="22"/>
      <c r="I19" s="41"/>
      <c r="J19" s="41"/>
      <c r="K19" s="41"/>
      <c r="L19" s="41"/>
      <c r="M19" s="41"/>
      <c r="N19" s="20"/>
    </row>
    <row r="20" spans="1:14" x14ac:dyDescent="0.25">
      <c r="B20" s="238"/>
      <c r="C20" s="238"/>
      <c r="D20" s="53"/>
      <c r="E20" s="37"/>
      <c r="F20" s="36"/>
      <c r="G20" s="92"/>
      <c r="H20" s="22"/>
      <c r="I20" s="8"/>
      <c r="J20" s="8"/>
      <c r="K20" s="8"/>
      <c r="L20" s="8"/>
      <c r="M20" s="8"/>
      <c r="N20" s="20"/>
    </row>
    <row r="21" spans="1:14" x14ac:dyDescent="0.25">
      <c r="B21" s="238"/>
      <c r="C21" s="238"/>
      <c r="D21" s="53"/>
      <c r="E21" s="165"/>
      <c r="F21" s="36"/>
      <c r="G21" s="92"/>
      <c r="H21" s="22"/>
      <c r="I21" s="8"/>
      <c r="J21" s="8"/>
      <c r="K21" s="8"/>
      <c r="L21" s="8"/>
      <c r="M21" s="8"/>
      <c r="N21" s="20"/>
    </row>
    <row r="22" spans="1:14" ht="15.75" thickBot="1" x14ac:dyDescent="0.3">
      <c r="B22" s="243" t="s">
        <v>14</v>
      </c>
      <c r="C22" s="244"/>
      <c r="D22" s="53"/>
      <c r="E22" s="36">
        <v>3161657434</v>
      </c>
      <c r="F22" s="166"/>
      <c r="G22" s="92"/>
      <c r="H22" s="22"/>
      <c r="I22" s="8"/>
      <c r="J22" s="8"/>
      <c r="K22" s="8"/>
      <c r="L22" s="8"/>
      <c r="M22" s="8"/>
      <c r="N22" s="20"/>
    </row>
    <row r="23" spans="1:14" ht="45.75" thickBot="1" x14ac:dyDescent="0.3">
      <c r="A23" s="43"/>
      <c r="B23" s="54" t="s">
        <v>15</v>
      </c>
      <c r="C23" s="54" t="s">
        <v>102</v>
      </c>
      <c r="E23" s="164"/>
      <c r="F23" s="38"/>
      <c r="G23" s="38"/>
      <c r="H23" s="38"/>
      <c r="I23" s="10"/>
      <c r="J23" s="10"/>
      <c r="K23" s="10"/>
      <c r="L23" s="10"/>
      <c r="M23" s="10"/>
    </row>
    <row r="24" spans="1:14" ht="15.75" thickBot="1" x14ac:dyDescent="0.3">
      <c r="A24" s="44">
        <v>1</v>
      </c>
      <c r="C24" s="46">
        <v>1211</v>
      </c>
      <c r="D24" s="42"/>
      <c r="E24" s="45">
        <f>E22</f>
        <v>3161657434</v>
      </c>
      <c r="F24" s="40"/>
      <c r="G24" s="40"/>
      <c r="H24" s="40"/>
      <c r="I24" s="23"/>
      <c r="J24" s="23"/>
      <c r="K24" s="23"/>
      <c r="L24" s="23"/>
      <c r="M24" s="23"/>
    </row>
    <row r="25" spans="1:14" x14ac:dyDescent="0.25">
      <c r="A25" s="98"/>
      <c r="C25" s="99"/>
      <c r="D25" s="39"/>
      <c r="E25" s="100"/>
      <c r="F25" s="40"/>
      <c r="G25" s="40"/>
      <c r="H25" s="40"/>
      <c r="I25" s="23"/>
      <c r="J25" s="23"/>
      <c r="K25" s="23"/>
      <c r="L25" s="23"/>
      <c r="M25" s="23"/>
    </row>
    <row r="26" spans="1:14" x14ac:dyDescent="0.25">
      <c r="A26" s="98"/>
      <c r="C26" s="99"/>
      <c r="D26" s="39"/>
      <c r="E26" s="100"/>
      <c r="F26" s="40"/>
      <c r="G26" s="40"/>
      <c r="H26" s="40"/>
      <c r="I26" s="23"/>
      <c r="J26" s="23"/>
      <c r="K26" s="23"/>
      <c r="L26" s="23"/>
      <c r="M26" s="23"/>
    </row>
    <row r="27" spans="1:14" x14ac:dyDescent="0.25">
      <c r="A27" s="98"/>
      <c r="B27" s="121" t="s">
        <v>135</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33</v>
      </c>
      <c r="C29" s="124" t="s">
        <v>136</v>
      </c>
      <c r="D29" s="124" t="s">
        <v>137</v>
      </c>
      <c r="E29" s="103"/>
      <c r="F29" s="103"/>
      <c r="G29" s="103"/>
      <c r="H29" s="103"/>
      <c r="I29" s="106"/>
      <c r="J29" s="106"/>
      <c r="K29" s="106"/>
      <c r="L29" s="106"/>
      <c r="M29" s="106"/>
      <c r="N29" s="107"/>
    </row>
    <row r="30" spans="1:14" x14ac:dyDescent="0.25">
      <c r="A30" s="98"/>
      <c r="B30" s="120" t="s">
        <v>138</v>
      </c>
      <c r="C30" s="120" t="s">
        <v>160</v>
      </c>
      <c r="D30" s="120"/>
      <c r="E30" s="103"/>
      <c r="F30" s="103"/>
      <c r="G30" s="103"/>
      <c r="H30" s="103"/>
      <c r="I30" s="106"/>
      <c r="J30" s="106"/>
      <c r="K30" s="106"/>
      <c r="L30" s="106"/>
      <c r="M30" s="106"/>
      <c r="N30" s="107"/>
    </row>
    <row r="31" spans="1:14" x14ac:dyDescent="0.25">
      <c r="A31" s="98"/>
      <c r="B31" s="120" t="s">
        <v>139</v>
      </c>
      <c r="C31" s="120" t="s">
        <v>160</v>
      </c>
      <c r="D31" s="120"/>
      <c r="E31" s="103"/>
      <c r="F31" s="103"/>
      <c r="G31" s="103"/>
      <c r="H31" s="103"/>
      <c r="I31" s="106"/>
      <c r="J31" s="106"/>
      <c r="K31" s="106"/>
      <c r="L31" s="106"/>
      <c r="M31" s="106"/>
      <c r="N31" s="107"/>
    </row>
    <row r="32" spans="1:14" x14ac:dyDescent="0.25">
      <c r="A32" s="98"/>
      <c r="B32" s="120" t="s">
        <v>140</v>
      </c>
      <c r="C32" s="120" t="s">
        <v>160</v>
      </c>
      <c r="D32" s="120"/>
      <c r="E32" s="103"/>
      <c r="F32" s="103"/>
      <c r="G32" s="103"/>
      <c r="H32" s="103"/>
      <c r="I32" s="106"/>
      <c r="J32" s="106"/>
      <c r="K32" s="106"/>
      <c r="L32" s="106"/>
      <c r="M32" s="106"/>
      <c r="N32" s="107"/>
    </row>
    <row r="33" spans="1:17" x14ac:dyDescent="0.25">
      <c r="A33" s="98"/>
      <c r="B33" s="120" t="s">
        <v>141</v>
      </c>
      <c r="C33" s="120"/>
      <c r="D33" s="120" t="s">
        <v>160</v>
      </c>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142</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33</v>
      </c>
      <c r="C39" s="124" t="s">
        <v>55</v>
      </c>
      <c r="D39" s="123" t="s">
        <v>48</v>
      </c>
      <c r="E39" s="123" t="s">
        <v>16</v>
      </c>
      <c r="F39" s="103"/>
      <c r="G39" s="103"/>
      <c r="H39" s="103"/>
      <c r="I39" s="106"/>
      <c r="J39" s="106"/>
      <c r="K39" s="106"/>
      <c r="L39" s="106"/>
      <c r="M39" s="106"/>
      <c r="N39" s="107"/>
    </row>
    <row r="40" spans="1:17" ht="28.5" x14ac:dyDescent="0.25">
      <c r="A40" s="98"/>
      <c r="B40" s="104" t="s">
        <v>143</v>
      </c>
      <c r="C40" s="105">
        <v>40</v>
      </c>
      <c r="D40" s="122">
        <v>40</v>
      </c>
      <c r="E40" s="224">
        <f>+D40+D41</f>
        <v>40</v>
      </c>
      <c r="F40" s="103"/>
      <c r="G40" s="103"/>
      <c r="H40" s="103"/>
      <c r="I40" s="106"/>
      <c r="J40" s="106"/>
      <c r="K40" s="106"/>
      <c r="L40" s="106"/>
      <c r="M40" s="106"/>
      <c r="N40" s="107"/>
    </row>
    <row r="41" spans="1:17" ht="42.75" x14ac:dyDescent="0.25">
      <c r="A41" s="98"/>
      <c r="B41" s="104" t="s">
        <v>144</v>
      </c>
      <c r="C41" s="105">
        <v>60</v>
      </c>
      <c r="D41" s="122">
        <v>0</v>
      </c>
      <c r="E41" s="225"/>
      <c r="F41" s="103"/>
      <c r="G41" s="103"/>
      <c r="H41" s="103"/>
      <c r="I41" s="106"/>
      <c r="J41" s="106"/>
      <c r="K41" s="106"/>
      <c r="L41" s="106"/>
      <c r="M41" s="106"/>
      <c r="N41" s="107"/>
    </row>
    <row r="42" spans="1:17" x14ac:dyDescent="0.25">
      <c r="A42" s="98"/>
      <c r="C42" s="99"/>
      <c r="D42" s="39"/>
      <c r="E42" s="100"/>
      <c r="F42" s="40"/>
      <c r="G42" s="40"/>
      <c r="H42" s="40"/>
      <c r="I42" s="23"/>
      <c r="J42" s="23"/>
      <c r="K42" s="23"/>
      <c r="L42" s="23"/>
      <c r="M42" s="23"/>
    </row>
    <row r="43" spans="1:17" x14ac:dyDescent="0.25">
      <c r="A43" s="98"/>
      <c r="C43" s="99"/>
      <c r="D43" s="39"/>
      <c r="E43" s="100"/>
      <c r="F43" s="40"/>
      <c r="G43" s="40"/>
      <c r="H43" s="40"/>
      <c r="I43" s="23"/>
      <c r="J43" s="23"/>
      <c r="K43" s="23"/>
      <c r="L43" s="23"/>
      <c r="M43" s="23"/>
    </row>
    <row r="44" spans="1:17" x14ac:dyDescent="0.25">
      <c r="A44" s="98"/>
      <c r="C44" s="99"/>
      <c r="D44" s="39"/>
      <c r="E44" s="100"/>
      <c r="F44" s="40"/>
      <c r="G44" s="40"/>
      <c r="H44" s="40"/>
      <c r="I44" s="23"/>
      <c r="J44" s="23"/>
      <c r="K44" s="23"/>
      <c r="L44" s="23"/>
      <c r="M44" s="23"/>
    </row>
    <row r="45" spans="1:17" ht="15.75" thickBot="1" x14ac:dyDescent="0.3">
      <c r="M45" s="240" t="s">
        <v>35</v>
      </c>
      <c r="N45" s="240"/>
    </row>
    <row r="46" spans="1:17" x14ac:dyDescent="0.25">
      <c r="B46" s="66" t="s">
        <v>30</v>
      </c>
      <c r="M46" s="65"/>
      <c r="N46" s="65"/>
    </row>
    <row r="47" spans="1:17" ht="15.75" thickBot="1" x14ac:dyDescent="0.3">
      <c r="M47" s="65"/>
      <c r="N47" s="65"/>
    </row>
    <row r="48" spans="1:17" s="8" customFormat="1" ht="109.5" customHeight="1" x14ac:dyDescent="0.25">
      <c r="B48" s="117" t="s">
        <v>145</v>
      </c>
      <c r="C48" s="117" t="s">
        <v>146</v>
      </c>
      <c r="D48" s="117" t="s">
        <v>147</v>
      </c>
      <c r="E48" s="55" t="s">
        <v>44</v>
      </c>
      <c r="F48" s="55" t="s">
        <v>22</v>
      </c>
      <c r="G48" s="55" t="s">
        <v>103</v>
      </c>
      <c r="H48" s="55" t="s">
        <v>17</v>
      </c>
      <c r="I48" s="55" t="s">
        <v>10</v>
      </c>
      <c r="J48" s="55" t="s">
        <v>31</v>
      </c>
      <c r="K48" s="55" t="s">
        <v>58</v>
      </c>
      <c r="L48" s="55" t="s">
        <v>20</v>
      </c>
      <c r="M48" s="102" t="s">
        <v>26</v>
      </c>
      <c r="N48" s="117" t="s">
        <v>148</v>
      </c>
      <c r="O48" s="55" t="s">
        <v>36</v>
      </c>
      <c r="P48" s="56" t="s">
        <v>11</v>
      </c>
      <c r="Q48" s="56" t="s">
        <v>19</v>
      </c>
    </row>
    <row r="49" spans="1:26" s="29" customFormat="1" ht="45" x14ac:dyDescent="0.25">
      <c r="A49" s="47">
        <v>1</v>
      </c>
      <c r="B49" s="113" t="s">
        <v>166</v>
      </c>
      <c r="C49" s="113" t="s">
        <v>166</v>
      </c>
      <c r="D49" s="48" t="s">
        <v>167</v>
      </c>
      <c r="E49" s="24">
        <v>0.01</v>
      </c>
      <c r="F49" s="25" t="s">
        <v>136</v>
      </c>
      <c r="G49" s="156"/>
      <c r="H49" s="52">
        <v>40137</v>
      </c>
      <c r="I49" s="26">
        <v>40535</v>
      </c>
      <c r="J49" s="26" t="s">
        <v>137</v>
      </c>
      <c r="K49" s="101">
        <v>12</v>
      </c>
      <c r="L49" s="26"/>
      <c r="M49" s="101">
        <v>150</v>
      </c>
      <c r="N49" s="101">
        <f>+M49*G49</f>
        <v>0</v>
      </c>
      <c r="O49" s="27">
        <v>85106642</v>
      </c>
      <c r="P49" s="27">
        <v>1</v>
      </c>
      <c r="Q49" s="157"/>
      <c r="R49" s="28"/>
      <c r="S49" s="28"/>
      <c r="T49" s="28"/>
      <c r="U49" s="28"/>
      <c r="V49" s="28"/>
      <c r="W49" s="28"/>
      <c r="X49" s="28"/>
      <c r="Y49" s="28"/>
      <c r="Z49" s="28"/>
    </row>
    <row r="50" spans="1:26" s="29" customFormat="1" ht="45" x14ac:dyDescent="0.25">
      <c r="A50" s="47">
        <f>+A49+1</f>
        <v>2</v>
      </c>
      <c r="B50" s="113" t="s">
        <v>166</v>
      </c>
      <c r="C50" s="113" t="s">
        <v>166</v>
      </c>
      <c r="D50" s="113" t="s">
        <v>168</v>
      </c>
      <c r="E50" s="24">
        <v>7.0000000000000007E-2</v>
      </c>
      <c r="F50" s="25" t="s">
        <v>136</v>
      </c>
      <c r="G50" s="25"/>
      <c r="H50" s="116">
        <v>41107</v>
      </c>
      <c r="I50" s="26">
        <v>41261</v>
      </c>
      <c r="J50" s="26" t="s">
        <v>137</v>
      </c>
      <c r="K50" s="101">
        <v>5</v>
      </c>
      <c r="L50" s="26"/>
      <c r="M50" s="101">
        <v>530</v>
      </c>
      <c r="N50" s="101"/>
      <c r="O50" s="27">
        <v>122946000</v>
      </c>
      <c r="P50" s="27">
        <v>1</v>
      </c>
      <c r="Q50" s="157"/>
      <c r="R50" s="28"/>
      <c r="S50" s="28"/>
      <c r="T50" s="28"/>
      <c r="U50" s="28"/>
      <c r="V50" s="28"/>
      <c r="W50" s="28"/>
      <c r="X50" s="28"/>
      <c r="Y50" s="28"/>
      <c r="Z50" s="28"/>
    </row>
    <row r="51" spans="1:26" s="29" customFormat="1" ht="45" x14ac:dyDescent="0.25">
      <c r="A51" s="47">
        <f t="shared" ref="A51:A56" si="0">+A50+1</f>
        <v>3</v>
      </c>
      <c r="B51" s="113" t="s">
        <v>166</v>
      </c>
      <c r="C51" s="113" t="s">
        <v>166</v>
      </c>
      <c r="D51" s="113" t="s">
        <v>159</v>
      </c>
      <c r="E51" s="24">
        <v>0.92</v>
      </c>
      <c r="F51" s="25" t="s">
        <v>136</v>
      </c>
      <c r="G51" s="25"/>
      <c r="H51" s="116">
        <v>40925</v>
      </c>
      <c r="I51" s="26">
        <v>41273</v>
      </c>
      <c r="J51" s="26" t="s">
        <v>137</v>
      </c>
      <c r="K51" s="101">
        <v>12</v>
      </c>
      <c r="L51" s="26"/>
      <c r="M51" s="101">
        <v>247</v>
      </c>
      <c r="N51" s="101"/>
      <c r="O51" s="27">
        <v>225483850</v>
      </c>
      <c r="P51" s="27">
        <v>2</v>
      </c>
      <c r="Q51" s="157"/>
      <c r="R51" s="28"/>
      <c r="S51" s="28"/>
      <c r="T51" s="28"/>
      <c r="U51" s="28"/>
      <c r="V51" s="28"/>
      <c r="W51" s="28"/>
      <c r="X51" s="28"/>
      <c r="Y51" s="28"/>
      <c r="Z51" s="28"/>
    </row>
    <row r="52" spans="1:26" s="29" customFormat="1" ht="45" x14ac:dyDescent="0.25">
      <c r="A52" s="47">
        <f t="shared" si="0"/>
        <v>4</v>
      </c>
      <c r="B52" s="113" t="s">
        <v>166</v>
      </c>
      <c r="C52" s="113" t="s">
        <v>166</v>
      </c>
      <c r="D52" s="113" t="s">
        <v>159</v>
      </c>
      <c r="E52" s="24">
        <v>1.08</v>
      </c>
      <c r="F52" s="25" t="s">
        <v>136</v>
      </c>
      <c r="G52" s="25"/>
      <c r="H52" s="116">
        <v>41299</v>
      </c>
      <c r="I52" s="26">
        <v>41639</v>
      </c>
      <c r="J52" s="26" t="s">
        <v>137</v>
      </c>
      <c r="K52" s="101">
        <v>12</v>
      </c>
      <c r="L52" s="26"/>
      <c r="M52" s="101">
        <v>247</v>
      </c>
      <c r="N52" s="101"/>
      <c r="O52" s="27">
        <v>255165896</v>
      </c>
      <c r="P52" s="27">
        <v>2</v>
      </c>
      <c r="Q52" s="157"/>
      <c r="R52" s="28"/>
      <c r="S52" s="28"/>
      <c r="T52" s="28"/>
      <c r="U52" s="28"/>
      <c r="V52" s="28"/>
      <c r="W52" s="28"/>
      <c r="X52" s="28"/>
      <c r="Y52" s="28"/>
      <c r="Z52" s="28"/>
    </row>
    <row r="53" spans="1:26" s="29" customFormat="1" ht="45" x14ac:dyDescent="0.25">
      <c r="A53" s="47">
        <f t="shared" si="0"/>
        <v>5</v>
      </c>
      <c r="B53" s="113" t="s">
        <v>166</v>
      </c>
      <c r="C53" s="113" t="s">
        <v>166</v>
      </c>
      <c r="D53" s="113" t="s">
        <v>159</v>
      </c>
      <c r="E53" s="24">
        <v>2.2000000000000002</v>
      </c>
      <c r="F53" s="25" t="s">
        <v>136</v>
      </c>
      <c r="G53" s="25"/>
      <c r="H53" s="116">
        <v>41536</v>
      </c>
      <c r="I53" s="26">
        <v>41851</v>
      </c>
      <c r="J53" s="26" t="s">
        <v>137</v>
      </c>
      <c r="K53" s="101">
        <v>9</v>
      </c>
      <c r="L53" s="26"/>
      <c r="M53" s="101">
        <v>247</v>
      </c>
      <c r="N53" s="101"/>
      <c r="O53" s="27">
        <f>255165896+85116675+34782975</f>
        <v>375065546</v>
      </c>
      <c r="P53" s="27">
        <v>2</v>
      </c>
      <c r="Q53" s="157"/>
      <c r="R53" s="28"/>
      <c r="S53" s="28"/>
      <c r="T53" s="28"/>
      <c r="U53" s="28"/>
      <c r="V53" s="28"/>
      <c r="W53" s="28"/>
      <c r="X53" s="28"/>
      <c r="Y53" s="28"/>
      <c r="Z53" s="28"/>
    </row>
    <row r="54" spans="1:26" s="29" customFormat="1" ht="45" x14ac:dyDescent="0.25">
      <c r="A54" s="47">
        <f t="shared" si="0"/>
        <v>6</v>
      </c>
      <c r="B54" s="113" t="s">
        <v>166</v>
      </c>
      <c r="C54" s="113" t="s">
        <v>166</v>
      </c>
      <c r="D54" s="113" t="s">
        <v>159</v>
      </c>
      <c r="E54" s="24">
        <v>0.89</v>
      </c>
      <c r="F54" s="25" t="s">
        <v>136</v>
      </c>
      <c r="G54" s="25"/>
      <c r="H54" s="116">
        <v>41662</v>
      </c>
      <c r="I54" s="26">
        <v>41973</v>
      </c>
      <c r="J54" s="26" t="s">
        <v>137</v>
      </c>
      <c r="K54" s="101">
        <v>11</v>
      </c>
      <c r="L54" s="26"/>
      <c r="M54" s="101">
        <v>247</v>
      </c>
      <c r="N54" s="101"/>
      <c r="O54" s="27">
        <f>244248021+58760274</f>
        <v>303008295</v>
      </c>
      <c r="P54" s="27">
        <v>3</v>
      </c>
      <c r="Q54" s="157"/>
      <c r="R54" s="28"/>
      <c r="S54" s="28"/>
      <c r="T54" s="28"/>
      <c r="U54" s="28"/>
      <c r="V54" s="28"/>
      <c r="W54" s="28"/>
      <c r="X54" s="28"/>
      <c r="Y54" s="28"/>
      <c r="Z54" s="28"/>
    </row>
    <row r="55" spans="1:26" s="29" customFormat="1" x14ac:dyDescent="0.25">
      <c r="A55" s="47">
        <f t="shared" si="0"/>
        <v>7</v>
      </c>
      <c r="B55" s="113"/>
      <c r="C55" s="113"/>
      <c r="D55" s="113"/>
      <c r="E55" s="24"/>
      <c r="F55" s="25" t="s">
        <v>136</v>
      </c>
      <c r="G55" s="25"/>
      <c r="H55" s="116"/>
      <c r="I55" s="26"/>
      <c r="J55" s="26"/>
      <c r="K55" s="26"/>
      <c r="L55" s="26"/>
      <c r="M55" s="101"/>
      <c r="N55" s="101"/>
      <c r="O55" s="27"/>
      <c r="P55" s="27"/>
      <c r="Q55" s="157"/>
      <c r="R55" s="28"/>
      <c r="S55" s="28"/>
      <c r="T55" s="28"/>
      <c r="U55" s="28"/>
      <c r="V55" s="28"/>
      <c r="W55" s="28"/>
      <c r="X55" s="28"/>
      <c r="Y55" s="28"/>
      <c r="Z55" s="28"/>
    </row>
    <row r="56" spans="1:26" s="29" customFormat="1" x14ac:dyDescent="0.25">
      <c r="A56" s="47">
        <f t="shared" si="0"/>
        <v>8</v>
      </c>
      <c r="B56" s="113"/>
      <c r="C56" s="113"/>
      <c r="D56" s="113"/>
      <c r="E56" s="24"/>
      <c r="F56" s="25" t="s">
        <v>136</v>
      </c>
      <c r="G56" s="25"/>
      <c r="H56" s="116"/>
      <c r="I56" s="26"/>
      <c r="J56" s="26"/>
      <c r="K56" s="26"/>
      <c r="L56" s="26"/>
      <c r="M56" s="101"/>
      <c r="N56" s="101"/>
      <c r="O56" s="27"/>
      <c r="P56" s="27"/>
      <c r="Q56" s="157"/>
      <c r="R56" s="28"/>
      <c r="S56" s="28"/>
      <c r="T56" s="28"/>
      <c r="U56" s="28"/>
      <c r="V56" s="28"/>
      <c r="W56" s="28"/>
      <c r="X56" s="28"/>
      <c r="Y56" s="28"/>
      <c r="Z56" s="28"/>
    </row>
    <row r="57" spans="1:26" s="29" customFormat="1" x14ac:dyDescent="0.25">
      <c r="A57" s="47"/>
      <c r="B57" s="50" t="s">
        <v>16</v>
      </c>
      <c r="C57" s="49"/>
      <c r="D57" s="48"/>
      <c r="E57" s="24"/>
      <c r="F57" s="25"/>
      <c r="G57" s="25"/>
      <c r="H57" s="25"/>
      <c r="I57" s="26"/>
      <c r="J57" s="26"/>
      <c r="K57" s="51">
        <f t="shared" ref="K57" si="1">SUM(K49:K56)</f>
        <v>61</v>
      </c>
      <c r="L57" s="51">
        <f t="shared" ref="L57:N57" si="2">SUM(L49:L56)</f>
        <v>0</v>
      </c>
      <c r="M57" s="155">
        <f t="shared" si="2"/>
        <v>1668</v>
      </c>
      <c r="N57" s="51">
        <f t="shared" si="2"/>
        <v>0</v>
      </c>
      <c r="O57" s="27"/>
      <c r="P57" s="27"/>
      <c r="Q57" s="158"/>
    </row>
    <row r="58" spans="1:26" s="30" customFormat="1" x14ac:dyDescent="0.25">
      <c r="E58" s="31"/>
    </row>
    <row r="59" spans="1:26" s="30" customFormat="1" x14ac:dyDescent="0.25">
      <c r="B59" s="241" t="s">
        <v>28</v>
      </c>
      <c r="C59" s="241" t="s">
        <v>27</v>
      </c>
      <c r="D59" s="239" t="s">
        <v>34</v>
      </c>
      <c r="E59" s="239"/>
    </row>
    <row r="60" spans="1:26" s="30" customFormat="1" x14ac:dyDescent="0.25">
      <c r="B60" s="242"/>
      <c r="C60" s="242"/>
      <c r="D60" s="62" t="s">
        <v>23</v>
      </c>
      <c r="E60" s="63" t="s">
        <v>24</v>
      </c>
    </row>
    <row r="61" spans="1:26" s="30" customFormat="1" ht="30.6" customHeight="1" x14ac:dyDescent="0.25">
      <c r="B61" s="60" t="s">
        <v>21</v>
      </c>
      <c r="C61" s="61">
        <f>+K57</f>
        <v>61</v>
      </c>
      <c r="D61" s="59" t="s">
        <v>160</v>
      </c>
      <c r="E61" s="59"/>
      <c r="F61" s="32"/>
      <c r="G61" s="32"/>
      <c r="H61" s="32"/>
      <c r="I61" s="32"/>
      <c r="J61" s="32"/>
      <c r="K61" s="32"/>
      <c r="L61" s="32"/>
      <c r="M61" s="32"/>
    </row>
    <row r="62" spans="1:26" s="30" customFormat="1" ht="30" customHeight="1" x14ac:dyDescent="0.25">
      <c r="B62" s="60" t="s">
        <v>25</v>
      </c>
      <c r="C62" s="61">
        <f>+M57</f>
        <v>1668</v>
      </c>
      <c r="D62" s="59" t="s">
        <v>160</v>
      </c>
      <c r="E62" s="59"/>
    </row>
    <row r="63" spans="1:26" s="30" customFormat="1" x14ac:dyDescent="0.25">
      <c r="B63" s="33"/>
      <c r="C63" s="237"/>
      <c r="D63" s="237"/>
      <c r="E63" s="237"/>
      <c r="F63" s="237"/>
      <c r="G63" s="237"/>
      <c r="H63" s="237"/>
      <c r="I63" s="237"/>
      <c r="J63" s="237"/>
      <c r="K63" s="237"/>
      <c r="L63" s="237"/>
      <c r="M63" s="237"/>
      <c r="N63" s="237"/>
    </row>
    <row r="64" spans="1:26" ht="28.15" customHeight="1" thickBot="1" x14ac:dyDescent="0.3"/>
    <row r="65" spans="2:17" ht="27" thickBot="1" x14ac:dyDescent="0.3">
      <c r="B65" s="236" t="s">
        <v>104</v>
      </c>
      <c r="C65" s="236"/>
      <c r="D65" s="236"/>
      <c r="E65" s="236"/>
      <c r="F65" s="236"/>
      <c r="G65" s="236"/>
      <c r="H65" s="236"/>
      <c r="I65" s="236"/>
      <c r="J65" s="236"/>
      <c r="K65" s="236"/>
      <c r="L65" s="236"/>
      <c r="M65" s="236"/>
      <c r="N65" s="236"/>
    </row>
    <row r="68" spans="2:17" ht="109.5" customHeight="1" x14ac:dyDescent="0.25">
      <c r="B68" s="119" t="s">
        <v>149</v>
      </c>
      <c r="C68" s="68" t="s">
        <v>2</v>
      </c>
      <c r="D68" s="68" t="s">
        <v>106</v>
      </c>
      <c r="E68" s="68" t="s">
        <v>105</v>
      </c>
      <c r="F68" s="68" t="s">
        <v>107</v>
      </c>
      <c r="G68" s="68" t="s">
        <v>108</v>
      </c>
      <c r="H68" s="68" t="s">
        <v>109</v>
      </c>
      <c r="I68" s="68" t="s">
        <v>110</v>
      </c>
      <c r="J68" s="68" t="s">
        <v>111</v>
      </c>
      <c r="K68" s="68" t="s">
        <v>112</v>
      </c>
      <c r="L68" s="68" t="s">
        <v>113</v>
      </c>
      <c r="M68" s="95" t="s">
        <v>114</v>
      </c>
      <c r="N68" s="95" t="s">
        <v>115</v>
      </c>
      <c r="O68" s="234" t="s">
        <v>3</v>
      </c>
      <c r="P68" s="235"/>
      <c r="Q68" s="68" t="s">
        <v>18</v>
      </c>
    </row>
    <row r="69" spans="2:17" x14ac:dyDescent="0.25">
      <c r="B69" s="3" t="s">
        <v>161</v>
      </c>
      <c r="C69" s="3" t="s">
        <v>162</v>
      </c>
      <c r="D69" s="5" t="s">
        <v>169</v>
      </c>
      <c r="E69" s="5">
        <v>273</v>
      </c>
      <c r="F69" s="4" t="s">
        <v>163</v>
      </c>
      <c r="G69" s="4" t="s">
        <v>163</v>
      </c>
      <c r="H69" s="4" t="s">
        <v>163</v>
      </c>
      <c r="I69" s="96" t="s">
        <v>163</v>
      </c>
      <c r="J69" s="96" t="s">
        <v>136</v>
      </c>
      <c r="K69" s="64" t="s">
        <v>137</v>
      </c>
      <c r="L69" s="64" t="s">
        <v>136</v>
      </c>
      <c r="M69" s="64" t="s">
        <v>137</v>
      </c>
      <c r="N69" s="64" t="s">
        <v>136</v>
      </c>
      <c r="O69" s="218"/>
      <c r="P69" s="219"/>
      <c r="Q69" s="64" t="s">
        <v>136</v>
      </c>
    </row>
    <row r="70" spans="2:17" x14ac:dyDescent="0.25">
      <c r="B70" s="3" t="s">
        <v>161</v>
      </c>
      <c r="C70" s="3" t="s">
        <v>162</v>
      </c>
      <c r="D70" s="5" t="s">
        <v>170</v>
      </c>
      <c r="E70" s="5">
        <v>150</v>
      </c>
      <c r="F70" s="4" t="s">
        <v>163</v>
      </c>
      <c r="G70" s="4" t="s">
        <v>163</v>
      </c>
      <c r="H70" s="4" t="s">
        <v>163</v>
      </c>
      <c r="I70" s="96" t="s">
        <v>163</v>
      </c>
      <c r="J70" s="96" t="s">
        <v>136</v>
      </c>
      <c r="K70" s="64" t="s">
        <v>137</v>
      </c>
      <c r="L70" s="64" t="s">
        <v>136</v>
      </c>
      <c r="M70" s="64" t="s">
        <v>137</v>
      </c>
      <c r="N70" s="64" t="s">
        <v>136</v>
      </c>
      <c r="O70" s="218"/>
      <c r="P70" s="219"/>
      <c r="Q70" s="64" t="s">
        <v>136</v>
      </c>
    </row>
    <row r="71" spans="2:17" ht="9.75" customHeight="1" x14ac:dyDescent="0.25">
      <c r="B71" s="167"/>
      <c r="C71" s="167"/>
      <c r="D71" s="10"/>
      <c r="E71" s="10"/>
      <c r="F71" s="168"/>
      <c r="G71" s="168"/>
      <c r="H71" s="168"/>
      <c r="I71" s="169"/>
      <c r="J71" s="169"/>
      <c r="K71" s="10"/>
      <c r="L71" s="10"/>
      <c r="M71" s="10"/>
      <c r="N71" s="10"/>
      <c r="O71" s="170"/>
      <c r="P71" s="170"/>
      <c r="Q71" s="10"/>
    </row>
    <row r="72" spans="2:17" x14ac:dyDescent="0.25">
      <c r="B72" s="9" t="s">
        <v>1</v>
      </c>
    </row>
    <row r="73" spans="2:17" x14ac:dyDescent="0.25">
      <c r="B73" s="9" t="s">
        <v>37</v>
      </c>
    </row>
    <row r="74" spans="2:17" x14ac:dyDescent="0.25">
      <c r="B74" s="9" t="s">
        <v>59</v>
      </c>
    </row>
    <row r="76" spans="2:17" ht="15.75" thickBot="1" x14ac:dyDescent="0.3"/>
    <row r="77" spans="2:17" ht="27" thickBot="1" x14ac:dyDescent="0.3">
      <c r="B77" s="228" t="s">
        <v>38</v>
      </c>
      <c r="C77" s="229"/>
      <c r="D77" s="229"/>
      <c r="E77" s="229"/>
      <c r="F77" s="229"/>
      <c r="G77" s="229"/>
      <c r="H77" s="229"/>
      <c r="I77" s="229"/>
      <c r="J77" s="229"/>
      <c r="K77" s="229"/>
      <c r="L77" s="229"/>
      <c r="M77" s="229"/>
      <c r="N77" s="230"/>
    </row>
    <row r="82" spans="2:17" ht="76.5" customHeight="1" x14ac:dyDescent="0.25">
      <c r="B82" s="57" t="s">
        <v>0</v>
      </c>
      <c r="C82" s="57" t="s">
        <v>39</v>
      </c>
      <c r="D82" s="57" t="s">
        <v>40</v>
      </c>
      <c r="E82" s="57" t="s">
        <v>116</v>
      </c>
      <c r="F82" s="57" t="s">
        <v>118</v>
      </c>
      <c r="G82" s="57" t="s">
        <v>119</v>
      </c>
      <c r="H82" s="57" t="s">
        <v>120</v>
      </c>
      <c r="I82" s="57" t="s">
        <v>117</v>
      </c>
      <c r="J82" s="234" t="s">
        <v>121</v>
      </c>
      <c r="K82" s="249"/>
      <c r="L82" s="235"/>
      <c r="M82" s="57" t="s">
        <v>122</v>
      </c>
      <c r="N82" s="57" t="s">
        <v>41</v>
      </c>
      <c r="O82" s="57" t="s">
        <v>42</v>
      </c>
      <c r="P82" s="234" t="s">
        <v>3</v>
      </c>
      <c r="Q82" s="235"/>
    </row>
    <row r="83" spans="2:17" ht="60.75" customHeight="1" x14ac:dyDescent="0.25">
      <c r="B83" s="181" t="s">
        <v>43</v>
      </c>
      <c r="C83" s="181">
        <v>300</v>
      </c>
      <c r="D83" s="171" t="s">
        <v>171</v>
      </c>
      <c r="E83" s="171">
        <v>1077450996</v>
      </c>
      <c r="F83" s="3" t="s">
        <v>172</v>
      </c>
      <c r="G83" s="3" t="s">
        <v>164</v>
      </c>
      <c r="H83" s="183">
        <v>41883</v>
      </c>
      <c r="I83" s="5" t="s">
        <v>163</v>
      </c>
      <c r="J83" s="1" t="s">
        <v>173</v>
      </c>
      <c r="K83" s="172" t="s">
        <v>174</v>
      </c>
      <c r="L83" s="96" t="s">
        <v>175</v>
      </c>
      <c r="M83" s="120" t="s">
        <v>136</v>
      </c>
      <c r="N83" s="120" t="s">
        <v>137</v>
      </c>
      <c r="O83" s="120" t="s">
        <v>137</v>
      </c>
      <c r="P83" s="251"/>
      <c r="Q83" s="251"/>
    </row>
    <row r="84" spans="2:17" ht="33.6" customHeight="1" x14ac:dyDescent="0.25">
      <c r="B84" s="181" t="s">
        <v>43</v>
      </c>
      <c r="C84" s="181">
        <v>300</v>
      </c>
      <c r="D84" s="171" t="s">
        <v>176</v>
      </c>
      <c r="E84" s="171">
        <v>1774205592</v>
      </c>
      <c r="F84" s="3" t="s">
        <v>177</v>
      </c>
      <c r="G84" s="3" t="s">
        <v>164</v>
      </c>
      <c r="H84" s="184">
        <v>40299</v>
      </c>
      <c r="I84" s="5" t="s">
        <v>163</v>
      </c>
      <c r="J84" s="1" t="s">
        <v>178</v>
      </c>
      <c r="K84" s="176" t="s">
        <v>179</v>
      </c>
      <c r="L84" s="96" t="s">
        <v>180</v>
      </c>
      <c r="M84" s="120" t="s">
        <v>136</v>
      </c>
      <c r="N84" s="120" t="s">
        <v>136</v>
      </c>
      <c r="O84" s="120" t="s">
        <v>136</v>
      </c>
      <c r="P84" s="251"/>
      <c r="Q84" s="251"/>
    </row>
    <row r="85" spans="2:17" ht="33.6" customHeight="1" x14ac:dyDescent="0.25">
      <c r="B85" s="181" t="s">
        <v>43</v>
      </c>
      <c r="C85" s="173">
        <v>300</v>
      </c>
      <c r="D85" s="171" t="s">
        <v>181</v>
      </c>
      <c r="E85" s="171">
        <v>43265946</v>
      </c>
      <c r="F85" s="3" t="s">
        <v>165</v>
      </c>
      <c r="G85" s="3" t="s">
        <v>164</v>
      </c>
      <c r="H85" s="185">
        <v>41720</v>
      </c>
      <c r="I85" s="174" t="s">
        <v>136</v>
      </c>
      <c r="J85" s="174" t="s">
        <v>182</v>
      </c>
      <c r="K85" s="177" t="s">
        <v>183</v>
      </c>
      <c r="L85" s="169" t="s">
        <v>184</v>
      </c>
      <c r="M85" s="10" t="s">
        <v>136</v>
      </c>
      <c r="N85" s="10" t="s">
        <v>136</v>
      </c>
      <c r="O85" s="10" t="s">
        <v>136</v>
      </c>
      <c r="P85" s="253"/>
      <c r="Q85" s="253"/>
    </row>
    <row r="86" spans="2:17" ht="33.6" customHeight="1" x14ac:dyDescent="0.25">
      <c r="B86" s="181" t="s">
        <v>43</v>
      </c>
      <c r="C86" s="173">
        <v>300</v>
      </c>
      <c r="D86" s="171" t="s">
        <v>185</v>
      </c>
      <c r="E86" s="171">
        <v>35547112</v>
      </c>
      <c r="F86" s="3" t="s">
        <v>186</v>
      </c>
      <c r="G86" s="3" t="s">
        <v>186</v>
      </c>
      <c r="H86" s="185" t="s">
        <v>186</v>
      </c>
      <c r="I86" s="174" t="s">
        <v>186</v>
      </c>
      <c r="J86" s="174" t="s">
        <v>163</v>
      </c>
      <c r="K86" s="169" t="s">
        <v>163</v>
      </c>
      <c r="L86" s="174" t="s">
        <v>163</v>
      </c>
      <c r="M86" s="10" t="s">
        <v>136</v>
      </c>
      <c r="N86" s="10" t="s">
        <v>137</v>
      </c>
      <c r="O86" s="10" t="s">
        <v>137</v>
      </c>
      <c r="P86" s="252" t="s">
        <v>187</v>
      </c>
      <c r="Q86" s="252"/>
    </row>
    <row r="87" spans="2:17" ht="33.6" customHeight="1" x14ac:dyDescent="0.25">
      <c r="B87" s="181" t="s">
        <v>43</v>
      </c>
      <c r="C87" s="173">
        <v>300</v>
      </c>
      <c r="D87" s="186" t="s">
        <v>188</v>
      </c>
      <c r="E87" s="171">
        <v>66786327</v>
      </c>
      <c r="F87" s="181" t="s">
        <v>189</v>
      </c>
      <c r="G87" s="3" t="s">
        <v>190</v>
      </c>
      <c r="H87" s="187">
        <v>41101</v>
      </c>
      <c r="I87" s="174" t="s">
        <v>163</v>
      </c>
      <c r="J87" s="188" t="s">
        <v>191</v>
      </c>
      <c r="K87" s="169" t="s">
        <v>192</v>
      </c>
      <c r="L87" s="188" t="s">
        <v>193</v>
      </c>
      <c r="M87" s="10" t="s">
        <v>136</v>
      </c>
      <c r="N87" s="10" t="s">
        <v>136</v>
      </c>
      <c r="O87" s="10" t="s">
        <v>136</v>
      </c>
      <c r="P87" s="252"/>
      <c r="Q87" s="252"/>
    </row>
    <row r="88" spans="2:17" ht="33.6" customHeight="1" x14ac:dyDescent="0.25">
      <c r="B88" s="1" t="s">
        <v>194</v>
      </c>
      <c r="C88" s="173">
        <v>300</v>
      </c>
      <c r="D88" s="189" t="s">
        <v>195</v>
      </c>
      <c r="E88" s="178">
        <v>54259254</v>
      </c>
      <c r="F88" s="179" t="s">
        <v>165</v>
      </c>
      <c r="G88" s="181" t="s">
        <v>196</v>
      </c>
      <c r="H88" s="180" t="s">
        <v>163</v>
      </c>
      <c r="I88" s="174" t="s">
        <v>136</v>
      </c>
      <c r="J88" s="174" t="s">
        <v>197</v>
      </c>
      <c r="K88" s="169" t="s">
        <v>198</v>
      </c>
      <c r="L88" s="188" t="s">
        <v>184</v>
      </c>
      <c r="M88" s="10" t="s">
        <v>136</v>
      </c>
      <c r="N88" s="10" t="s">
        <v>137</v>
      </c>
      <c r="O88" s="10" t="s">
        <v>137</v>
      </c>
      <c r="P88" s="252" t="s">
        <v>199</v>
      </c>
      <c r="Q88" s="252"/>
    </row>
    <row r="89" spans="2:17" ht="33.6" customHeight="1" x14ac:dyDescent="0.25">
      <c r="B89" s="1" t="s">
        <v>194</v>
      </c>
      <c r="C89" s="173">
        <v>300</v>
      </c>
      <c r="D89" s="189" t="s">
        <v>200</v>
      </c>
      <c r="E89" s="178">
        <v>35892092</v>
      </c>
      <c r="F89" s="179" t="s">
        <v>186</v>
      </c>
      <c r="G89" s="179" t="s">
        <v>186</v>
      </c>
      <c r="H89" s="167" t="s">
        <v>186</v>
      </c>
      <c r="I89" s="169" t="s">
        <v>186</v>
      </c>
      <c r="J89" s="169" t="s">
        <v>201</v>
      </c>
      <c r="K89" s="169" t="s">
        <v>202</v>
      </c>
      <c r="L89" s="188" t="s">
        <v>184</v>
      </c>
      <c r="M89" s="10" t="s">
        <v>136</v>
      </c>
      <c r="N89" s="10" t="s">
        <v>137</v>
      </c>
      <c r="O89" s="10" t="s">
        <v>137</v>
      </c>
      <c r="P89" s="252" t="s">
        <v>203</v>
      </c>
      <c r="Q89" s="252"/>
    </row>
    <row r="90" spans="2:17" ht="33.6" customHeight="1" x14ac:dyDescent="0.25">
      <c r="B90" s="173" t="s">
        <v>194</v>
      </c>
      <c r="C90" s="173">
        <v>300</v>
      </c>
      <c r="D90" s="189" t="s">
        <v>204</v>
      </c>
      <c r="E90" s="190">
        <v>35894779</v>
      </c>
      <c r="F90" s="179" t="s">
        <v>165</v>
      </c>
      <c r="G90" s="191" t="s">
        <v>205</v>
      </c>
      <c r="H90" s="180">
        <v>39045</v>
      </c>
      <c r="I90" s="169" t="s">
        <v>136</v>
      </c>
      <c r="J90" s="169" t="s">
        <v>206</v>
      </c>
      <c r="K90" s="169" t="s">
        <v>207</v>
      </c>
      <c r="L90" s="188" t="s">
        <v>184</v>
      </c>
      <c r="M90" s="10" t="s">
        <v>136</v>
      </c>
      <c r="N90" s="10" t="s">
        <v>136</v>
      </c>
      <c r="O90" s="10" t="s">
        <v>136</v>
      </c>
      <c r="P90" s="252"/>
      <c r="Q90" s="252"/>
    </row>
    <row r="91" spans="2:17" ht="33.6" customHeight="1" x14ac:dyDescent="0.25">
      <c r="B91" s="173" t="s">
        <v>194</v>
      </c>
      <c r="C91" s="173">
        <v>300</v>
      </c>
      <c r="D91" s="189" t="s">
        <v>208</v>
      </c>
      <c r="E91" s="190">
        <v>1077438189</v>
      </c>
      <c r="F91" s="179" t="s">
        <v>209</v>
      </c>
      <c r="G91" s="179" t="s">
        <v>210</v>
      </c>
      <c r="H91" s="180">
        <v>40865</v>
      </c>
      <c r="I91" s="169" t="s">
        <v>136</v>
      </c>
      <c r="J91" s="188" t="s">
        <v>211</v>
      </c>
      <c r="K91" s="188" t="s">
        <v>212</v>
      </c>
      <c r="L91" s="188" t="s">
        <v>209</v>
      </c>
      <c r="M91" s="10" t="s">
        <v>136</v>
      </c>
      <c r="N91" s="10" t="s">
        <v>137</v>
      </c>
      <c r="O91" s="10" t="s">
        <v>137</v>
      </c>
      <c r="P91" s="252" t="s">
        <v>213</v>
      </c>
      <c r="Q91" s="252"/>
    </row>
    <row r="92" spans="2:17" ht="33.6" customHeight="1" x14ac:dyDescent="0.25">
      <c r="B92" s="173" t="s">
        <v>194</v>
      </c>
      <c r="C92" s="173">
        <v>300</v>
      </c>
      <c r="D92" s="192" t="s">
        <v>214</v>
      </c>
      <c r="E92" s="193">
        <v>35891001</v>
      </c>
      <c r="F92" s="179" t="s">
        <v>165</v>
      </c>
      <c r="G92" s="191" t="s">
        <v>205</v>
      </c>
      <c r="H92" s="180">
        <v>38447</v>
      </c>
      <c r="I92" s="169" t="s">
        <v>137</v>
      </c>
      <c r="J92" s="188" t="s">
        <v>215</v>
      </c>
      <c r="K92" s="188" t="s">
        <v>216</v>
      </c>
      <c r="L92" s="188" t="s">
        <v>184</v>
      </c>
      <c r="M92" s="10" t="s">
        <v>136</v>
      </c>
      <c r="N92" s="10" t="s">
        <v>137</v>
      </c>
      <c r="O92" s="10" t="s">
        <v>137</v>
      </c>
      <c r="P92" s="252" t="s">
        <v>217</v>
      </c>
      <c r="Q92" s="252"/>
    </row>
    <row r="93" spans="2:17" ht="33.6" customHeight="1" x14ac:dyDescent="0.25">
      <c r="B93" s="173" t="s">
        <v>194</v>
      </c>
      <c r="C93" s="173">
        <v>300</v>
      </c>
      <c r="D93" s="192" t="s">
        <v>218</v>
      </c>
      <c r="E93" s="193">
        <v>31587316</v>
      </c>
      <c r="F93" s="179" t="s">
        <v>165</v>
      </c>
      <c r="G93" s="188" t="s">
        <v>219</v>
      </c>
      <c r="H93" s="180">
        <v>40858</v>
      </c>
      <c r="I93" s="169" t="s">
        <v>136</v>
      </c>
      <c r="J93" s="188" t="s">
        <v>220</v>
      </c>
      <c r="K93" s="188" t="s">
        <v>221</v>
      </c>
      <c r="L93" s="188" t="s">
        <v>184</v>
      </c>
      <c r="M93" s="10" t="s">
        <v>136</v>
      </c>
      <c r="N93" s="10" t="s">
        <v>136</v>
      </c>
      <c r="O93" s="10" t="s">
        <v>136</v>
      </c>
      <c r="P93" s="252"/>
      <c r="Q93" s="252"/>
    </row>
    <row r="94" spans="2:17" ht="80.25" customHeight="1" x14ac:dyDescent="0.25">
      <c r="B94" s="173" t="s">
        <v>194</v>
      </c>
      <c r="C94" s="173">
        <v>300</v>
      </c>
      <c r="D94" s="192" t="s">
        <v>222</v>
      </c>
      <c r="E94" s="193">
        <v>11808284</v>
      </c>
      <c r="F94" s="179" t="s">
        <v>165</v>
      </c>
      <c r="G94" s="188" t="s">
        <v>205</v>
      </c>
      <c r="H94" s="180">
        <v>40893</v>
      </c>
      <c r="I94" s="169" t="s">
        <v>136</v>
      </c>
      <c r="J94" s="188" t="s">
        <v>223</v>
      </c>
      <c r="K94" s="188" t="s">
        <v>224</v>
      </c>
      <c r="L94" s="188" t="s">
        <v>184</v>
      </c>
      <c r="M94" s="10" t="s">
        <v>136</v>
      </c>
      <c r="N94" s="10" t="s">
        <v>136</v>
      </c>
      <c r="O94" s="10" t="s">
        <v>136</v>
      </c>
      <c r="P94" s="252"/>
      <c r="Q94" s="252"/>
    </row>
    <row r="95" spans="2:17" ht="92.25" customHeight="1" x14ac:dyDescent="0.25">
      <c r="B95" s="173" t="s">
        <v>194</v>
      </c>
      <c r="C95" s="173">
        <v>300</v>
      </c>
      <c r="D95" s="192" t="s">
        <v>225</v>
      </c>
      <c r="E95" s="193">
        <v>29664879</v>
      </c>
      <c r="F95" s="179" t="s">
        <v>209</v>
      </c>
      <c r="G95" s="188" t="s">
        <v>226</v>
      </c>
      <c r="H95" s="180">
        <v>41376</v>
      </c>
      <c r="I95" s="169" t="s">
        <v>136</v>
      </c>
      <c r="J95" s="188" t="s">
        <v>227</v>
      </c>
      <c r="K95" s="188" t="s">
        <v>228</v>
      </c>
      <c r="L95" s="188" t="s">
        <v>209</v>
      </c>
      <c r="M95" s="10" t="s">
        <v>136</v>
      </c>
      <c r="N95" s="10" t="s">
        <v>136</v>
      </c>
      <c r="O95" s="10" t="s">
        <v>136</v>
      </c>
      <c r="P95" s="252"/>
      <c r="Q95" s="252"/>
    </row>
    <row r="96" spans="2:17" ht="33.6" customHeight="1" x14ac:dyDescent="0.25">
      <c r="B96" s="173" t="s">
        <v>194</v>
      </c>
      <c r="C96" s="173">
        <v>300</v>
      </c>
      <c r="D96" s="192" t="s">
        <v>229</v>
      </c>
      <c r="E96" s="193">
        <v>26345752</v>
      </c>
      <c r="F96" s="179" t="s">
        <v>209</v>
      </c>
      <c r="G96" s="188" t="s">
        <v>230</v>
      </c>
      <c r="H96" s="180">
        <v>38219</v>
      </c>
      <c r="I96" s="169" t="s">
        <v>137</v>
      </c>
      <c r="J96" s="188" t="s">
        <v>231</v>
      </c>
      <c r="K96" s="188" t="s">
        <v>232</v>
      </c>
      <c r="L96" s="188" t="s">
        <v>209</v>
      </c>
      <c r="M96" s="10" t="s">
        <v>136</v>
      </c>
      <c r="N96" s="10" t="s">
        <v>136</v>
      </c>
      <c r="O96" s="10" t="s">
        <v>136</v>
      </c>
      <c r="P96" s="252"/>
      <c r="Q96" s="252"/>
    </row>
    <row r="97" spans="1:26" ht="33.6" customHeight="1" x14ac:dyDescent="0.25">
      <c r="B97" s="173" t="s">
        <v>194</v>
      </c>
      <c r="C97" s="173">
        <v>300</v>
      </c>
      <c r="D97" s="192" t="s">
        <v>233</v>
      </c>
      <c r="E97" s="193">
        <v>66971724</v>
      </c>
      <c r="F97" s="179" t="s">
        <v>165</v>
      </c>
      <c r="G97" s="188" t="s">
        <v>205</v>
      </c>
      <c r="H97" s="180">
        <v>38814</v>
      </c>
      <c r="I97" s="169" t="s">
        <v>136</v>
      </c>
      <c r="J97" s="188" t="s">
        <v>234</v>
      </c>
      <c r="K97" s="188" t="s">
        <v>235</v>
      </c>
      <c r="L97" s="188" t="s">
        <v>184</v>
      </c>
      <c r="M97" s="10" t="s">
        <v>136</v>
      </c>
      <c r="N97" s="10" t="s">
        <v>136</v>
      </c>
      <c r="O97" s="10" t="s">
        <v>136</v>
      </c>
      <c r="P97" s="252"/>
      <c r="Q97" s="252"/>
    </row>
    <row r="98" spans="1:26" ht="33.6" customHeight="1" x14ac:dyDescent="0.25">
      <c r="B98" s="173" t="s">
        <v>236</v>
      </c>
      <c r="C98" s="173">
        <v>300</v>
      </c>
      <c r="D98" s="192" t="s">
        <v>237</v>
      </c>
      <c r="E98" s="193">
        <v>35896358</v>
      </c>
      <c r="F98" s="179" t="s">
        <v>238</v>
      </c>
      <c r="G98" s="188" t="s">
        <v>239</v>
      </c>
      <c r="H98" s="180">
        <v>39619</v>
      </c>
      <c r="I98" s="169" t="s">
        <v>163</v>
      </c>
      <c r="J98" s="188" t="s">
        <v>240</v>
      </c>
      <c r="K98" s="188" t="s">
        <v>241</v>
      </c>
      <c r="L98" s="188" t="s">
        <v>175</v>
      </c>
      <c r="M98" s="10" t="s">
        <v>136</v>
      </c>
      <c r="N98" s="10" t="s">
        <v>136</v>
      </c>
      <c r="O98" s="10" t="s">
        <v>136</v>
      </c>
      <c r="P98" s="252"/>
      <c r="Q98" s="252"/>
    </row>
    <row r="99" spans="1:26" ht="33.6" customHeight="1" x14ac:dyDescent="0.25">
      <c r="B99" s="173" t="s">
        <v>236</v>
      </c>
      <c r="C99" s="173">
        <v>300</v>
      </c>
      <c r="D99" s="192" t="s">
        <v>242</v>
      </c>
      <c r="E99" s="193">
        <v>1076325200</v>
      </c>
      <c r="F99" s="191" t="s">
        <v>243</v>
      </c>
      <c r="G99" s="188" t="s">
        <v>244</v>
      </c>
      <c r="H99" s="180">
        <v>41705</v>
      </c>
      <c r="I99" s="169" t="s">
        <v>163</v>
      </c>
      <c r="J99" s="188" t="s">
        <v>186</v>
      </c>
      <c r="K99" s="188" t="s">
        <v>186</v>
      </c>
      <c r="L99" s="188" t="s">
        <v>186</v>
      </c>
      <c r="M99" s="10" t="s">
        <v>136</v>
      </c>
      <c r="N99" s="10" t="s">
        <v>137</v>
      </c>
      <c r="O99" s="10" t="s">
        <v>137</v>
      </c>
      <c r="P99" s="252" t="s">
        <v>245</v>
      </c>
      <c r="Q99" s="252"/>
    </row>
    <row r="100" spans="1:26" ht="33.6" customHeight="1" x14ac:dyDescent="0.25">
      <c r="B100" s="173" t="s">
        <v>236</v>
      </c>
      <c r="C100" s="173">
        <v>300</v>
      </c>
      <c r="D100" s="192" t="s">
        <v>246</v>
      </c>
      <c r="E100" s="193">
        <v>49655696</v>
      </c>
      <c r="F100" s="179" t="s">
        <v>238</v>
      </c>
      <c r="G100" s="188" t="s">
        <v>239</v>
      </c>
      <c r="H100" s="180">
        <v>40868</v>
      </c>
      <c r="I100" s="169" t="s">
        <v>163</v>
      </c>
      <c r="J100" s="188" t="s">
        <v>163</v>
      </c>
      <c r="K100" s="188" t="s">
        <v>163</v>
      </c>
      <c r="L100" s="188" t="s">
        <v>163</v>
      </c>
      <c r="M100" s="10" t="s">
        <v>136</v>
      </c>
      <c r="N100" s="10" t="s">
        <v>137</v>
      </c>
      <c r="O100" s="10" t="s">
        <v>137</v>
      </c>
      <c r="P100" s="252" t="s">
        <v>247</v>
      </c>
      <c r="Q100" s="252"/>
    </row>
    <row r="101" spans="1:26" ht="33.6" customHeight="1" x14ac:dyDescent="0.25">
      <c r="B101" s="173" t="s">
        <v>236</v>
      </c>
      <c r="C101" s="173">
        <v>300</v>
      </c>
      <c r="D101" s="192" t="s">
        <v>248</v>
      </c>
      <c r="E101" s="193">
        <v>54258211</v>
      </c>
      <c r="F101" s="179" t="s">
        <v>238</v>
      </c>
      <c r="G101" s="188" t="s">
        <v>239</v>
      </c>
      <c r="H101" s="180">
        <v>40949</v>
      </c>
      <c r="I101" s="169" t="s">
        <v>163</v>
      </c>
      <c r="J101" s="188" t="s">
        <v>186</v>
      </c>
      <c r="K101" s="188" t="s">
        <v>186</v>
      </c>
      <c r="L101" s="188" t="s">
        <v>186</v>
      </c>
      <c r="M101" s="10" t="s">
        <v>136</v>
      </c>
      <c r="N101" s="10" t="s">
        <v>137</v>
      </c>
      <c r="O101" s="10" t="s">
        <v>137</v>
      </c>
      <c r="P101" s="252" t="s">
        <v>245</v>
      </c>
      <c r="Q101" s="252"/>
    </row>
    <row r="102" spans="1:26" ht="33.6" customHeight="1" x14ac:dyDescent="0.25">
      <c r="B102" s="173" t="s">
        <v>236</v>
      </c>
      <c r="C102" s="173">
        <v>300</v>
      </c>
      <c r="D102" s="192" t="s">
        <v>249</v>
      </c>
      <c r="E102" s="193">
        <v>54254424</v>
      </c>
      <c r="F102" s="179" t="s">
        <v>238</v>
      </c>
      <c r="G102" s="188" t="s">
        <v>239</v>
      </c>
      <c r="H102" s="180">
        <v>34321</v>
      </c>
      <c r="I102" s="169" t="s">
        <v>163</v>
      </c>
      <c r="J102" s="188" t="s">
        <v>250</v>
      </c>
      <c r="K102" s="188" t="s">
        <v>251</v>
      </c>
      <c r="L102" s="188" t="s">
        <v>175</v>
      </c>
      <c r="M102" s="10" t="s">
        <v>136</v>
      </c>
      <c r="N102" s="10" t="s">
        <v>136</v>
      </c>
      <c r="O102" s="10" t="s">
        <v>136</v>
      </c>
      <c r="P102" s="252"/>
      <c r="Q102" s="252"/>
    </row>
    <row r="103" spans="1:26" ht="15.75" thickBot="1" x14ac:dyDescent="0.3"/>
    <row r="104" spans="1:26" ht="27" thickBot="1" x14ac:dyDescent="0.3">
      <c r="B104" s="228" t="s">
        <v>51</v>
      </c>
      <c r="C104" s="229"/>
      <c r="D104" s="229"/>
      <c r="E104" s="229"/>
      <c r="F104" s="229"/>
      <c r="G104" s="229"/>
      <c r="H104" s="229"/>
      <c r="I104" s="229"/>
      <c r="J104" s="229"/>
      <c r="K104" s="229"/>
      <c r="L104" s="229"/>
      <c r="M104" s="229"/>
      <c r="N104" s="230"/>
    </row>
    <row r="106" spans="1:26" ht="15.75" thickBot="1" x14ac:dyDescent="0.3">
      <c r="M106" s="65"/>
      <c r="N106" s="65"/>
    </row>
    <row r="107" spans="1:26" s="106" customFormat="1" ht="109.5" customHeight="1" x14ac:dyDescent="0.25">
      <c r="B107" s="117" t="s">
        <v>145</v>
      </c>
      <c r="C107" s="117" t="s">
        <v>146</v>
      </c>
      <c r="D107" s="117" t="s">
        <v>147</v>
      </c>
      <c r="E107" s="117" t="s">
        <v>44</v>
      </c>
      <c r="F107" s="117" t="s">
        <v>22</v>
      </c>
      <c r="G107" s="117" t="s">
        <v>103</v>
      </c>
      <c r="H107" s="117" t="s">
        <v>17</v>
      </c>
      <c r="I107" s="117" t="s">
        <v>10</v>
      </c>
      <c r="J107" s="117" t="s">
        <v>31</v>
      </c>
      <c r="K107" s="117" t="s">
        <v>58</v>
      </c>
      <c r="L107" s="117" t="s">
        <v>20</v>
      </c>
      <c r="M107" s="102" t="s">
        <v>26</v>
      </c>
      <c r="N107" s="117" t="s">
        <v>148</v>
      </c>
      <c r="O107" s="117" t="s">
        <v>36</v>
      </c>
      <c r="P107" s="118" t="s">
        <v>11</v>
      </c>
      <c r="Q107" s="118" t="s">
        <v>19</v>
      </c>
    </row>
    <row r="108" spans="1:26" s="112" customFormat="1" x14ac:dyDescent="0.25">
      <c r="A108" s="47">
        <v>1</v>
      </c>
      <c r="B108" s="113"/>
      <c r="C108" s="114"/>
      <c r="D108" s="113"/>
      <c r="E108" s="108"/>
      <c r="F108" s="109"/>
      <c r="G108" s="156"/>
      <c r="H108" s="116"/>
      <c r="I108" s="110"/>
      <c r="J108" s="110"/>
      <c r="K108" s="110"/>
      <c r="L108" s="110"/>
      <c r="M108" s="101"/>
      <c r="N108" s="101">
        <f>+M108*G108</f>
        <v>0</v>
      </c>
      <c r="O108" s="27"/>
      <c r="P108" s="27"/>
      <c r="Q108" s="157"/>
      <c r="R108" s="111"/>
      <c r="S108" s="111"/>
      <c r="T108" s="111"/>
      <c r="U108" s="111"/>
      <c r="V108" s="111"/>
      <c r="W108" s="111"/>
      <c r="X108" s="111"/>
      <c r="Y108" s="111"/>
      <c r="Z108" s="111"/>
    </row>
    <row r="109" spans="1:26" s="112" customFormat="1" x14ac:dyDescent="0.25">
      <c r="A109" s="47">
        <f>+A108+1</f>
        <v>2</v>
      </c>
      <c r="B109" s="113"/>
      <c r="C109" s="114"/>
      <c r="D109" s="113"/>
      <c r="E109" s="108"/>
      <c r="F109" s="109"/>
      <c r="G109" s="109"/>
      <c r="H109" s="109"/>
      <c r="I109" s="110"/>
      <c r="J109" s="110"/>
      <c r="K109" s="110"/>
      <c r="L109" s="110"/>
      <c r="M109" s="101"/>
      <c r="N109" s="101"/>
      <c r="O109" s="27"/>
      <c r="P109" s="27"/>
      <c r="Q109" s="157"/>
      <c r="R109" s="111"/>
      <c r="S109" s="111"/>
      <c r="T109" s="111"/>
      <c r="U109" s="111"/>
      <c r="V109" s="111"/>
      <c r="W109" s="111"/>
      <c r="X109" s="111"/>
      <c r="Y109" s="111"/>
      <c r="Z109" s="111"/>
    </row>
    <row r="110" spans="1:26" s="112" customFormat="1" x14ac:dyDescent="0.25">
      <c r="A110" s="47">
        <f t="shared" ref="A110:A115" si="3">+A109+1</f>
        <v>3</v>
      </c>
      <c r="B110" s="113"/>
      <c r="C110" s="114"/>
      <c r="D110" s="113"/>
      <c r="E110" s="108"/>
      <c r="F110" s="109"/>
      <c r="G110" s="109"/>
      <c r="H110" s="109"/>
      <c r="I110" s="110"/>
      <c r="J110" s="110"/>
      <c r="K110" s="110"/>
      <c r="L110" s="110"/>
      <c r="M110" s="101"/>
      <c r="N110" s="101"/>
      <c r="O110" s="27"/>
      <c r="P110" s="27"/>
      <c r="Q110" s="157"/>
      <c r="R110" s="111"/>
      <c r="S110" s="111"/>
      <c r="T110" s="111"/>
      <c r="U110" s="111"/>
      <c r="V110" s="111"/>
      <c r="W110" s="111"/>
      <c r="X110" s="111"/>
      <c r="Y110" s="111"/>
      <c r="Z110" s="111"/>
    </row>
    <row r="111" spans="1:26" s="112" customFormat="1" x14ac:dyDescent="0.25">
      <c r="A111" s="47">
        <f t="shared" si="3"/>
        <v>4</v>
      </c>
      <c r="B111" s="113"/>
      <c r="C111" s="114"/>
      <c r="D111" s="113"/>
      <c r="E111" s="108"/>
      <c r="F111" s="109"/>
      <c r="G111" s="109"/>
      <c r="H111" s="109"/>
      <c r="I111" s="110"/>
      <c r="J111" s="110"/>
      <c r="K111" s="110"/>
      <c r="L111" s="110"/>
      <c r="M111" s="101"/>
      <c r="N111" s="101"/>
      <c r="O111" s="27"/>
      <c r="P111" s="27"/>
      <c r="Q111" s="157"/>
      <c r="R111" s="111"/>
      <c r="S111" s="111"/>
      <c r="T111" s="111"/>
      <c r="U111" s="111"/>
      <c r="V111" s="111"/>
      <c r="W111" s="111"/>
      <c r="X111" s="111"/>
      <c r="Y111" s="111"/>
      <c r="Z111" s="111"/>
    </row>
    <row r="112" spans="1:26" s="112" customFormat="1" x14ac:dyDescent="0.25">
      <c r="A112" s="47">
        <f t="shared" si="3"/>
        <v>5</v>
      </c>
      <c r="B112" s="113"/>
      <c r="C112" s="114"/>
      <c r="D112" s="113"/>
      <c r="E112" s="108"/>
      <c r="F112" s="109"/>
      <c r="G112" s="109"/>
      <c r="H112" s="109"/>
      <c r="I112" s="110"/>
      <c r="J112" s="110"/>
      <c r="K112" s="110"/>
      <c r="L112" s="110"/>
      <c r="M112" s="101"/>
      <c r="N112" s="101"/>
      <c r="O112" s="27"/>
      <c r="P112" s="27"/>
      <c r="Q112" s="157"/>
      <c r="R112" s="111"/>
      <c r="S112" s="111"/>
      <c r="T112" s="111"/>
      <c r="U112" s="111"/>
      <c r="V112" s="111"/>
      <c r="W112" s="111"/>
      <c r="X112" s="111"/>
      <c r="Y112" s="111"/>
      <c r="Z112" s="111"/>
    </row>
    <row r="113" spans="1:26" s="112" customFormat="1" x14ac:dyDescent="0.25">
      <c r="A113" s="47">
        <f t="shared" si="3"/>
        <v>6</v>
      </c>
      <c r="B113" s="113"/>
      <c r="C113" s="114"/>
      <c r="D113" s="113"/>
      <c r="E113" s="108"/>
      <c r="F113" s="109"/>
      <c r="G113" s="109"/>
      <c r="H113" s="109"/>
      <c r="I113" s="110"/>
      <c r="J113" s="110"/>
      <c r="K113" s="110"/>
      <c r="L113" s="110"/>
      <c r="M113" s="101"/>
      <c r="N113" s="101"/>
      <c r="O113" s="27"/>
      <c r="P113" s="27"/>
      <c r="Q113" s="157"/>
      <c r="R113" s="111"/>
      <c r="S113" s="111"/>
      <c r="T113" s="111"/>
      <c r="U113" s="111"/>
      <c r="V113" s="111"/>
      <c r="W113" s="111"/>
      <c r="X113" s="111"/>
      <c r="Y113" s="111"/>
      <c r="Z113" s="111"/>
    </row>
    <row r="114" spans="1:26" s="112" customFormat="1" x14ac:dyDescent="0.25">
      <c r="A114" s="47">
        <f t="shared" si="3"/>
        <v>7</v>
      </c>
      <c r="B114" s="113"/>
      <c r="C114" s="114"/>
      <c r="D114" s="113"/>
      <c r="E114" s="108"/>
      <c r="F114" s="109"/>
      <c r="G114" s="109"/>
      <c r="H114" s="109"/>
      <c r="I114" s="110"/>
      <c r="J114" s="110"/>
      <c r="K114" s="110"/>
      <c r="L114" s="110"/>
      <c r="M114" s="101"/>
      <c r="N114" s="101"/>
      <c r="O114" s="27"/>
      <c r="P114" s="27"/>
      <c r="Q114" s="157"/>
      <c r="R114" s="111"/>
      <c r="S114" s="111"/>
      <c r="T114" s="111"/>
      <c r="U114" s="111"/>
      <c r="V114" s="111"/>
      <c r="W114" s="111"/>
      <c r="X114" s="111"/>
      <c r="Y114" s="111"/>
      <c r="Z114" s="111"/>
    </row>
    <row r="115" spans="1:26" s="112" customFormat="1" x14ac:dyDescent="0.25">
      <c r="A115" s="47">
        <f t="shared" si="3"/>
        <v>8</v>
      </c>
      <c r="B115" s="113"/>
      <c r="C115" s="114"/>
      <c r="D115" s="113"/>
      <c r="E115" s="108"/>
      <c r="F115" s="109"/>
      <c r="G115" s="109"/>
      <c r="H115" s="109"/>
      <c r="I115" s="110"/>
      <c r="J115" s="110"/>
      <c r="K115" s="110"/>
      <c r="L115" s="110"/>
      <c r="M115" s="101"/>
      <c r="N115" s="101"/>
      <c r="O115" s="27"/>
      <c r="P115" s="27"/>
      <c r="Q115" s="157"/>
      <c r="R115" s="111"/>
      <c r="S115" s="111"/>
      <c r="T115" s="111"/>
      <c r="U115" s="111"/>
      <c r="V115" s="111"/>
      <c r="W115" s="111"/>
      <c r="X115" s="111"/>
      <c r="Y115" s="111"/>
      <c r="Z115" s="111"/>
    </row>
    <row r="116" spans="1:26" s="112" customFormat="1" x14ac:dyDescent="0.25">
      <c r="A116" s="47"/>
      <c r="B116" s="50" t="s">
        <v>16</v>
      </c>
      <c r="C116" s="114"/>
      <c r="D116" s="113"/>
      <c r="E116" s="108"/>
      <c r="F116" s="109"/>
      <c r="G116" s="109"/>
      <c r="H116" s="109"/>
      <c r="I116" s="110"/>
      <c r="J116" s="110"/>
      <c r="K116" s="115">
        <f t="shared" ref="K116" si="4">SUM(K108:K115)</f>
        <v>0</v>
      </c>
      <c r="L116" s="115">
        <f t="shared" ref="L116:N116" si="5">SUM(L108:L115)</f>
        <v>0</v>
      </c>
      <c r="M116" s="155">
        <f t="shared" si="5"/>
        <v>0</v>
      </c>
      <c r="N116" s="115">
        <f t="shared" si="5"/>
        <v>0</v>
      </c>
      <c r="O116" s="27"/>
      <c r="P116" s="27"/>
      <c r="Q116" s="158"/>
    </row>
    <row r="117" spans="1:26" x14ac:dyDescent="0.25">
      <c r="B117" s="30"/>
      <c r="C117" s="30"/>
      <c r="D117" s="30"/>
      <c r="E117" s="31"/>
      <c r="F117" s="30"/>
      <c r="G117" s="30"/>
      <c r="H117" s="30"/>
      <c r="I117" s="30"/>
      <c r="J117" s="30"/>
      <c r="K117" s="30"/>
      <c r="L117" s="30"/>
      <c r="M117" s="30"/>
      <c r="N117" s="30"/>
      <c r="O117" s="30"/>
      <c r="P117" s="30"/>
    </row>
    <row r="118" spans="1:26" ht="18.75" x14ac:dyDescent="0.25">
      <c r="B118" s="60" t="s">
        <v>32</v>
      </c>
      <c r="C118" s="72">
        <f>+K116</f>
        <v>0</v>
      </c>
      <c r="H118" s="32"/>
      <c r="I118" s="32"/>
      <c r="J118" s="32"/>
      <c r="K118" s="32"/>
      <c r="L118" s="32"/>
      <c r="M118" s="32"/>
      <c r="N118" s="30"/>
      <c r="O118" s="30"/>
      <c r="P118" s="30"/>
    </row>
    <row r="120" spans="1:26" ht="15.75" thickBot="1" x14ac:dyDescent="0.3"/>
    <row r="121" spans="1:26" ht="37.15" customHeight="1" thickBot="1" x14ac:dyDescent="0.3">
      <c r="B121" s="75" t="s">
        <v>46</v>
      </c>
      <c r="C121" s="76" t="s">
        <v>47</v>
      </c>
      <c r="D121" s="75" t="s">
        <v>48</v>
      </c>
      <c r="E121" s="76" t="s">
        <v>52</v>
      </c>
    </row>
    <row r="122" spans="1:26" ht="41.45" customHeight="1" x14ac:dyDescent="0.25">
      <c r="B122" s="67" t="s">
        <v>123</v>
      </c>
      <c r="C122" s="69">
        <v>20</v>
      </c>
      <c r="D122" s="69">
        <v>0</v>
      </c>
      <c r="E122" s="231">
        <f>+D122+D123+D124</f>
        <v>0</v>
      </c>
    </row>
    <row r="123" spans="1:26" x14ac:dyDescent="0.25">
      <c r="B123" s="67" t="s">
        <v>124</v>
      </c>
      <c r="C123" s="58">
        <v>30</v>
      </c>
      <c r="D123" s="70">
        <v>0</v>
      </c>
      <c r="E123" s="232"/>
    </row>
    <row r="124" spans="1:26" ht="15.75" thickBot="1" x14ac:dyDescent="0.3">
      <c r="B124" s="67" t="s">
        <v>125</v>
      </c>
      <c r="C124" s="71">
        <v>40</v>
      </c>
      <c r="D124" s="71">
        <v>0</v>
      </c>
      <c r="E124" s="233"/>
    </row>
    <row r="126" spans="1:26" ht="15.75" thickBot="1" x14ac:dyDescent="0.3"/>
    <row r="127" spans="1:26" ht="27" thickBot="1" x14ac:dyDescent="0.3">
      <c r="B127" s="228" t="s">
        <v>49</v>
      </c>
      <c r="C127" s="229"/>
      <c r="D127" s="229"/>
      <c r="E127" s="229"/>
      <c r="F127" s="229"/>
      <c r="G127" s="229"/>
      <c r="H127" s="229"/>
      <c r="I127" s="229"/>
      <c r="J127" s="229"/>
      <c r="K127" s="229"/>
      <c r="L127" s="229"/>
      <c r="M127" s="229"/>
      <c r="N127" s="230"/>
    </row>
    <row r="129" spans="2:17" ht="76.5" customHeight="1" x14ac:dyDescent="0.25">
      <c r="B129" s="57" t="s">
        <v>0</v>
      </c>
      <c r="C129" s="57" t="s">
        <v>39</v>
      </c>
      <c r="D129" s="57" t="s">
        <v>40</v>
      </c>
      <c r="E129" s="57" t="s">
        <v>116</v>
      </c>
      <c r="F129" s="57" t="s">
        <v>118</v>
      </c>
      <c r="G129" s="57" t="s">
        <v>119</v>
      </c>
      <c r="H129" s="57" t="s">
        <v>120</v>
      </c>
      <c r="I129" s="57" t="s">
        <v>117</v>
      </c>
      <c r="J129" s="234" t="s">
        <v>121</v>
      </c>
      <c r="K129" s="249"/>
      <c r="L129" s="235"/>
      <c r="M129" s="57" t="s">
        <v>122</v>
      </c>
      <c r="N129" s="57" t="s">
        <v>41</v>
      </c>
      <c r="O129" s="57" t="s">
        <v>42</v>
      </c>
      <c r="P129" s="234" t="s">
        <v>3</v>
      </c>
      <c r="Q129" s="235"/>
    </row>
    <row r="130" spans="2:17" ht="78" customHeight="1" x14ac:dyDescent="0.25">
      <c r="B130" s="181" t="s">
        <v>129</v>
      </c>
      <c r="C130" s="181">
        <v>300</v>
      </c>
      <c r="D130" s="3" t="s">
        <v>252</v>
      </c>
      <c r="E130" s="3">
        <v>19379512</v>
      </c>
      <c r="F130" s="3" t="s">
        <v>253</v>
      </c>
      <c r="G130" s="3" t="s">
        <v>254</v>
      </c>
      <c r="H130" s="175">
        <v>34045</v>
      </c>
      <c r="I130" s="5" t="s">
        <v>136</v>
      </c>
      <c r="J130" s="1" t="s">
        <v>186</v>
      </c>
      <c r="K130" s="97" t="s">
        <v>186</v>
      </c>
      <c r="L130" s="4" t="s">
        <v>186</v>
      </c>
      <c r="M130" s="182" t="s">
        <v>137</v>
      </c>
      <c r="N130" s="182" t="s">
        <v>137</v>
      </c>
      <c r="O130" s="182" t="s">
        <v>137</v>
      </c>
      <c r="P130" s="250" t="s">
        <v>255</v>
      </c>
      <c r="Q130" s="250"/>
    </row>
    <row r="131" spans="2:17" ht="60.75" customHeight="1" x14ac:dyDescent="0.25">
      <c r="B131" s="181" t="s">
        <v>130</v>
      </c>
      <c r="C131" s="181">
        <v>300</v>
      </c>
      <c r="D131" s="181" t="s">
        <v>256</v>
      </c>
      <c r="E131" s="3">
        <v>51835229</v>
      </c>
      <c r="F131" s="181" t="s">
        <v>257</v>
      </c>
      <c r="G131" s="3" t="s">
        <v>186</v>
      </c>
      <c r="H131" s="3" t="s">
        <v>186</v>
      </c>
      <c r="I131" s="5" t="s">
        <v>186</v>
      </c>
      <c r="J131" s="1" t="s">
        <v>186</v>
      </c>
      <c r="K131" s="97" t="s">
        <v>186</v>
      </c>
      <c r="L131" s="96" t="s">
        <v>186</v>
      </c>
      <c r="M131" s="120" t="s">
        <v>136</v>
      </c>
      <c r="N131" s="120" t="s">
        <v>137</v>
      </c>
      <c r="O131" s="120" t="s">
        <v>137</v>
      </c>
      <c r="P131" s="254" t="s">
        <v>258</v>
      </c>
      <c r="Q131" s="255"/>
    </row>
    <row r="132" spans="2:17" ht="65.25" customHeight="1" x14ac:dyDescent="0.25">
      <c r="B132" s="181" t="s">
        <v>131</v>
      </c>
      <c r="C132" s="181">
        <v>300</v>
      </c>
      <c r="D132" s="181" t="s">
        <v>259</v>
      </c>
      <c r="E132" s="3">
        <v>34613660</v>
      </c>
      <c r="F132" s="3" t="s">
        <v>253</v>
      </c>
      <c r="G132" s="3" t="s">
        <v>186</v>
      </c>
      <c r="H132" s="3" t="s">
        <v>186</v>
      </c>
      <c r="I132" s="5" t="s">
        <v>186</v>
      </c>
      <c r="J132" s="181" t="s">
        <v>260</v>
      </c>
      <c r="K132" s="97" t="s">
        <v>261</v>
      </c>
      <c r="L132" s="96" t="s">
        <v>262</v>
      </c>
      <c r="M132" s="120" t="s">
        <v>136</v>
      </c>
      <c r="N132" s="120" t="s">
        <v>137</v>
      </c>
      <c r="O132" s="120" t="s">
        <v>137</v>
      </c>
      <c r="P132" s="250" t="s">
        <v>263</v>
      </c>
      <c r="Q132" s="250"/>
    </row>
    <row r="135" spans="2:17" ht="15.75" thickBot="1" x14ac:dyDescent="0.3"/>
    <row r="136" spans="2:17" ht="54" customHeight="1" x14ac:dyDescent="0.25">
      <c r="B136" s="74" t="s">
        <v>33</v>
      </c>
      <c r="C136" s="74" t="s">
        <v>46</v>
      </c>
      <c r="D136" s="57" t="s">
        <v>47</v>
      </c>
      <c r="E136" s="74" t="s">
        <v>48</v>
      </c>
      <c r="F136" s="76" t="s">
        <v>53</v>
      </c>
      <c r="G136" s="93"/>
    </row>
    <row r="137" spans="2:17" ht="120.75" customHeight="1" x14ac:dyDescent="0.2">
      <c r="B137" s="220" t="s">
        <v>50</v>
      </c>
      <c r="C137" s="6" t="s">
        <v>126</v>
      </c>
      <c r="D137" s="70">
        <v>25</v>
      </c>
      <c r="E137" s="70">
        <v>0</v>
      </c>
      <c r="F137" s="221">
        <f>+E137+E138+E139</f>
        <v>0</v>
      </c>
      <c r="G137" s="94"/>
    </row>
    <row r="138" spans="2:17" ht="76.150000000000006" customHeight="1" x14ac:dyDescent="0.2">
      <c r="B138" s="220"/>
      <c r="C138" s="6" t="s">
        <v>127</v>
      </c>
      <c r="D138" s="73">
        <v>25</v>
      </c>
      <c r="E138" s="70">
        <v>0</v>
      </c>
      <c r="F138" s="222"/>
      <c r="G138" s="94"/>
    </row>
    <row r="139" spans="2:17" ht="69" customHeight="1" x14ac:dyDescent="0.2">
      <c r="B139" s="220"/>
      <c r="C139" s="6" t="s">
        <v>128</v>
      </c>
      <c r="D139" s="70">
        <v>10</v>
      </c>
      <c r="E139" s="70">
        <v>0</v>
      </c>
      <c r="F139" s="223"/>
      <c r="G139" s="94"/>
    </row>
    <row r="140" spans="2:17" x14ac:dyDescent="0.25">
      <c r="C140"/>
    </row>
    <row r="143" spans="2:17" x14ac:dyDescent="0.25">
      <c r="B143" s="66" t="s">
        <v>54</v>
      </c>
    </row>
    <row r="146" spans="2:5" x14ac:dyDescent="0.25">
      <c r="B146" s="77" t="s">
        <v>33</v>
      </c>
      <c r="C146" s="77" t="s">
        <v>55</v>
      </c>
      <c r="D146" s="74" t="s">
        <v>48</v>
      </c>
      <c r="E146" s="74" t="s">
        <v>16</v>
      </c>
    </row>
    <row r="147" spans="2:5" ht="28.5" x14ac:dyDescent="0.25">
      <c r="B147" s="2" t="s">
        <v>56</v>
      </c>
      <c r="C147" s="7">
        <v>40</v>
      </c>
      <c r="D147" s="70">
        <v>40</v>
      </c>
      <c r="E147" s="224">
        <f>+D147+D148</f>
        <v>40</v>
      </c>
    </row>
    <row r="148" spans="2:5" ht="42.75" x14ac:dyDescent="0.25">
      <c r="B148" s="2" t="s">
        <v>57</v>
      </c>
      <c r="C148" s="7">
        <v>60</v>
      </c>
      <c r="D148" s="70">
        <f>+F137</f>
        <v>0</v>
      </c>
      <c r="E148" s="225"/>
    </row>
  </sheetData>
  <mergeCells count="53">
    <mergeCell ref="P131:Q131"/>
    <mergeCell ref="P98:Q98"/>
    <mergeCell ref="P99:Q99"/>
    <mergeCell ref="P100:Q100"/>
    <mergeCell ref="P101:Q101"/>
    <mergeCell ref="P102:Q102"/>
    <mergeCell ref="P93:Q93"/>
    <mergeCell ref="P94:Q94"/>
    <mergeCell ref="P95:Q95"/>
    <mergeCell ref="P96:Q96"/>
    <mergeCell ref="P97:Q97"/>
    <mergeCell ref="O70:P70"/>
    <mergeCell ref="J129:L129"/>
    <mergeCell ref="P129:Q129"/>
    <mergeCell ref="P130:Q130"/>
    <mergeCell ref="P132:Q132"/>
    <mergeCell ref="J82:L82"/>
    <mergeCell ref="P83:Q83"/>
    <mergeCell ref="P84:Q84"/>
    <mergeCell ref="P86:Q86"/>
    <mergeCell ref="P85:Q85"/>
    <mergeCell ref="P87:Q87"/>
    <mergeCell ref="P88:Q88"/>
    <mergeCell ref="P89:Q89"/>
    <mergeCell ref="P90:Q90"/>
    <mergeCell ref="P91:Q91"/>
    <mergeCell ref="P92:Q92"/>
    <mergeCell ref="M45:N45"/>
    <mergeCell ref="B59:B60"/>
    <mergeCell ref="C59:C60"/>
    <mergeCell ref="B4:P4"/>
    <mergeCell ref="B22:C22"/>
    <mergeCell ref="C6:N6"/>
    <mergeCell ref="C7:N7"/>
    <mergeCell ref="C8:N8"/>
    <mergeCell ref="C9:N9"/>
    <mergeCell ref="C10:E10"/>
    <mergeCell ref="O69:P69"/>
    <mergeCell ref="B137:B139"/>
    <mergeCell ref="F137:F139"/>
    <mergeCell ref="E147:E148"/>
    <mergeCell ref="B2:P2"/>
    <mergeCell ref="B127:N127"/>
    <mergeCell ref="E122:E124"/>
    <mergeCell ref="B104:N104"/>
    <mergeCell ref="P82:Q82"/>
    <mergeCell ref="B77:N77"/>
    <mergeCell ref="E40:E41"/>
    <mergeCell ref="O68:P68"/>
    <mergeCell ref="B65:N65"/>
    <mergeCell ref="C63:N63"/>
    <mergeCell ref="B14:C21"/>
    <mergeCell ref="D59:E59"/>
  </mergeCells>
  <dataValidations count="2">
    <dataValidation type="decimal" allowBlank="1" showInputMessage="1" showErrorMessage="1" sqref="WVH983064 WLL983064 C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C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C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C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C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C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C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C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C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C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C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C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C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C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C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4 A65560 IS65560 SO65560 ACK65560 AMG65560 AWC65560 BFY65560 BPU65560 BZQ65560 CJM65560 CTI65560 DDE65560 DNA65560 DWW65560 EGS65560 EQO65560 FAK65560 FKG65560 FUC65560 GDY65560 GNU65560 GXQ65560 HHM65560 HRI65560 IBE65560 ILA65560 IUW65560 JES65560 JOO65560 JYK65560 KIG65560 KSC65560 LBY65560 LLU65560 LVQ65560 MFM65560 MPI65560 MZE65560 NJA65560 NSW65560 OCS65560 OMO65560 OWK65560 PGG65560 PQC65560 PZY65560 QJU65560 QTQ65560 RDM65560 RNI65560 RXE65560 SHA65560 SQW65560 TAS65560 TKO65560 TUK65560 UEG65560 UOC65560 UXY65560 VHU65560 VRQ65560 WBM65560 WLI65560 WVE65560 A131096 IS131096 SO131096 ACK131096 AMG131096 AWC131096 BFY131096 BPU131096 BZQ131096 CJM131096 CTI131096 DDE131096 DNA131096 DWW131096 EGS131096 EQO131096 FAK131096 FKG131096 FUC131096 GDY131096 GNU131096 GXQ131096 HHM131096 HRI131096 IBE131096 ILA131096 IUW131096 JES131096 JOO131096 JYK131096 KIG131096 KSC131096 LBY131096 LLU131096 LVQ131096 MFM131096 MPI131096 MZE131096 NJA131096 NSW131096 OCS131096 OMO131096 OWK131096 PGG131096 PQC131096 PZY131096 QJU131096 QTQ131096 RDM131096 RNI131096 RXE131096 SHA131096 SQW131096 TAS131096 TKO131096 TUK131096 UEG131096 UOC131096 UXY131096 VHU131096 VRQ131096 WBM131096 WLI131096 WVE131096 A196632 IS196632 SO196632 ACK196632 AMG196632 AWC196632 BFY196632 BPU196632 BZQ196632 CJM196632 CTI196632 DDE196632 DNA196632 DWW196632 EGS196632 EQO196632 FAK196632 FKG196632 FUC196632 GDY196632 GNU196632 GXQ196632 HHM196632 HRI196632 IBE196632 ILA196632 IUW196632 JES196632 JOO196632 JYK196632 KIG196632 KSC196632 LBY196632 LLU196632 LVQ196632 MFM196632 MPI196632 MZE196632 NJA196632 NSW196632 OCS196632 OMO196632 OWK196632 PGG196632 PQC196632 PZY196632 QJU196632 QTQ196632 RDM196632 RNI196632 RXE196632 SHA196632 SQW196632 TAS196632 TKO196632 TUK196632 UEG196632 UOC196632 UXY196632 VHU196632 VRQ196632 WBM196632 WLI196632 WVE196632 A262168 IS262168 SO262168 ACK262168 AMG262168 AWC262168 BFY262168 BPU262168 BZQ262168 CJM262168 CTI262168 DDE262168 DNA262168 DWW262168 EGS262168 EQO262168 FAK262168 FKG262168 FUC262168 GDY262168 GNU262168 GXQ262168 HHM262168 HRI262168 IBE262168 ILA262168 IUW262168 JES262168 JOO262168 JYK262168 KIG262168 KSC262168 LBY262168 LLU262168 LVQ262168 MFM262168 MPI262168 MZE262168 NJA262168 NSW262168 OCS262168 OMO262168 OWK262168 PGG262168 PQC262168 PZY262168 QJU262168 QTQ262168 RDM262168 RNI262168 RXE262168 SHA262168 SQW262168 TAS262168 TKO262168 TUK262168 UEG262168 UOC262168 UXY262168 VHU262168 VRQ262168 WBM262168 WLI262168 WVE262168 A327704 IS327704 SO327704 ACK327704 AMG327704 AWC327704 BFY327704 BPU327704 BZQ327704 CJM327704 CTI327704 DDE327704 DNA327704 DWW327704 EGS327704 EQO327704 FAK327704 FKG327704 FUC327704 GDY327704 GNU327704 GXQ327704 HHM327704 HRI327704 IBE327704 ILA327704 IUW327704 JES327704 JOO327704 JYK327704 KIG327704 KSC327704 LBY327704 LLU327704 LVQ327704 MFM327704 MPI327704 MZE327704 NJA327704 NSW327704 OCS327704 OMO327704 OWK327704 PGG327704 PQC327704 PZY327704 QJU327704 QTQ327704 RDM327704 RNI327704 RXE327704 SHA327704 SQW327704 TAS327704 TKO327704 TUK327704 UEG327704 UOC327704 UXY327704 VHU327704 VRQ327704 WBM327704 WLI327704 WVE327704 A393240 IS393240 SO393240 ACK393240 AMG393240 AWC393240 BFY393240 BPU393240 BZQ393240 CJM393240 CTI393240 DDE393240 DNA393240 DWW393240 EGS393240 EQO393240 FAK393240 FKG393240 FUC393240 GDY393240 GNU393240 GXQ393240 HHM393240 HRI393240 IBE393240 ILA393240 IUW393240 JES393240 JOO393240 JYK393240 KIG393240 KSC393240 LBY393240 LLU393240 LVQ393240 MFM393240 MPI393240 MZE393240 NJA393240 NSW393240 OCS393240 OMO393240 OWK393240 PGG393240 PQC393240 PZY393240 QJU393240 QTQ393240 RDM393240 RNI393240 RXE393240 SHA393240 SQW393240 TAS393240 TKO393240 TUK393240 UEG393240 UOC393240 UXY393240 VHU393240 VRQ393240 WBM393240 WLI393240 WVE393240 A458776 IS458776 SO458776 ACK458776 AMG458776 AWC458776 BFY458776 BPU458776 BZQ458776 CJM458776 CTI458776 DDE458776 DNA458776 DWW458776 EGS458776 EQO458776 FAK458776 FKG458776 FUC458776 GDY458776 GNU458776 GXQ458776 HHM458776 HRI458776 IBE458776 ILA458776 IUW458776 JES458776 JOO458776 JYK458776 KIG458776 KSC458776 LBY458776 LLU458776 LVQ458776 MFM458776 MPI458776 MZE458776 NJA458776 NSW458776 OCS458776 OMO458776 OWK458776 PGG458776 PQC458776 PZY458776 QJU458776 QTQ458776 RDM458776 RNI458776 RXE458776 SHA458776 SQW458776 TAS458776 TKO458776 TUK458776 UEG458776 UOC458776 UXY458776 VHU458776 VRQ458776 WBM458776 WLI458776 WVE458776 A524312 IS524312 SO524312 ACK524312 AMG524312 AWC524312 BFY524312 BPU524312 BZQ524312 CJM524312 CTI524312 DDE524312 DNA524312 DWW524312 EGS524312 EQO524312 FAK524312 FKG524312 FUC524312 GDY524312 GNU524312 GXQ524312 HHM524312 HRI524312 IBE524312 ILA524312 IUW524312 JES524312 JOO524312 JYK524312 KIG524312 KSC524312 LBY524312 LLU524312 LVQ524312 MFM524312 MPI524312 MZE524312 NJA524312 NSW524312 OCS524312 OMO524312 OWK524312 PGG524312 PQC524312 PZY524312 QJU524312 QTQ524312 RDM524312 RNI524312 RXE524312 SHA524312 SQW524312 TAS524312 TKO524312 TUK524312 UEG524312 UOC524312 UXY524312 VHU524312 VRQ524312 WBM524312 WLI524312 WVE524312 A589848 IS589848 SO589848 ACK589848 AMG589848 AWC589848 BFY589848 BPU589848 BZQ589848 CJM589848 CTI589848 DDE589848 DNA589848 DWW589848 EGS589848 EQO589848 FAK589848 FKG589848 FUC589848 GDY589848 GNU589848 GXQ589848 HHM589848 HRI589848 IBE589848 ILA589848 IUW589848 JES589848 JOO589848 JYK589848 KIG589848 KSC589848 LBY589848 LLU589848 LVQ589848 MFM589848 MPI589848 MZE589848 NJA589848 NSW589848 OCS589848 OMO589848 OWK589848 PGG589848 PQC589848 PZY589848 QJU589848 QTQ589848 RDM589848 RNI589848 RXE589848 SHA589848 SQW589848 TAS589848 TKO589848 TUK589848 UEG589848 UOC589848 UXY589848 VHU589848 VRQ589848 WBM589848 WLI589848 WVE589848 A655384 IS655384 SO655384 ACK655384 AMG655384 AWC655384 BFY655384 BPU655384 BZQ655384 CJM655384 CTI655384 DDE655384 DNA655384 DWW655384 EGS655384 EQO655384 FAK655384 FKG655384 FUC655384 GDY655384 GNU655384 GXQ655384 HHM655384 HRI655384 IBE655384 ILA655384 IUW655384 JES655384 JOO655384 JYK655384 KIG655384 KSC655384 LBY655384 LLU655384 LVQ655384 MFM655384 MPI655384 MZE655384 NJA655384 NSW655384 OCS655384 OMO655384 OWK655384 PGG655384 PQC655384 PZY655384 QJU655384 QTQ655384 RDM655384 RNI655384 RXE655384 SHA655384 SQW655384 TAS655384 TKO655384 TUK655384 UEG655384 UOC655384 UXY655384 VHU655384 VRQ655384 WBM655384 WLI655384 WVE655384 A720920 IS720920 SO720920 ACK720920 AMG720920 AWC720920 BFY720920 BPU720920 BZQ720920 CJM720920 CTI720920 DDE720920 DNA720920 DWW720920 EGS720920 EQO720920 FAK720920 FKG720920 FUC720920 GDY720920 GNU720920 GXQ720920 HHM720920 HRI720920 IBE720920 ILA720920 IUW720920 JES720920 JOO720920 JYK720920 KIG720920 KSC720920 LBY720920 LLU720920 LVQ720920 MFM720920 MPI720920 MZE720920 NJA720920 NSW720920 OCS720920 OMO720920 OWK720920 PGG720920 PQC720920 PZY720920 QJU720920 QTQ720920 RDM720920 RNI720920 RXE720920 SHA720920 SQW720920 TAS720920 TKO720920 TUK720920 UEG720920 UOC720920 UXY720920 VHU720920 VRQ720920 WBM720920 WLI720920 WVE720920 A786456 IS786456 SO786456 ACK786456 AMG786456 AWC786456 BFY786456 BPU786456 BZQ786456 CJM786456 CTI786456 DDE786456 DNA786456 DWW786456 EGS786456 EQO786456 FAK786456 FKG786456 FUC786456 GDY786456 GNU786456 GXQ786456 HHM786456 HRI786456 IBE786456 ILA786456 IUW786456 JES786456 JOO786456 JYK786456 KIG786456 KSC786456 LBY786456 LLU786456 LVQ786456 MFM786456 MPI786456 MZE786456 NJA786456 NSW786456 OCS786456 OMO786456 OWK786456 PGG786456 PQC786456 PZY786456 QJU786456 QTQ786456 RDM786456 RNI786456 RXE786456 SHA786456 SQW786456 TAS786456 TKO786456 TUK786456 UEG786456 UOC786456 UXY786456 VHU786456 VRQ786456 WBM786456 WLI786456 WVE786456 A851992 IS851992 SO851992 ACK851992 AMG851992 AWC851992 BFY851992 BPU851992 BZQ851992 CJM851992 CTI851992 DDE851992 DNA851992 DWW851992 EGS851992 EQO851992 FAK851992 FKG851992 FUC851992 GDY851992 GNU851992 GXQ851992 HHM851992 HRI851992 IBE851992 ILA851992 IUW851992 JES851992 JOO851992 JYK851992 KIG851992 KSC851992 LBY851992 LLU851992 LVQ851992 MFM851992 MPI851992 MZE851992 NJA851992 NSW851992 OCS851992 OMO851992 OWK851992 PGG851992 PQC851992 PZY851992 QJU851992 QTQ851992 RDM851992 RNI851992 RXE851992 SHA851992 SQW851992 TAS851992 TKO851992 TUK851992 UEG851992 UOC851992 UXY851992 VHU851992 VRQ851992 WBM851992 WLI851992 WVE851992 A917528 IS917528 SO917528 ACK917528 AMG917528 AWC917528 BFY917528 BPU917528 BZQ917528 CJM917528 CTI917528 DDE917528 DNA917528 DWW917528 EGS917528 EQO917528 FAK917528 FKG917528 FUC917528 GDY917528 GNU917528 GXQ917528 HHM917528 HRI917528 IBE917528 ILA917528 IUW917528 JES917528 JOO917528 JYK917528 KIG917528 KSC917528 LBY917528 LLU917528 LVQ917528 MFM917528 MPI917528 MZE917528 NJA917528 NSW917528 OCS917528 OMO917528 OWK917528 PGG917528 PQC917528 PZY917528 QJU917528 QTQ917528 RDM917528 RNI917528 RXE917528 SHA917528 SQW917528 TAS917528 TKO917528 TUK917528 UEG917528 UOC917528 UXY917528 VHU917528 VRQ917528 WBM917528 WLI917528 WVE917528 A983064 IS983064 SO983064 ACK983064 AMG983064 AWC983064 BFY983064 BPU983064 BZQ983064 CJM983064 CTI983064 DDE983064 DNA983064 DWW983064 EGS983064 EQO983064 FAK983064 FKG983064 FUC983064 GDY983064 GNU983064 GXQ983064 HHM983064 HRI983064 IBE983064 ILA983064 IUW983064 JES983064 JOO983064 JYK983064 KIG983064 KSC983064 LBY983064 LLU983064 LVQ983064 MFM983064 MPI983064 MZE983064 NJA983064 NSW983064 OCS983064 OMO983064 OWK983064 PGG983064 PQC983064 PZY983064 QJU983064 QTQ983064 RDM983064 RNI983064 RXE983064 SHA983064 SQW983064 TAS983064 TKO983064 TUK983064 UEG983064 UOC983064 UXY983064 VHU983064 VRQ983064 WBM983064 WLI983064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x14ac:dyDescent="0.25"/>
  <cols>
    <col min="1" max="1" width="24.85546875" style="153" customWidth="1"/>
    <col min="2" max="2" width="55.5703125" style="153" customWidth="1"/>
    <col min="3" max="3" width="41.28515625" style="153" customWidth="1"/>
    <col min="4" max="4" width="29.42578125" style="153" customWidth="1"/>
    <col min="5" max="5" width="29.140625" style="153" customWidth="1"/>
    <col min="6" max="16384" width="11.42578125" style="103"/>
  </cols>
  <sheetData>
    <row r="1" spans="1:5" x14ac:dyDescent="0.25">
      <c r="A1" s="268" t="s">
        <v>91</v>
      </c>
      <c r="B1" s="269"/>
      <c r="C1" s="269"/>
      <c r="D1" s="269"/>
      <c r="E1" s="126"/>
    </row>
    <row r="2" spans="1:5" ht="27.75" customHeight="1" x14ac:dyDescent="0.25">
      <c r="A2" s="127"/>
      <c r="B2" s="270" t="s">
        <v>74</v>
      </c>
      <c r="C2" s="270"/>
      <c r="D2" s="270"/>
      <c r="E2" s="128"/>
    </row>
    <row r="3" spans="1:5" ht="21" customHeight="1" x14ac:dyDescent="0.25">
      <c r="A3" s="129"/>
      <c r="B3" s="270" t="s">
        <v>150</v>
      </c>
      <c r="C3" s="270"/>
      <c r="D3" s="270"/>
      <c r="E3" s="130"/>
    </row>
    <row r="4" spans="1:5" thickBot="1" x14ac:dyDescent="0.3">
      <c r="A4" s="131"/>
      <c r="B4" s="132"/>
      <c r="C4" s="132"/>
      <c r="D4" s="132"/>
      <c r="E4" s="133"/>
    </row>
    <row r="5" spans="1:5" ht="26.25" customHeight="1" thickBot="1" x14ac:dyDescent="0.3">
      <c r="A5" s="131"/>
      <c r="B5" s="134" t="s">
        <v>75</v>
      </c>
      <c r="C5" s="271"/>
      <c r="D5" s="272"/>
      <c r="E5" s="133"/>
    </row>
    <row r="6" spans="1:5" ht="27.75" customHeight="1" thickBot="1" x14ac:dyDescent="0.3">
      <c r="A6" s="131"/>
      <c r="B6" s="159" t="s">
        <v>76</v>
      </c>
      <c r="C6" s="273"/>
      <c r="D6" s="274"/>
      <c r="E6" s="133"/>
    </row>
    <row r="7" spans="1:5" ht="29.25" customHeight="1" thickBot="1" x14ac:dyDescent="0.3">
      <c r="A7" s="131"/>
      <c r="B7" s="159" t="s">
        <v>151</v>
      </c>
      <c r="C7" s="277" t="s">
        <v>152</v>
      </c>
      <c r="D7" s="278"/>
      <c r="E7" s="133"/>
    </row>
    <row r="8" spans="1:5" ht="16.5" thickBot="1" x14ac:dyDescent="0.3">
      <c r="A8" s="131"/>
      <c r="B8" s="160" t="s">
        <v>153</v>
      </c>
      <c r="C8" s="275"/>
      <c r="D8" s="276"/>
      <c r="E8" s="133"/>
    </row>
    <row r="9" spans="1:5" ht="23.25" customHeight="1" thickBot="1" x14ac:dyDescent="0.3">
      <c r="A9" s="131"/>
      <c r="B9" s="160" t="s">
        <v>153</v>
      </c>
      <c r="C9" s="275"/>
      <c r="D9" s="276"/>
      <c r="E9" s="133"/>
    </row>
    <row r="10" spans="1:5" ht="26.25" customHeight="1" thickBot="1" x14ac:dyDescent="0.3">
      <c r="A10" s="131"/>
      <c r="B10" s="160" t="s">
        <v>153</v>
      </c>
      <c r="C10" s="275"/>
      <c r="D10" s="276"/>
      <c r="E10" s="133"/>
    </row>
    <row r="11" spans="1:5" ht="21.75" customHeight="1" thickBot="1" x14ac:dyDescent="0.3">
      <c r="A11" s="131"/>
      <c r="B11" s="160" t="s">
        <v>153</v>
      </c>
      <c r="C11" s="275"/>
      <c r="D11" s="276"/>
      <c r="E11" s="133"/>
    </row>
    <row r="12" spans="1:5" ht="32.25" thickBot="1" x14ac:dyDescent="0.3">
      <c r="A12" s="131"/>
      <c r="B12" s="161" t="s">
        <v>154</v>
      </c>
      <c r="C12" s="275">
        <f>SUM(C8:D11)</f>
        <v>0</v>
      </c>
      <c r="D12" s="276"/>
      <c r="E12" s="133"/>
    </row>
    <row r="13" spans="1:5" ht="26.25" customHeight="1" thickBot="1" x14ac:dyDescent="0.3">
      <c r="A13" s="131"/>
      <c r="B13" s="161" t="s">
        <v>155</v>
      </c>
      <c r="C13" s="275">
        <f>+C12/616000</f>
        <v>0</v>
      </c>
      <c r="D13" s="276"/>
      <c r="E13" s="133"/>
    </row>
    <row r="14" spans="1:5" ht="24.75" customHeight="1" x14ac:dyDescent="0.25">
      <c r="A14" s="131"/>
      <c r="B14" s="132"/>
      <c r="C14" s="136"/>
      <c r="D14" s="137"/>
      <c r="E14" s="133"/>
    </row>
    <row r="15" spans="1:5" ht="28.5" customHeight="1" thickBot="1" x14ac:dyDescent="0.3">
      <c r="A15" s="131"/>
      <c r="B15" s="132" t="s">
        <v>156</v>
      </c>
      <c r="C15" s="136"/>
      <c r="D15" s="137"/>
      <c r="E15" s="133"/>
    </row>
    <row r="16" spans="1:5" ht="27" customHeight="1" x14ac:dyDescent="0.25">
      <c r="A16" s="131"/>
      <c r="B16" s="138" t="s">
        <v>77</v>
      </c>
      <c r="C16" s="139"/>
      <c r="D16" s="140"/>
      <c r="E16" s="133"/>
    </row>
    <row r="17" spans="1:6" ht="28.5" customHeight="1" x14ac:dyDescent="0.25">
      <c r="A17" s="131"/>
      <c r="B17" s="131" t="s">
        <v>78</v>
      </c>
      <c r="C17" s="141"/>
      <c r="D17" s="133"/>
      <c r="E17" s="133"/>
    </row>
    <row r="18" spans="1:6" ht="15" x14ac:dyDescent="0.25">
      <c r="A18" s="131"/>
      <c r="B18" s="131" t="s">
        <v>79</v>
      </c>
      <c r="C18" s="141"/>
      <c r="D18" s="133"/>
      <c r="E18" s="133"/>
    </row>
    <row r="19" spans="1:6" ht="27" customHeight="1" thickBot="1" x14ac:dyDescent="0.3">
      <c r="A19" s="131"/>
      <c r="B19" s="142" t="s">
        <v>80</v>
      </c>
      <c r="C19" s="143"/>
      <c r="D19" s="144"/>
      <c r="E19" s="133"/>
    </row>
    <row r="20" spans="1:6" ht="27" customHeight="1" thickBot="1" x14ac:dyDescent="0.3">
      <c r="A20" s="131"/>
      <c r="B20" s="259" t="s">
        <v>81</v>
      </c>
      <c r="C20" s="260"/>
      <c r="D20" s="261"/>
      <c r="E20" s="133"/>
    </row>
    <row r="21" spans="1:6" ht="16.5" thickBot="1" x14ac:dyDescent="0.3">
      <c r="A21" s="131"/>
      <c r="B21" s="259" t="s">
        <v>82</v>
      </c>
      <c r="C21" s="260"/>
      <c r="D21" s="261"/>
      <c r="E21" s="133"/>
    </row>
    <row r="22" spans="1:6" x14ac:dyDescent="0.25">
      <c r="A22" s="131"/>
      <c r="B22" s="145" t="s">
        <v>157</v>
      </c>
      <c r="C22" s="146"/>
      <c r="D22" s="137" t="s">
        <v>83</v>
      </c>
      <c r="E22" s="133"/>
    </row>
    <row r="23" spans="1:6" ht="16.5" thickBot="1" x14ac:dyDescent="0.3">
      <c r="A23" s="131"/>
      <c r="B23" s="135" t="s">
        <v>84</v>
      </c>
      <c r="C23" s="147"/>
      <c r="D23" s="148" t="s">
        <v>83</v>
      </c>
      <c r="E23" s="133"/>
    </row>
    <row r="24" spans="1:6" ht="16.5" thickBot="1" x14ac:dyDescent="0.3">
      <c r="A24" s="131"/>
      <c r="B24" s="149"/>
      <c r="C24" s="150"/>
      <c r="D24" s="132"/>
      <c r="E24" s="151"/>
    </row>
    <row r="25" spans="1:6" x14ac:dyDescent="0.25">
      <c r="A25" s="262"/>
      <c r="B25" s="263" t="s">
        <v>85</v>
      </c>
      <c r="C25" s="265" t="s">
        <v>86</v>
      </c>
      <c r="D25" s="266"/>
      <c r="E25" s="267"/>
      <c r="F25" s="256"/>
    </row>
    <row r="26" spans="1:6" ht="16.5" thickBot="1" x14ac:dyDescent="0.3">
      <c r="A26" s="262"/>
      <c r="B26" s="264"/>
      <c r="C26" s="257" t="s">
        <v>87</v>
      </c>
      <c r="D26" s="258"/>
      <c r="E26" s="267"/>
      <c r="F26" s="256"/>
    </row>
    <row r="27" spans="1:6" thickBot="1" x14ac:dyDescent="0.3">
      <c r="A27" s="142"/>
      <c r="B27" s="152"/>
      <c r="C27" s="152"/>
      <c r="D27" s="152"/>
      <c r="E27" s="144"/>
      <c r="F27" s="125"/>
    </row>
    <row r="28" spans="1:6" x14ac:dyDescent="0.25">
      <c r="B28" s="154" t="s">
        <v>158</v>
      </c>
    </row>
  </sheetData>
  <mergeCells count="20">
    <mergeCell ref="C13:D13"/>
    <mergeCell ref="B20:D20"/>
    <mergeCell ref="C8:D8"/>
    <mergeCell ref="C7:D7"/>
    <mergeCell ref="C9:D9"/>
    <mergeCell ref="C10:D10"/>
    <mergeCell ref="C11:D11"/>
    <mergeCell ref="C12:D12"/>
    <mergeCell ref="A1:D1"/>
    <mergeCell ref="B2:D2"/>
    <mergeCell ref="B3:D3"/>
    <mergeCell ref="C5:D5"/>
    <mergeCell ref="C6:D6"/>
    <mergeCell ref="F25:F26"/>
    <mergeCell ref="C26:D26"/>
    <mergeCell ref="B21:D21"/>
    <mergeCell ref="A25:A26"/>
    <mergeCell ref="B25:B26"/>
    <mergeCell ref="C25:D25"/>
    <mergeCell ref="E25:E26"/>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MATC01</cp:lastModifiedBy>
  <dcterms:created xsi:type="dcterms:W3CDTF">2014-10-22T15:49:24Z</dcterms:created>
  <dcterms:modified xsi:type="dcterms:W3CDTF">2017-11-08T05:12:34Z</dcterms:modified>
</cp:coreProperties>
</file>