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dna.martinez\Documents\ICBF\2015\13. TRANSPORTE PERSONAL\"/>
    </mc:Choice>
  </mc:AlternateContent>
  <bookViews>
    <workbookView xWindow="0" yWindow="0" windowWidth="20400" windowHeight="7755" firstSheet="6" activeTab="7"/>
  </bookViews>
  <sheets>
    <sheet name="INFO GENERAL Y FINANCIERA " sheetId="13" r:id="rId1"/>
    <sheet name="INFO EXPERIENCIA" sheetId="14" r:id="rId2"/>
    <sheet name="MACRO 1_Permanente" sheetId="1" r:id="rId3"/>
    <sheet name="MACRO 1_Eventuales" sheetId="2" r:id="rId4"/>
    <sheet name="MACRO 2_Permanente" sheetId="3" r:id="rId5"/>
    <sheet name="MACRO 2_Eventuales" sheetId="4" r:id="rId6"/>
    <sheet name="MACRO 3_Pemanente" sheetId="11" r:id="rId7"/>
    <sheet name="MACRO 3_Eventuales" sheetId="6" r:id="rId8"/>
    <sheet name="MACRO 4_Permanente" sheetId="7" r:id="rId9"/>
    <sheet name="MACRO 4_Eventuales" sheetId="8" r:id="rId10"/>
    <sheet name="MACRO 5_Permanente" sheetId="9" r:id="rId11"/>
    <sheet name="MACRO 5_Eventuales" sheetId="10" r:id="rId12"/>
  </sheets>
  <externalReferences>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s>
  <definedNames>
    <definedName name="_xlnm._FilterDatabase" localSheetId="1" hidden="1">'INFO EXPERIENCIA'!#REF!</definedName>
    <definedName name="_xlnm._FilterDatabase" localSheetId="0" hidden="1">'INFO GENERAL Y FINANCIERA '!$B$42:$AP$42</definedName>
    <definedName name="¿Quiénes_están_inscritos_dentro_del_sistema__incluye_desinscr___">#REF!</definedName>
    <definedName name="ActividadRE">#REF!</definedName>
    <definedName name="ALMUERZO">'[1]Resumen Preparaciones'!$C$52:$C$113</definedName>
    <definedName name="almuerzocena">'[1]Resumen Preparaciones'!$C$52:$C$141</definedName>
    <definedName name="_xlnm.Print_Area" localSheetId="1">'INFO EXPERIENCIA'!$B$2:$J$29</definedName>
    <definedName name="_xlnm.Print_Area" localSheetId="0">'INFO GENERAL Y FINANCIERA '!$B$2:$AJ$57</definedName>
    <definedName name="_xlnm.Print_Area" localSheetId="3">'MACRO 1_Eventuales'!$A$1:$L$71</definedName>
    <definedName name="_xlnm.Print_Area" localSheetId="2">'MACRO 1_Permanente'!$B$1:$P$83</definedName>
    <definedName name="_xlnm.Print_Area" localSheetId="5">'MACRO 2_Eventuales'!$A$1:$L$68</definedName>
    <definedName name="_xlnm.Print_Area" localSheetId="4">'MACRO 2_Permanente'!$A$1:$P$47</definedName>
    <definedName name="_xlnm.Print_Area" localSheetId="7">'MACRO 3_Eventuales'!$A$1:$L$63</definedName>
    <definedName name="_xlnm.Print_Area" localSheetId="6">'MACRO 3_Pemanente'!$A$1:$P$46</definedName>
    <definedName name="_xlnm.Print_Area" localSheetId="9">'MACRO 4_Eventuales'!$A$1:$L$52</definedName>
    <definedName name="_xlnm.Print_Area" localSheetId="11">'MACRO 5_Eventuales'!$A$1:$L$53</definedName>
    <definedName name="Calidad">[2]PERSONAL!$P$58</definedName>
    <definedName name="Campamento">[2]PERSONAL!$P$122</definedName>
    <definedName name="CostoDirectoObra">#REF!</definedName>
    <definedName name="CuantostieneEdSuperior">#REF!</definedName>
    <definedName name="Decision" localSheetId="1">[3]lista!$A$6:$A$7</definedName>
    <definedName name="Decision" localSheetId="0">[3]lista!$A$6:$A$7</definedName>
    <definedName name="Decision">[3]lista!$A$6:$A$7</definedName>
    <definedName name="Dedicacion">'[4]Tal Humano'!#REF!</definedName>
    <definedName name="desayuno">'[1]Resumen Preparaciones'!$C$5:$C$50</definedName>
    <definedName name="DESAYUNOS">'[1]Resumen Preparaciones'!$C$5:$C$33</definedName>
    <definedName name="DeseanCapacitacionEn">#REF!</definedName>
    <definedName name="DESINSCRITOS">#REF!</definedName>
    <definedName name="DISTRIBUCIONPORTIPOCONTRATO">#REF!</definedName>
    <definedName name="Ed_cons_empr_CodEntidad">#REF!</definedName>
    <definedName name="Ed_emp_codemp">#REF!</definedName>
    <definedName name="EdSuperior2">#REF!</definedName>
    <definedName name="EdSuperior3">#REF!</definedName>
    <definedName name="Empresa">#REF!</definedName>
    <definedName name="Ensayos">[2]PERSONAL!$P$100</definedName>
    <definedName name="EstadoMadCabFamilia">#REF!</definedName>
    <definedName name="Estrategia">[5]Tablas!$F$2:$F$34</definedName>
    <definedName name="Fuente">[5]Tablas!$D$2:$D$10</definedName>
    <definedName name="Funcionario">[6]frmFuncionario!#REF!</definedName>
    <definedName name="GruporUPS">#REF!</definedName>
    <definedName name="HFGHGFH3">[7]Planta_Super!#REF!</definedName>
    <definedName name="Horas">'[8]Tal Humano'!#REF!</definedName>
    <definedName name="hrgc">#REF!</definedName>
    <definedName name="Incre">#REF!</definedName>
    <definedName name="INCREMENTO">#REF!</definedName>
    <definedName name="INCREMENTOS">#REF!</definedName>
    <definedName name="Indemnizacion">#REF!</definedName>
    <definedName name="InfLaboral">#REF!</definedName>
    <definedName name="InfLabrl">#REF!</definedName>
    <definedName name="Ins">#REF!</definedName>
    <definedName name="InsEnt">#REF!</definedName>
    <definedName name="InsFisMag">#REF!</definedName>
    <definedName name="IVASobreUtilidad">[2]IMPUESTOS!$E$16</definedName>
    <definedName name="LimitacionAuditiva">#REF!</definedName>
    <definedName name="LimitacionFisicaOMental">#REF!</definedName>
    <definedName name="LimitacionVisual">#REF!</definedName>
    <definedName name="LISTA_1">#REF!</definedName>
    <definedName name="LISTA_2">#REF!</definedName>
    <definedName name="LISTA_PROM">#REF!</definedName>
    <definedName name="LISTA_TASAS">[9]RESUMEN!$B$22:$B$25</definedName>
    <definedName name="MadreCabezaFamilia">#REF!</definedName>
    <definedName name="Mas_Bajo_Adminstración">'[10]Costo Total'!#REF!</definedName>
    <definedName name="Mas_Bajo_Imprevistos">'[10]Costo Total'!#REF!</definedName>
    <definedName name="NivelEducacionBasica">#REF!</definedName>
    <definedName name="NIVELEDUCACIONSUP">#REF!</definedName>
    <definedName name="NivelEducacionSuperior">#REF!</definedName>
    <definedName name="NoFacturable">[2]PERSONAL!$P$46</definedName>
    <definedName name="NoNOInscritos">#REF!</definedName>
    <definedName name="NUMERO">[7]Planta_Super!#REF!</definedName>
    <definedName name="Objetivos">[5]Tablas!$E$2:$E$17</definedName>
    <definedName name="Oficina">[2]PERSONAL!$P$69</definedName>
    <definedName name="PagoRE">#REF!</definedName>
    <definedName name="PARTICIPACION" localSheetId="1">[3]lista!$A$15:$A$17</definedName>
    <definedName name="PARTICIPACION" localSheetId="0">[3]lista!$A$15:$A$17</definedName>
    <definedName name="PARTICIPACION">[3]lista!$A$15:$A$17</definedName>
    <definedName name="perfil">#REF!</definedName>
    <definedName name="pilares">[5]Tablas!$G$2:$G$6</definedName>
    <definedName name="PMCL">#REF!</definedName>
    <definedName name="Procedencia" localSheetId="1">[3]lista!$A$2:$A$3</definedName>
    <definedName name="Procedencia" localSheetId="0">[3]lista!$A$2:$A$3</definedName>
    <definedName name="Procedencia">[3]lista!$A$2:$A$3</definedName>
    <definedName name="Producto">#REF!</definedName>
    <definedName name="productosdef">'[1]Precios Alimentos'!$A$5031:$A$5730</definedName>
    <definedName name="Profesional">[2]PERSONAL!$P$12</definedName>
    <definedName name="Promd_Administración">'[10]Costo Total'!#REF!</definedName>
    <definedName name="Promd_Adnimistración">'[10]Costo Total'!#REF!</definedName>
    <definedName name="Promd_Imprevistos">'[10]Costo Total'!#REF!</definedName>
    <definedName name="Promd_Utilidad">'[10]Costo Total'!#REF!</definedName>
    <definedName name="promedios">'[11]Proyección valor Lacteo MADR'!#REF!</definedName>
    <definedName name="Proporcionalidad">'[4]Tal Humano'!#REF!</definedName>
    <definedName name="ProximoPension">#REF!</definedName>
    <definedName name="RECapacitacion">#REF!</definedName>
    <definedName name="REContPrivada">#REF!</definedName>
    <definedName name="REEXPEDIDO">[12]LISTA!$A$1:$A$2</definedName>
    <definedName name="salariosref">'[10]Salarios de Referencia'!$B$7:$B$120</definedName>
    <definedName name="SalarioSuperora3SMLVMyProfesionalidad">#REF!</definedName>
    <definedName name="Seguimiento">#REF!</definedName>
    <definedName name="Sexo">#REF!</definedName>
    <definedName name="Sueldos">#REF!</definedName>
    <definedName name="Tecnico">[2]PERSONAL!$P$34</definedName>
    <definedName name="Telefono">#REF!</definedName>
    <definedName name="tipo" localSheetId="1">[3]lista!$A$11:$A$13</definedName>
    <definedName name="tipo" localSheetId="0">[3]lista!$A$11:$A$13</definedName>
    <definedName name="tipo">[3]lista!$A$11:$A$13</definedName>
    <definedName name="TIPOCONT">#REF!</definedName>
    <definedName name="tipodeanalisis">'[1]Analisis microbiologico'!$A$110:$A$182</definedName>
    <definedName name="TipoEmpresa">#REF!</definedName>
    <definedName name="_xlnm.Print_Titles" localSheetId="1">'INFO EXPERIENCIA'!$2:$12</definedName>
    <definedName name="_xlnm.Print_Titles" localSheetId="0">'INFO GENERAL Y FINANCIERA '!$2:$9</definedName>
    <definedName name="_xlnm.Print_Titles" localSheetId="2">'MACRO 1_Permanente'!$22:$23</definedName>
    <definedName name="_xlnm.Print_Titles" localSheetId="7">'MACRO 3_Eventuales'!$46:$46</definedName>
    <definedName name="TotalContratoSinIVA">#REF!</definedName>
    <definedName name="TotalImpuestosObra">[2]IMPUESTOS!$F$10</definedName>
    <definedName name="Tramite">[2]PERSONAL!$P$88</definedName>
    <definedName name="Viajes">[2]PERSONAL!$P$93</definedName>
    <definedName name="x" localSheetId="1">[13]lista!$A$11:$A$13</definedName>
    <definedName name="x" localSheetId="0">[13]lista!$A$11:$A$13</definedName>
    <definedName name="x">[13]lista!$A$11:$A$13</definedName>
    <definedName name="zzz">[14]Listas!$B$2:$B$34</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32" i="7" l="1"/>
  <c r="M32" i="7"/>
  <c r="K32" i="7"/>
  <c r="I32" i="7"/>
  <c r="G32" i="7"/>
  <c r="N64" i="1"/>
  <c r="L64" i="1"/>
  <c r="J64" i="1"/>
  <c r="H64" i="1"/>
  <c r="I25" i="11" l="1"/>
  <c r="D10" i="2"/>
  <c r="D11" i="2"/>
  <c r="D12" i="2"/>
  <c r="AE53" i="13" l="1"/>
  <c r="AE51" i="13"/>
  <c r="AE49" i="13"/>
  <c r="AE47" i="13"/>
  <c r="AE45" i="13"/>
  <c r="AE43" i="13"/>
  <c r="E40" i="7" l="1"/>
  <c r="E38" i="7"/>
  <c r="E34" i="7"/>
  <c r="E30" i="7"/>
  <c r="E27" i="7"/>
  <c r="J12" i="10"/>
  <c r="J11" i="10"/>
  <c r="J10" i="10"/>
  <c r="D12" i="10"/>
  <c r="D11" i="10"/>
  <c r="D10" i="10"/>
  <c r="J12" i="8"/>
  <c r="J11" i="8"/>
  <c r="J10" i="8"/>
  <c r="D12" i="8"/>
  <c r="D11" i="8"/>
  <c r="D10" i="8"/>
  <c r="F25" i="9"/>
  <c r="F26" i="9" s="1"/>
  <c r="F32" i="9"/>
  <c r="F35" i="9"/>
  <c r="F37" i="9"/>
  <c r="F40" i="9"/>
  <c r="J12" i="6"/>
  <c r="J11" i="6"/>
  <c r="J10" i="6"/>
  <c r="D12" i="6"/>
  <c r="D11" i="6"/>
  <c r="D10" i="6"/>
  <c r="E39" i="3"/>
  <c r="E37" i="3"/>
  <c r="E35" i="3"/>
  <c r="E32" i="3"/>
  <c r="E30" i="3"/>
  <c r="E28" i="3"/>
  <c r="E38" i="11"/>
  <c r="E35" i="11"/>
  <c r="E32" i="11"/>
  <c r="E29" i="11"/>
  <c r="E27" i="11"/>
  <c r="J12" i="4"/>
  <c r="J11" i="4"/>
  <c r="J10" i="4"/>
  <c r="D12" i="4"/>
  <c r="D11" i="4"/>
  <c r="D10" i="4"/>
  <c r="G25" i="3"/>
  <c r="E41" i="7" l="1"/>
  <c r="E39" i="11"/>
  <c r="E40" i="3"/>
  <c r="F41" i="9"/>
  <c r="J12" i="2"/>
  <c r="J11" i="2"/>
  <c r="J10" i="2"/>
  <c r="B41" i="2"/>
  <c r="D41" i="2"/>
  <c r="D26" i="2"/>
  <c r="C39" i="2"/>
  <c r="C38" i="2"/>
  <c r="C37" i="2"/>
  <c r="C36" i="2"/>
  <c r="C35" i="2"/>
  <c r="C34" i="2"/>
  <c r="C33" i="2"/>
  <c r="C32" i="2"/>
  <c r="C31" i="2"/>
  <c r="C30" i="2"/>
  <c r="C29" i="2"/>
  <c r="C28" i="2"/>
  <c r="C27" i="2"/>
  <c r="B26" i="2"/>
  <c r="C26" i="2"/>
  <c r="O78" i="1" l="1"/>
  <c r="O75" i="1"/>
  <c r="O74" i="1"/>
  <c r="O73" i="1"/>
  <c r="O72" i="1"/>
  <c r="O71" i="1"/>
  <c r="O70" i="1"/>
  <c r="O69" i="1"/>
  <c r="O68" i="1"/>
  <c r="O65" i="1"/>
  <c r="O64" i="1"/>
  <c r="O63" i="1"/>
  <c r="O60" i="1"/>
  <c r="O59" i="1"/>
  <c r="O57" i="1"/>
  <c r="O56" i="1"/>
  <c r="O55" i="1"/>
  <c r="O54" i="1"/>
  <c r="O53" i="1"/>
  <c r="O52" i="1"/>
  <c r="O51" i="1"/>
  <c r="O50" i="1"/>
  <c r="O49" i="1"/>
  <c r="O48" i="1"/>
  <c r="O47" i="1"/>
  <c r="O44" i="1"/>
  <c r="O43" i="1"/>
  <c r="O36" i="1"/>
  <c r="O35" i="1"/>
  <c r="O34" i="1"/>
  <c r="O33" i="1"/>
  <c r="O32" i="1"/>
  <c r="O31" i="1"/>
  <c r="O30" i="1"/>
  <c r="O29" i="1"/>
  <c r="H70" i="1"/>
  <c r="F75" i="1"/>
  <c r="F66" i="1"/>
  <c r="F61" i="1" l="1"/>
  <c r="F45" i="1"/>
  <c r="F36" i="1"/>
  <c r="F33" i="1"/>
  <c r="F28" i="1"/>
  <c r="F37" i="1" s="1"/>
  <c r="F76" i="1" l="1"/>
  <c r="G33" i="3"/>
  <c r="H31" i="9" l="1"/>
  <c r="H33" i="9"/>
  <c r="H34" i="9"/>
  <c r="H36" i="9"/>
  <c r="H38" i="9"/>
  <c r="H39" i="9"/>
  <c r="H30" i="9"/>
  <c r="H24" i="9"/>
  <c r="H37" i="9" l="1"/>
  <c r="H32" i="9"/>
  <c r="H35" i="9"/>
  <c r="H35" i="1" l="1"/>
  <c r="H34" i="1"/>
  <c r="H32" i="1"/>
  <c r="H31" i="1"/>
  <c r="H30" i="1"/>
  <c r="H29" i="1"/>
  <c r="H25" i="1"/>
  <c r="H26" i="1"/>
  <c r="H27" i="1"/>
  <c r="H24" i="1"/>
  <c r="H36" i="1" l="1"/>
  <c r="G39" i="7"/>
  <c r="G36" i="7"/>
  <c r="G37" i="7"/>
  <c r="G35" i="7"/>
  <c r="G33" i="7"/>
  <c r="G31" i="7"/>
  <c r="G29" i="7"/>
  <c r="G28" i="7"/>
  <c r="G25" i="7"/>
  <c r="G26" i="7"/>
  <c r="G24" i="7"/>
  <c r="G37" i="11"/>
  <c r="G36" i="11"/>
  <c r="G34" i="11"/>
  <c r="G33" i="11"/>
  <c r="G31" i="11"/>
  <c r="G30" i="11"/>
  <c r="G28" i="11"/>
  <c r="G26" i="11"/>
  <c r="G25" i="11"/>
  <c r="G38" i="3"/>
  <c r="G36" i="3"/>
  <c r="G34" i="3"/>
  <c r="G31" i="3"/>
  <c r="G29" i="3"/>
  <c r="G26" i="3"/>
  <c r="G27" i="3"/>
  <c r="J35" i="1"/>
  <c r="J34" i="1"/>
  <c r="J32" i="1"/>
  <c r="J31" i="1"/>
  <c r="J30" i="1"/>
  <c r="J29" i="1"/>
  <c r="J27" i="1"/>
  <c r="J26" i="1"/>
  <c r="J25" i="1"/>
  <c r="J24" i="1"/>
  <c r="H69" i="1"/>
  <c r="H71" i="1"/>
  <c r="H72" i="1"/>
  <c r="H73" i="1"/>
  <c r="H74" i="1"/>
  <c r="H68" i="1"/>
  <c r="H65" i="1"/>
  <c r="H63" i="1"/>
  <c r="H60" i="1"/>
  <c r="H59" i="1"/>
  <c r="H58" i="1"/>
  <c r="O58" i="1" s="1"/>
  <c r="H57" i="1"/>
  <c r="H56" i="1"/>
  <c r="H55" i="1"/>
  <c r="H54" i="1"/>
  <c r="H53" i="1"/>
  <c r="H52" i="1"/>
  <c r="H51" i="1"/>
  <c r="H50" i="1"/>
  <c r="H49" i="1"/>
  <c r="H48" i="1"/>
  <c r="H47" i="1"/>
  <c r="H43" i="1"/>
  <c r="H44" i="1"/>
  <c r="H42" i="1"/>
  <c r="O42" i="1" s="1"/>
  <c r="J24" i="9" l="1"/>
  <c r="J39" i="9"/>
  <c r="J36" i="9"/>
  <c r="J33" i="9"/>
  <c r="J30" i="9"/>
  <c r="J38" i="9"/>
  <c r="J34" i="9"/>
  <c r="J31" i="9"/>
  <c r="L35" i="1"/>
  <c r="L30" i="1"/>
  <c r="L25" i="1"/>
  <c r="L32" i="1"/>
  <c r="L27" i="1"/>
  <c r="N32" i="1"/>
  <c r="N27" i="1"/>
  <c r="O27" i="1" s="1"/>
  <c r="I26" i="7"/>
  <c r="I33" i="7"/>
  <c r="I39" i="7"/>
  <c r="I40" i="7" s="1"/>
  <c r="K26" i="7"/>
  <c r="M28" i="7"/>
  <c r="K33" i="7"/>
  <c r="M35" i="7"/>
  <c r="M37" i="7"/>
  <c r="K39" i="7"/>
  <c r="K40" i="7" s="1"/>
  <c r="I25" i="7"/>
  <c r="I28" i="7"/>
  <c r="I31" i="7"/>
  <c r="I35" i="7"/>
  <c r="I37" i="7"/>
  <c r="I24" i="7"/>
  <c r="I31" i="11"/>
  <c r="I37" i="11"/>
  <c r="K31" i="11"/>
  <c r="M33" i="11"/>
  <c r="K37" i="11"/>
  <c r="I26" i="11"/>
  <c r="I30" i="11"/>
  <c r="I33" i="11"/>
  <c r="I36" i="11"/>
  <c r="I26" i="3"/>
  <c r="I27" i="3"/>
  <c r="I29" i="3"/>
  <c r="I30" i="3" s="1"/>
  <c r="I31" i="3"/>
  <c r="I32" i="3" s="1"/>
  <c r="I33" i="3"/>
  <c r="I34" i="3"/>
  <c r="I36" i="3"/>
  <c r="I37" i="3" s="1"/>
  <c r="I38" i="3"/>
  <c r="I25" i="3"/>
  <c r="J42" i="1"/>
  <c r="J43" i="1"/>
  <c r="J47" i="1"/>
  <c r="J48" i="1"/>
  <c r="J49" i="1"/>
  <c r="J51" i="1"/>
  <c r="J52" i="1"/>
  <c r="J53" i="1"/>
  <c r="J55" i="1"/>
  <c r="J56" i="1"/>
  <c r="J57" i="1"/>
  <c r="J59" i="1"/>
  <c r="J60" i="1"/>
  <c r="J65" i="1"/>
  <c r="J68" i="1"/>
  <c r="J69" i="1"/>
  <c r="J70" i="1"/>
  <c r="J71" i="1"/>
  <c r="J72" i="1"/>
  <c r="J73" i="1"/>
  <c r="J74" i="1"/>
  <c r="J25" i="9" l="1"/>
  <c r="I27" i="11"/>
  <c r="J37" i="9"/>
  <c r="I32" i="11"/>
  <c r="N35" i="1"/>
  <c r="N25" i="1"/>
  <c r="O25" i="1" s="1"/>
  <c r="N31" i="9"/>
  <c r="L31" i="9"/>
  <c r="N34" i="9"/>
  <c r="L34" i="9"/>
  <c r="N38" i="9"/>
  <c r="L38" i="9"/>
  <c r="N30" i="9"/>
  <c r="L30" i="9"/>
  <c r="N33" i="9"/>
  <c r="L33" i="9"/>
  <c r="L35" i="9" s="1"/>
  <c r="N36" i="9"/>
  <c r="N37" i="9" s="1"/>
  <c r="L36" i="9"/>
  <c r="L37" i="9" s="1"/>
  <c r="N39" i="9"/>
  <c r="O39" i="9" s="1"/>
  <c r="L39" i="9"/>
  <c r="N24" i="9"/>
  <c r="L24" i="9"/>
  <c r="J32" i="9"/>
  <c r="J35" i="9"/>
  <c r="N30" i="1"/>
  <c r="L26" i="1"/>
  <c r="N26" i="1"/>
  <c r="O26" i="1" s="1"/>
  <c r="L31" i="1"/>
  <c r="N31" i="1"/>
  <c r="L24" i="1"/>
  <c r="N24" i="1"/>
  <c r="O24" i="1" s="1"/>
  <c r="L29" i="1"/>
  <c r="N29" i="1"/>
  <c r="L34" i="1"/>
  <c r="N34" i="1"/>
  <c r="I27" i="7"/>
  <c r="I34" i="7"/>
  <c r="I38" i="11"/>
  <c r="J40" i="9"/>
  <c r="K36" i="7"/>
  <c r="M36" i="7"/>
  <c r="M38" i="7" s="1"/>
  <c r="K29" i="7"/>
  <c r="M29" i="7"/>
  <c r="M30" i="7" s="1"/>
  <c r="I36" i="7"/>
  <c r="I29" i="7"/>
  <c r="K37" i="7"/>
  <c r="N37" i="7" s="1"/>
  <c r="K35" i="7"/>
  <c r="N35" i="7" s="1"/>
  <c r="K28" i="7"/>
  <c r="N28" i="7" s="1"/>
  <c r="M39" i="7"/>
  <c r="M40" i="7" s="1"/>
  <c r="M33" i="7"/>
  <c r="N33" i="7" s="1"/>
  <c r="M26" i="7"/>
  <c r="N26" i="7" s="1"/>
  <c r="K34" i="11"/>
  <c r="M34" i="11"/>
  <c r="M35" i="11" s="1"/>
  <c r="K28" i="11"/>
  <c r="K29" i="11" s="1"/>
  <c r="M28" i="11"/>
  <c r="M29" i="11" s="1"/>
  <c r="I34" i="11"/>
  <c r="I28" i="11"/>
  <c r="K33" i="11"/>
  <c r="N33" i="11" s="1"/>
  <c r="M37" i="11"/>
  <c r="N37" i="11" s="1"/>
  <c r="M31" i="11"/>
  <c r="N31" i="11" s="1"/>
  <c r="I35" i="3"/>
  <c r="I28" i="3"/>
  <c r="I39" i="3"/>
  <c r="N65" i="1"/>
  <c r="J54" i="1"/>
  <c r="J44" i="1"/>
  <c r="J45" i="1" s="1"/>
  <c r="J36" i="1"/>
  <c r="J58" i="1"/>
  <c r="J50" i="1"/>
  <c r="J75" i="1"/>
  <c r="J63" i="1"/>
  <c r="L58" i="1"/>
  <c r="N58" i="1"/>
  <c r="L54" i="1"/>
  <c r="N54" i="1"/>
  <c r="L50" i="1"/>
  <c r="N50" i="1"/>
  <c r="L44" i="1"/>
  <c r="N44" i="1"/>
  <c r="L65" i="1"/>
  <c r="O24" i="9" l="1"/>
  <c r="L32" i="9"/>
  <c r="O30" i="9"/>
  <c r="O38" i="9"/>
  <c r="N35" i="9"/>
  <c r="O35" i="9" s="1"/>
  <c r="O34" i="9"/>
  <c r="N39" i="7"/>
  <c r="I38" i="7"/>
  <c r="N36" i="7"/>
  <c r="I30" i="7"/>
  <c r="N29" i="7"/>
  <c r="O36" i="9"/>
  <c r="O37" i="9"/>
  <c r="O33" i="9"/>
  <c r="O31" i="9"/>
  <c r="N32" i="9"/>
  <c r="O32" i="9" s="1"/>
  <c r="I29" i="11"/>
  <c r="N28" i="11"/>
  <c r="I35" i="11"/>
  <c r="N34" i="11"/>
  <c r="K35" i="11"/>
  <c r="J66" i="1"/>
  <c r="K38" i="7"/>
  <c r="K30" i="7"/>
  <c r="J61" i="1"/>
  <c r="J33" i="1"/>
  <c r="J41" i="9"/>
  <c r="K25" i="7"/>
  <c r="M25" i="7"/>
  <c r="K24" i="7"/>
  <c r="N24" i="7" s="1"/>
  <c r="M24" i="7"/>
  <c r="K31" i="7"/>
  <c r="M31" i="7"/>
  <c r="M34" i="7" s="1"/>
  <c r="K30" i="11"/>
  <c r="M30" i="11"/>
  <c r="M32" i="11" s="1"/>
  <c r="K25" i="11"/>
  <c r="M25" i="11"/>
  <c r="K26" i="11"/>
  <c r="N26" i="11" s="1"/>
  <c r="M26" i="11"/>
  <c r="K36" i="11"/>
  <c r="M36" i="11"/>
  <c r="M38" i="11" s="1"/>
  <c r="I40" i="3"/>
  <c r="H42" i="3" s="1"/>
  <c r="K25" i="3"/>
  <c r="M25" i="3"/>
  <c r="M31" i="3"/>
  <c r="M32" i="3" s="1"/>
  <c r="K31" i="3"/>
  <c r="M38" i="3"/>
  <c r="K38" i="3"/>
  <c r="K29" i="3"/>
  <c r="M29" i="3"/>
  <c r="M30" i="3" s="1"/>
  <c r="K36" i="3"/>
  <c r="M36" i="3"/>
  <c r="M37" i="3" s="1"/>
  <c r="M27" i="3"/>
  <c r="K27" i="3"/>
  <c r="M34" i="3"/>
  <c r="K34" i="3"/>
  <c r="K26" i="3"/>
  <c r="M26" i="3"/>
  <c r="K33" i="3"/>
  <c r="N33" i="3" s="1"/>
  <c r="M33" i="3"/>
  <c r="L25" i="9"/>
  <c r="L26" i="9" s="1"/>
  <c r="N25" i="9"/>
  <c r="N26" i="9" s="1"/>
  <c r="J28" i="1"/>
  <c r="L42" i="1"/>
  <c r="N42" i="1"/>
  <c r="L52" i="1"/>
  <c r="N52" i="1"/>
  <c r="L60" i="1"/>
  <c r="N60" i="1"/>
  <c r="L70" i="1"/>
  <c r="N70" i="1"/>
  <c r="L74" i="1"/>
  <c r="N74" i="1"/>
  <c r="N47" i="1"/>
  <c r="L47" i="1"/>
  <c r="N55" i="1"/>
  <c r="L55" i="1"/>
  <c r="N69" i="1"/>
  <c r="L69" i="1"/>
  <c r="N43" i="1"/>
  <c r="L43" i="1"/>
  <c r="N53" i="1"/>
  <c r="L53" i="1"/>
  <c r="N71" i="1"/>
  <c r="L71" i="1"/>
  <c r="N63" i="1"/>
  <c r="L63" i="1"/>
  <c r="L48" i="1"/>
  <c r="N48" i="1"/>
  <c r="L56" i="1"/>
  <c r="N56" i="1"/>
  <c r="L68" i="1"/>
  <c r="N68" i="1"/>
  <c r="L72" i="1"/>
  <c r="N72" i="1"/>
  <c r="L36" i="1"/>
  <c r="N36" i="1"/>
  <c r="N51" i="1"/>
  <c r="L51" i="1"/>
  <c r="N59" i="1"/>
  <c r="L59" i="1"/>
  <c r="N73" i="1"/>
  <c r="L73" i="1"/>
  <c r="N49" i="1"/>
  <c r="L49" i="1"/>
  <c r="N57" i="1"/>
  <c r="L57" i="1"/>
  <c r="L28" i="1"/>
  <c r="I41" i="7" l="1"/>
  <c r="H43" i="7" s="1"/>
  <c r="N25" i="7"/>
  <c r="K34" i="7"/>
  <c r="N31" i="7"/>
  <c r="I39" i="11"/>
  <c r="H41" i="11" s="1"/>
  <c r="N25" i="3"/>
  <c r="N27" i="3"/>
  <c r="N34" i="3"/>
  <c r="N38" i="3"/>
  <c r="K37" i="3"/>
  <c r="N36" i="3"/>
  <c r="K32" i="3"/>
  <c r="N31" i="3"/>
  <c r="K30" i="3"/>
  <c r="N29" i="3"/>
  <c r="N26" i="3"/>
  <c r="M27" i="7"/>
  <c r="M41" i="7" s="1"/>
  <c r="L43" i="7" s="1"/>
  <c r="K27" i="7"/>
  <c r="K32" i="11"/>
  <c r="N30" i="11"/>
  <c r="K38" i="11"/>
  <c r="N36" i="11"/>
  <c r="N25" i="11"/>
  <c r="J76" i="1"/>
  <c r="J37" i="1"/>
  <c r="N40" i="9"/>
  <c r="L40" i="9"/>
  <c r="M27" i="11"/>
  <c r="M39" i="11" s="1"/>
  <c r="L41" i="11" s="1"/>
  <c r="K27" i="11"/>
  <c r="K35" i="3"/>
  <c r="K28" i="3"/>
  <c r="M28" i="3"/>
  <c r="M39" i="3"/>
  <c r="M35" i="3"/>
  <c r="K39" i="3"/>
  <c r="J26" i="9"/>
  <c r="I43" i="9" s="1"/>
  <c r="N45" i="1"/>
  <c r="N28" i="1"/>
  <c r="O28" i="1" s="1"/>
  <c r="N33" i="1"/>
  <c r="L75" i="1"/>
  <c r="N66" i="1"/>
  <c r="L61" i="1"/>
  <c r="L33" i="1"/>
  <c r="L37" i="1" s="1"/>
  <c r="N75" i="1"/>
  <c r="L66" i="1"/>
  <c r="N61" i="1"/>
  <c r="L45" i="1"/>
  <c r="K41" i="7" l="1"/>
  <c r="J43" i="7" s="1"/>
  <c r="K39" i="11"/>
  <c r="J41" i="11" s="1"/>
  <c r="I78" i="1"/>
  <c r="L41" i="9"/>
  <c r="K43" i="9" s="1"/>
  <c r="N41" i="9"/>
  <c r="M43" i="9" s="1"/>
  <c r="K40" i="3"/>
  <c r="J42" i="3" s="1"/>
  <c r="M40" i="3"/>
  <c r="L42" i="3" s="1"/>
  <c r="N37" i="1"/>
  <c r="O37" i="1" s="1"/>
  <c r="L76" i="1"/>
  <c r="K78" i="1" s="1"/>
  <c r="N76" i="1"/>
  <c r="M78" i="1" l="1"/>
  <c r="H25" i="9" l="1"/>
  <c r="G40" i="7"/>
  <c r="N40" i="7" s="1"/>
  <c r="H26" i="9" l="1"/>
  <c r="O26" i="9" s="1"/>
  <c r="O25" i="9"/>
  <c r="G27" i="7"/>
  <c r="N27" i="7" s="1"/>
  <c r="G38" i="7"/>
  <c r="N38" i="7" s="1"/>
  <c r="G34" i="7"/>
  <c r="N34" i="7" s="1"/>
  <c r="G30" i="7"/>
  <c r="N30" i="7" s="1"/>
  <c r="H40" i="9"/>
  <c r="O40" i="9" s="1"/>
  <c r="G41" i="7" l="1"/>
  <c r="H41" i="9"/>
  <c r="F43" i="7" l="1"/>
  <c r="N41" i="7"/>
  <c r="G43" i="9"/>
  <c r="O41" i="9"/>
  <c r="G29" i="11"/>
  <c r="N29" i="11" s="1"/>
  <c r="G27" i="11"/>
  <c r="N27" i="11" s="1"/>
  <c r="G30" i="3"/>
  <c r="N30" i="3" s="1"/>
  <c r="G32" i="3"/>
  <c r="N32" i="3" s="1"/>
  <c r="G37" i="3"/>
  <c r="N37" i="3" s="1"/>
  <c r="N43" i="7" l="1"/>
  <c r="O43" i="9"/>
  <c r="G38" i="11"/>
  <c r="N38" i="11" s="1"/>
  <c r="G35" i="11"/>
  <c r="N35" i="11" s="1"/>
  <c r="G32" i="11"/>
  <c r="N32" i="11" s="1"/>
  <c r="G35" i="3"/>
  <c r="N35" i="3" s="1"/>
  <c r="H45" i="1"/>
  <c r="O45" i="1" s="1"/>
  <c r="G28" i="3"/>
  <c r="N28" i="3" s="1"/>
  <c r="G39" i="3"/>
  <c r="N39" i="3" s="1"/>
  <c r="H28" i="1"/>
  <c r="H33" i="1"/>
  <c r="H75" i="1"/>
  <c r="H66" i="1"/>
  <c r="O66" i="1" s="1"/>
  <c r="H61" i="1"/>
  <c r="O61" i="1" s="1"/>
  <c r="G40" i="3" l="1"/>
  <c r="G39" i="11"/>
  <c r="H37" i="1"/>
  <c r="H76" i="1"/>
  <c r="O76" i="1" s="1"/>
  <c r="F42" i="3" l="1"/>
  <c r="N40" i="3"/>
  <c r="F41" i="11"/>
  <c r="N39" i="11"/>
  <c r="G78" i="1"/>
  <c r="N42" i="3" l="1"/>
  <c r="N41" i="11"/>
</calcChain>
</file>

<file path=xl/comments1.xml><?xml version="1.0" encoding="utf-8"?>
<comments xmlns="http://schemas.openxmlformats.org/spreadsheetml/2006/main">
  <authors>
    <author>Engree Johanna Duica Navarro</author>
  </authors>
  <commentList>
    <comment ref="AA37" authorId="0" shapeId="0">
      <text>
        <r>
          <rPr>
            <sz val="9"/>
            <color indexed="81"/>
            <rFont val="Tahoma"/>
            <family val="2"/>
          </rPr>
          <t>Incluir la tarifa que corresponda a la agrupación y a la actividad</t>
        </r>
      </text>
    </comment>
  </commentList>
</comments>
</file>

<file path=xl/comments2.xml><?xml version="1.0" encoding="utf-8"?>
<comments xmlns="http://schemas.openxmlformats.org/spreadsheetml/2006/main">
  <authors>
    <author>AndresMutis</author>
  </authors>
  <commentList>
    <comment ref="G27" authorId="0" shapeId="0">
      <text>
        <r>
          <rPr>
            <sz val="9"/>
            <color indexed="81"/>
            <rFont val="Tahoma"/>
            <family val="2"/>
          </rPr>
          <t>Tenga presente que el precio para esta ruta sólo corresponde a un (1) recorrido; hora de salida estimada 8:00 pm</t>
        </r>
      </text>
    </comment>
    <comment ref="I27" authorId="0" shapeId="0">
      <text>
        <r>
          <rPr>
            <sz val="9"/>
            <color indexed="81"/>
            <rFont val="Tahoma"/>
            <family val="2"/>
          </rPr>
          <t>Tenga presente que el precio para esta ruta sólo corresponde a un (1) recorrido; hora de salida estimada 8:00 pm</t>
        </r>
      </text>
    </comment>
    <comment ref="K27" authorId="0" shapeId="0">
      <text>
        <r>
          <rPr>
            <sz val="9"/>
            <color indexed="81"/>
            <rFont val="Tahoma"/>
            <family val="2"/>
          </rPr>
          <t>Tenga presente que el precio para esta ruta sólo corresponde a un (1) recorrido; hora de salida estimada 8:00 pm</t>
        </r>
      </text>
    </comment>
    <comment ref="M27" authorId="0" shapeId="0">
      <text>
        <r>
          <rPr>
            <sz val="9"/>
            <color indexed="81"/>
            <rFont val="Tahoma"/>
            <family val="2"/>
          </rPr>
          <t>Tenga presente que el precio para esta ruta sólo corresponde a un (1) recorrido; hora de salida estimada 8:00 pm</t>
        </r>
      </text>
    </comment>
    <comment ref="G32" authorId="0" shapeId="0">
      <text>
        <r>
          <rPr>
            <sz val="9"/>
            <color indexed="81"/>
            <rFont val="Tahoma"/>
            <family val="2"/>
          </rPr>
          <t>Tenga presente que el precio para esta ruta sólo corresponde a un (1) recorrido; hora de salida estimada 8:00 pm</t>
        </r>
      </text>
    </comment>
    <comment ref="I32" authorId="0" shapeId="0">
      <text>
        <r>
          <rPr>
            <sz val="9"/>
            <color indexed="81"/>
            <rFont val="Tahoma"/>
            <family val="2"/>
          </rPr>
          <t>Tenga presente que el precio para esta ruta sólo corresponde a un (1) recorrido; hora de salida estimada 8:00 pm</t>
        </r>
      </text>
    </comment>
    <comment ref="K32" authorId="0" shapeId="0">
      <text>
        <r>
          <rPr>
            <sz val="9"/>
            <color indexed="81"/>
            <rFont val="Tahoma"/>
            <family val="2"/>
          </rPr>
          <t>Tenga presente que el precio para esta ruta sólo corresponde a un (1) recorrido; hora de salida estimada 8:00 pm</t>
        </r>
      </text>
    </comment>
    <comment ref="M32" authorId="0" shapeId="0">
      <text>
        <r>
          <rPr>
            <sz val="9"/>
            <color indexed="81"/>
            <rFont val="Tahoma"/>
            <family val="2"/>
          </rPr>
          <t>Tenga presente que el precio para esta ruta sólo corresponde a un (1) recorrido; hora de salida estimada 8:00 pm</t>
        </r>
      </text>
    </comment>
  </commentList>
</comments>
</file>

<file path=xl/sharedStrings.xml><?xml version="1.0" encoding="utf-8"?>
<sst xmlns="http://schemas.openxmlformats.org/spreadsheetml/2006/main" count="819" uniqueCount="443">
  <si>
    <t>Concepto</t>
  </si>
  <si>
    <t>Sedes</t>
  </si>
  <si>
    <t>Cantidad de pasajeros</t>
  </si>
  <si>
    <t>Cantidad</t>
  </si>
  <si>
    <t>1.Modalidad
Rutas
(Modelos superiores al año 2012)</t>
  </si>
  <si>
    <t>Sede de la Direccion general   (Ave. Cra. 68 con cra 64C)</t>
  </si>
  <si>
    <t>SUBTOTAL</t>
  </si>
  <si>
    <t>Regional Bogotá (Carrera 50 No. 26-51 can)</t>
  </si>
  <si>
    <t>Regional Cundinamarca  (Ave. Cra. 7 con calle 53)</t>
  </si>
  <si>
    <t>SUBTOTAL RUTAS</t>
  </si>
  <si>
    <t>VEHÍCULOS ASIGNADOS A REGIONALES O CENTROS ZONALES (no incluyen desplazamientos fuera del perímetro urbano)</t>
  </si>
  <si>
    <t>Tipo de Vehículo</t>
  </si>
  <si>
    <t>2. Modalidad de vehiculos
(Modelos superiores al año 2013)</t>
  </si>
  <si>
    <t xml:space="preserve">Sede de la Direccion general   (Ave. Cra. 68 con cra 64C)
</t>
  </si>
  <si>
    <t>Vehículo tipo van con  cilindraje de mínimo 2000 C.C.</t>
  </si>
  <si>
    <t>Subtotal Sede de la Dirección</t>
  </si>
  <si>
    <t>Regional Cundinamarca</t>
  </si>
  <si>
    <t>CZ Villeta
Carrera 9 N°6-82 VILLETA</t>
  </si>
  <si>
    <t xml:space="preserve">CZ  Facatativa Carrera 6 N°3-28  </t>
  </si>
  <si>
    <t xml:space="preserve">CZ Fusagasuga
Calle 7A N°3-07 Este Barrio Pekin </t>
  </si>
  <si>
    <t xml:space="preserve">CZ GIRARDOT
Carrera 7 A N°20 -26 Barrio Granada </t>
  </si>
  <si>
    <t xml:space="preserve">CZ La Mesa
Calle 8 N°12-03   </t>
  </si>
  <si>
    <t>CZ Caqueza
Carrera 5 N° 5-09</t>
  </si>
  <si>
    <t xml:space="preserve">CZ Chocontá
Calle 6 N° 5-53  </t>
  </si>
  <si>
    <t xml:space="preserve">CZ Gacheta
Carrera 4 N° 4-27 </t>
  </si>
  <si>
    <t xml:space="preserve">CZ Zipaquira
Calle 7 N°1-80 </t>
  </si>
  <si>
    <t xml:space="preserve">CZ Pacho
Carrera 16 N° 6-52     </t>
  </si>
  <si>
    <t>CZ Ubate
Calle 8 N° 9-115</t>
  </si>
  <si>
    <t xml:space="preserve">CZ San Juan de Rio Seco
Carrera 7  N°5-67 </t>
  </si>
  <si>
    <t>CZ Soacha
Transversal 15 Diagonal 33 Barrio Rincon de Santafé</t>
  </si>
  <si>
    <t>Subtotal Regional Cundinamarca</t>
  </si>
  <si>
    <t xml:space="preserve">Regional Bogotá </t>
  </si>
  <si>
    <t xml:space="preserve">
Regional Bogotá (Carrera 50 No. 26-51 can)</t>
  </si>
  <si>
    <t>Subtotal Regional Bogotá</t>
  </si>
  <si>
    <t>Regional Meta</t>
  </si>
  <si>
    <t>SUBTOTAL  REGIONAL META</t>
  </si>
  <si>
    <t>SUBTOTAL VEHICULOS</t>
  </si>
  <si>
    <t>REGIONAL CUNDINAMARCA</t>
  </si>
  <si>
    <t>ORIGEN</t>
  </si>
  <si>
    <t xml:space="preserve">DESTINO </t>
  </si>
  <si>
    <t>REGIONAL META</t>
  </si>
  <si>
    <t xml:space="preserve">Acacias </t>
  </si>
  <si>
    <t>Puerto Lopez</t>
  </si>
  <si>
    <t>Granada</t>
  </si>
  <si>
    <t xml:space="preserve">Restrepo </t>
  </si>
  <si>
    <t xml:space="preserve">Cumaral </t>
  </si>
  <si>
    <t xml:space="preserve">Barranca de Uia </t>
  </si>
  <si>
    <t>El calvario</t>
  </si>
  <si>
    <t xml:space="preserve">San Juanito </t>
  </si>
  <si>
    <t xml:space="preserve">Uribe </t>
  </si>
  <si>
    <t xml:space="preserve">Guamal </t>
  </si>
  <si>
    <t xml:space="preserve">Castilla la nueva </t>
  </si>
  <si>
    <t xml:space="preserve">San Martin </t>
  </si>
  <si>
    <t xml:space="preserve">Cubarral </t>
  </si>
  <si>
    <t>El dorado</t>
  </si>
  <si>
    <t xml:space="preserve">San Carlos de Guaroa </t>
  </si>
  <si>
    <t>Fuente de Oro</t>
  </si>
  <si>
    <t xml:space="preserve">Vistahermosa </t>
  </si>
  <si>
    <t>El Castillo</t>
  </si>
  <si>
    <t>Puerto Rico</t>
  </si>
  <si>
    <t>Puerto concordia</t>
  </si>
  <si>
    <t xml:space="preserve">Mesetas </t>
  </si>
  <si>
    <t xml:space="preserve">San Juan de Arama </t>
  </si>
  <si>
    <t>Puerto lleras</t>
  </si>
  <si>
    <t xml:space="preserve">Lejanias </t>
  </si>
  <si>
    <t>Cabuyaro</t>
  </si>
  <si>
    <t>Puerto Gaitán</t>
  </si>
  <si>
    <t>Regionales</t>
  </si>
  <si>
    <t>Valle</t>
  </si>
  <si>
    <t>Vehículos 4X4 o 4X2 cilindraje mínimo de 2000 C.C. 4 puertas con platón</t>
  </si>
  <si>
    <t>SUBTOTAL REGIONAL VALLE</t>
  </si>
  <si>
    <t>Caquetá</t>
  </si>
  <si>
    <t>Vehículos 4x4 cilindraje mínimo de 2000 C.C. 4 puertas con platón.</t>
  </si>
  <si>
    <t>SUBTOTAL REGIONAL CAQUETÁ</t>
  </si>
  <si>
    <t>Tolima</t>
  </si>
  <si>
    <t>Vehículos 4x4 cilindraje mínimo de 2000 C.C. 4 puertas con platón</t>
  </si>
  <si>
    <t>SUBTOTAL REGIONAL TOLIMA</t>
  </si>
  <si>
    <t>Cauca</t>
  </si>
  <si>
    <t>SUBTOTAL REGIONAL CAUCA</t>
  </si>
  <si>
    <t>Huila</t>
  </si>
  <si>
    <t>SUBTOTAL REGIONAL HUILA</t>
  </si>
  <si>
    <t>Nariño</t>
  </si>
  <si>
    <t>SUBTOTAL REGIONAL NARIÑO</t>
  </si>
  <si>
    <t xml:space="preserve">Dirección Regional AV 2A NORTE  33AN 45 PRADOS DEL NORTE  Cali
</t>
  </si>
  <si>
    <t>Centro Zonal Ladera CRA43 #5 A-17</t>
  </si>
  <si>
    <t>Centro Zonal Yumbo
 CRA 4 #1 B-07</t>
  </si>
  <si>
    <t>Centro Zonal Palmira
CRA.31 #23-52</t>
  </si>
  <si>
    <t>Centro Zonal Buga
CARRERA 8 A- con callejon balboa</t>
  </si>
  <si>
    <t>Centro Zonal Tulua
CALLE 25  # 26 - 64</t>
  </si>
  <si>
    <t>Centro Zonal Roldanillo
CRA. 6 #9-103</t>
  </si>
  <si>
    <t>Centro Zonal Cartago
CRA. 6 #9-49</t>
  </si>
  <si>
    <t>Centro Zonal Buenaventura
Calle  6 #  52 - 71</t>
  </si>
  <si>
    <t>Centro zonal Jamundi
CRA. 13 #10-21</t>
  </si>
  <si>
    <t>Centro Zonal Sevilla
CALLE  49 # 48 - 42</t>
  </si>
  <si>
    <t>REGIONAL CAQUETA</t>
  </si>
  <si>
    <t>Dirección Regional  TRANSVERSAL 6 NO.16-51 - Florencia</t>
  </si>
  <si>
    <t>Centro Zonal Puerto Rico
CARRERA 7 NO.5-46</t>
  </si>
  <si>
    <t>Centro Zonal Belén de los Andaquíes
CALLE 7 NO. 7-20</t>
  </si>
  <si>
    <t>REGIONAL TOLIMA</t>
  </si>
  <si>
    <t>Dirección Regional  CARRERA 5 NO. 43-23 - Ibague</t>
  </si>
  <si>
    <t>Centro Zonal Líbano
CALLE 6  NO. 14-60 CON CARRERA 15</t>
  </si>
  <si>
    <t>Centro Zonal Lérida
AV12 CL 2A B/MINUTO DE DIOS</t>
  </si>
  <si>
    <t>Centro Zonal Honda
CARRERA 14 # 7-31 Alto del Rosario-antiguas oficinas de Telecom</t>
  </si>
  <si>
    <t>Centro Zonal Espinal
CARRERA 6 NO. 12 - 56</t>
  </si>
  <si>
    <t>Centro Zonal Chaparral
Avenida del Estudiante - Oficinas</t>
  </si>
  <si>
    <t>Centro Zonal Purificación
CALLE 7 NO. 7A -24 B. SANTA BARBARA</t>
  </si>
  <si>
    <t>Centro Zonal Melgar
CALLE 8 NO. 19-10 PISO 2  C.C ULLOA PLAZA - B/AVENIDA CAFAM</t>
  </si>
  <si>
    <t>REGIONAL NARIÑO</t>
  </si>
  <si>
    <t>Dirección Regional  Calle 23 Carrera 3° Esquina - Pasto</t>
  </si>
  <si>
    <t>Centro Zonal Ipiales
CALLE 11 Nº 3 - 21 barrio la libertad</t>
  </si>
  <si>
    <t>Centro Zonal Tuquerres
Calle 14 no. 15-25 tuquerres</t>
  </si>
  <si>
    <t>Centro Zonal Tumaco
cra 8 no. 14-23 parque colon</t>
  </si>
  <si>
    <t>Centro Zonal la Unión
carrera 1 no.11 -37 b/ san antonio</t>
  </si>
  <si>
    <t>Centro zonal Remolino
panamericana norte km 84</t>
  </si>
  <si>
    <t>Unidad local La Cruz
antiguo edificio  coorpo-nariño</t>
  </si>
  <si>
    <t>Centro Zonal Barbacoas
calle el guabo frente banco agrario</t>
  </si>
  <si>
    <t>REGIONAL HUILA</t>
  </si>
  <si>
    <t>Dirección Regional  CALLE 21 N°. 1 E - 40</t>
  </si>
  <si>
    <t>Centro Zonal Garzón
calle 6 no. 6-38 garzon</t>
  </si>
  <si>
    <t>Centro Zonal Gaitana
calle 7 no. 9-07 neiva</t>
  </si>
  <si>
    <t>Centro Zonal Plata
calle 8 bis n°7 - 24</t>
  </si>
  <si>
    <t>Centro Zonal Pitalito
carrera 15 n°. 1/84</t>
  </si>
  <si>
    <t>REGIONAL CAUCA</t>
  </si>
  <si>
    <t xml:space="preserve">Dirección Regional  CARRERA 26 # 5-120
Popayán
</t>
  </si>
  <si>
    <t>Centro Zonal Macizo colombiano  CARRERA 5 # 943-945 Bolívar</t>
  </si>
  <si>
    <t>Centro Zonal Sur  CALLE 6 # 6-18  El bordo - Patía</t>
  </si>
  <si>
    <t>Centro Zonal Norte CALLE 2 S 8 -B 13 Santander de Quilichao</t>
  </si>
  <si>
    <t>Caldas</t>
  </si>
  <si>
    <t>SUBTOTAL REGIONAL CALDA</t>
  </si>
  <si>
    <t>Quindio</t>
  </si>
  <si>
    <t>SUBTOTAL REGIONAL QUINDIO</t>
  </si>
  <si>
    <t>Risaralda</t>
  </si>
  <si>
    <t>SUBTOTAL REGIONAL RISARALDA</t>
  </si>
  <si>
    <t>Córdoba</t>
  </si>
  <si>
    <t>SUBTOTAL REGIONAL CORDOBA</t>
  </si>
  <si>
    <t>Antioquia</t>
  </si>
  <si>
    <t>SUBTOTAL REGIONAL ANTIOQUIA</t>
  </si>
  <si>
    <t>REGIONAL CALDAS</t>
  </si>
  <si>
    <t xml:space="preserve">Dirección Regional  Av. Santander Carrera 23 No. 39-60
</t>
  </si>
  <si>
    <t>Centro Zonal del Café CALLE 14 2-30 BARRIO EL EDEN</t>
  </si>
  <si>
    <t>Centro Zonal Norte Carrera 6 N° 6 40 (Salamina)</t>
  </si>
  <si>
    <t>Centro Zonal Occidente Carrera 6 Nº 6- 56/64 (Riosucio)</t>
  </si>
  <si>
    <t>Centro Zonal Sur Oriente  Carrera 5 Calle 7 (Manzanares)</t>
  </si>
  <si>
    <t>Centro Zonal Oriente Carrera 5 No. 7 - 05 Esquina (Dorada)</t>
  </si>
  <si>
    <t>REGIONAL RISARALDA</t>
  </si>
  <si>
    <t>Dirección Regional   CRA 8 BIS NO. 35-11</t>
  </si>
  <si>
    <t>Centro zonal Santa Rosa De Cabal
Cra 12 No 11-51</t>
  </si>
  <si>
    <t>Centro Zonal Belen De Umbria
calle 9 no 8-39  8-43</t>
  </si>
  <si>
    <t>Centro zonal  La Virginia
kr 6 no. 10-28</t>
  </si>
  <si>
    <t>Centro zonal  Dosquebradas
cra 20 no 17-66 b santa monica</t>
  </si>
  <si>
    <t>REGIONAL QUINDIO</t>
  </si>
  <si>
    <t>Dirección Regional    Carrera 23, Calles 3ra y 4ta Barrio Sesenta Casas</t>
  </si>
  <si>
    <t>C. Z. Calarcá Carrera 25 con Calle 39 Esquina, Piso 2</t>
  </si>
  <si>
    <t>REGIONAL CORDOBA</t>
  </si>
  <si>
    <t>Dirección Regional   Carrera 9 No. 10-26</t>
  </si>
  <si>
    <t>Centro Zonal Cerete
calle 12 no.9-57 calle del carmen cerete</t>
  </si>
  <si>
    <t>Centro Zonal Planeta rica
carrera 10 no.20-54 barrio centro pta rica</t>
  </si>
  <si>
    <t>Centro Zonal - Tierralta
carrera 9  y 10 calle 5 barrio el prado tierralta</t>
  </si>
  <si>
    <t xml:space="preserve">Centro Zonal Montelibano
Calle 14 No. 4 - 30 Barrio </t>
  </si>
  <si>
    <t>Centro Zonal - Lorica
calle 21 no.7a-45 lorica</t>
  </si>
  <si>
    <t>Centro Zonal - Sahagún
calle 15 cra 16 esquina barrio centro</t>
  </si>
  <si>
    <t>Centro Zonal - San Andrés de Sotavento
Trasversal 7 N°. 7-710, Centro</t>
  </si>
  <si>
    <t>REGIONAL ANTIOQUIA</t>
  </si>
  <si>
    <t>Dirección Regional    Calle 45 No. 79-141</t>
  </si>
  <si>
    <t xml:space="preserve">Centro Zonal 5 Aburrá Norte 
Diag 54 No. 42B-19 </t>
  </si>
  <si>
    <t xml:space="preserve">Centro Zonal 6 Aburra Sur
Carrera 51 No. 52-19 </t>
  </si>
  <si>
    <t xml:space="preserve">Centro .Zonal 7 Bajo Cauca Trans. 13 No. 14 C 36 </t>
  </si>
  <si>
    <t>Centro Zonal 8 La Meseta
Carrera 20 No. 21 – 64</t>
  </si>
  <si>
    <t>Centro Zonal 9 Magdalena Medio
Calle 10 X Carrera 10</t>
  </si>
  <si>
    <t>Centro Zonal 10 Occidente
Calle 9 No. 8-34</t>
  </si>
  <si>
    <t>Centro .Zonal 11 Carrera Uribe Uribe No. 10-86 Dabeiba</t>
  </si>
  <si>
    <t>Centro Zonal 12 Oriente
Calle 48 No. 51- 19</t>
  </si>
  <si>
    <t>Centro Zonal 13 Porce Nus
Calle 20 No 20-303</t>
  </si>
  <si>
    <t>Centro Zonal 15 Penderisco
Calle 29 No. 29-43</t>
  </si>
  <si>
    <t>Centro Zonal 16 Uraba
Vía Turbo, frente al Sena</t>
  </si>
  <si>
    <t>Centro Zonal 17 Oriente Medio
Calle 49 No 47-23</t>
  </si>
  <si>
    <t>Sucre</t>
  </si>
  <si>
    <t>SUBTOTAL REGIONAL SUCRE</t>
  </si>
  <si>
    <t>Bolivar</t>
  </si>
  <si>
    <t>SUBTOTAL REGIONAL BOLIVAR</t>
  </si>
  <si>
    <t>Atlántico</t>
  </si>
  <si>
    <t>SUBTOTAL REGIONAL ATLANTICO</t>
  </si>
  <si>
    <t>Magdalena</t>
  </si>
  <si>
    <t>SUBTOTAL REGIONAL MAGDALENA</t>
  </si>
  <si>
    <t>Guajira</t>
  </si>
  <si>
    <t>SUBTOTAL REGIONAL GUAJIRA</t>
  </si>
  <si>
    <t>SUBTOTAL VEHICULOS GUAJIRA</t>
  </si>
  <si>
    <t>REGIONAL SUCRE</t>
  </si>
  <si>
    <t xml:space="preserve">Dirección Regional  DIAGONAL 35 N32-31 MZ  P LO 13
</t>
  </si>
  <si>
    <t>Centro Zonal Mojana
Calle 11 # 4 - 59</t>
  </si>
  <si>
    <t>REGIONAL BOLIVAR</t>
  </si>
  <si>
    <t>Dirección Regional   CL 32B NO. 8A - 50 LA MATUNA PISOS 16 Y 17</t>
  </si>
  <si>
    <t>Centro Zonal Turbaco
KR 15 Nº 28 284</t>
  </si>
  <si>
    <t xml:space="preserve">Centro Zonal El Carmen de Bolívar CL 25 N° 47 17 </t>
  </si>
  <si>
    <t>Centro Zonal Magangué
av. colombia c 15 n°.6-36 magangue</t>
  </si>
  <si>
    <t>Centro Zonal Mompox
cl 19 n° 1 a 12</t>
  </si>
  <si>
    <t>Centro Zonal Simiti
cl libertador  c 11 n°20 35</t>
  </si>
  <si>
    <t>REGIONAL ATLÁNTICO</t>
  </si>
  <si>
    <t>Centro Zonal  Sabanagrande
carrera 1b no. 2a-25</t>
  </si>
  <si>
    <t>Centro Zonal  Baranoa
carrera 18 no. 19-20</t>
  </si>
  <si>
    <t>Centro Zonal  Sabanalarga carrera. 18 no. 22 a- 53</t>
  </si>
  <si>
    <t>REGIONAL MAGDALENA</t>
  </si>
  <si>
    <t>Dirección Regional    CARRERA 12 NO. 25-55</t>
  </si>
  <si>
    <t>Centro Zonal Ciénaga
cl 12  13 04 cienaga</t>
  </si>
  <si>
    <t>Centro Zonal Fundación
calle 12 no 7b- 04</t>
  </si>
  <si>
    <t>Centro Zonal del Rio-Pivijay
calle 10 no. 13-62</t>
  </si>
  <si>
    <t>Centro Zonal Plato
carrera 145a no.14, calle del cementerio</t>
  </si>
  <si>
    <t>Centro Zonal el Banco
cl 5  9 60 el banco</t>
  </si>
  <si>
    <t>Centro Zonal Santa Ana
kra. 5 sector Plaza de Boyaca-Santa Ana</t>
  </si>
  <si>
    <t>REGIONAL GUAJIRA</t>
  </si>
  <si>
    <t>Dirección Regional     Calle 15 carrera 15 esquina, Avenida al aeropuerto</t>
  </si>
  <si>
    <t>Centro zonal Fonseca
calle 13 salida a barrancas</t>
  </si>
  <si>
    <t>Centro zonal Manaure
Calle 10 Carrera 5 Esquina</t>
  </si>
  <si>
    <t>Centro zonal Maicao
calle 3 # 19-02</t>
  </si>
  <si>
    <t>Santander</t>
  </si>
  <si>
    <t>SUBTOTAL REGIONAL SANTANDER</t>
  </si>
  <si>
    <t>Norte de Santander</t>
  </si>
  <si>
    <t>SUBTOTAL REGIONAL NORTE DE SANTANDER</t>
  </si>
  <si>
    <t>Vehículos 4x4 o 4x2 cilindraje mínimo de 2000 C.C. 4 puertas con platón</t>
  </si>
  <si>
    <t>Cesar</t>
  </si>
  <si>
    <t>SUBTOTAL REGIONAL CESAR</t>
  </si>
  <si>
    <t>Boyaca</t>
  </si>
  <si>
    <t>SUBTOTAL REGIONAL BOYACA</t>
  </si>
  <si>
    <t>REGIONAL NORTE DE SANTANDER</t>
  </si>
  <si>
    <t>Dirección Regional Calle 5AN Av. 13E San Eduardo</t>
  </si>
  <si>
    <t>Centro Zonal Ocaña  Calle 7 No. 23 – 63  Barrio Llano Echavez</t>
  </si>
  <si>
    <t>Centro Zonal Pamplona  Calle 5 No. 7 - 81 Barrio Santo Domingo</t>
  </si>
  <si>
    <t>Centro Zonal Tibú  Carrera 7 No. 2 -30 Barrio Las Delicias</t>
  </si>
  <si>
    <t>REGIONAL SANTANDER</t>
  </si>
  <si>
    <t xml:space="preserve">Dirección Regional  Calle 1N No. 16D-86
entrada al barrio La Juventud
</t>
  </si>
  <si>
    <t>CZ  La Floresta  Carrera 32 No. 75 - 54B, Barrancabermeja</t>
  </si>
  <si>
    <t>CZ Yariguies  Calle 57 No. 27 - 105 Barrio Galán - Barrancabermeja </t>
  </si>
  <si>
    <t>CZ Sangil  Carrera 10 No. 13 - 78</t>
  </si>
  <si>
    <t xml:space="preserve">CZ Socorro Calle 9 No. 8 - 20 Centro </t>
  </si>
  <si>
    <t>REGIONAL BOYACA</t>
  </si>
  <si>
    <t>Dirección Regional Carrera 6 No. 73-98 Tunja</t>
  </si>
  <si>
    <t>CZ MONIQUIRA  Carrera 12 No. 18 - 80 Centro</t>
  </si>
  <si>
    <t>CZ  DUITAMA   Carrera 15 No. 10 - 85 Centro</t>
  </si>
  <si>
    <t>CZ SOGAMOSO   Carrera 9 No. 11 - 41 Centro</t>
  </si>
  <si>
    <t>CZ   MIRAFLORES  Calle 3 No. 10 - 54</t>
  </si>
  <si>
    <t>CZ GARAGOA  Calle 12 No. 9 - 40 Centro</t>
  </si>
  <si>
    <t>CZ  SOATA   Carrera 2 con Calle 19, Esquina</t>
  </si>
  <si>
    <t>CZ EL COCUY  Carrera 4 No. 7 - 59 Centro</t>
  </si>
  <si>
    <t>CZ PUERTO BOYACA  Carrera 3A Con Calle 16 Esquina</t>
  </si>
  <si>
    <t>CZ OTANCHE  Carrera 5 No. 4 - 13</t>
  </si>
  <si>
    <t>CZ CHIQUINQUIRA  Calle 17 No. 8 - 46 Piso 2 - Parque Julio Flores</t>
  </si>
  <si>
    <t>REGIONAL CESAR</t>
  </si>
  <si>
    <t>Dirección Regional  Calle 16A No. 11-15</t>
  </si>
  <si>
    <t>Año</t>
  </si>
  <si>
    <t>7 MESES CONTRATO</t>
  </si>
  <si>
    <t>7 MESES INFO SUMINISTRADA</t>
  </si>
  <si>
    <t>Plazo de ejecución ( Meses)</t>
  </si>
  <si>
    <t>REGIONAL VALLE DEL CAUCA</t>
  </si>
  <si>
    <t>Días hábiles por año:</t>
  </si>
  <si>
    <t xml:space="preserve">Precio total vigencia </t>
  </si>
  <si>
    <t xml:space="preserve">Precio unitario mes </t>
  </si>
  <si>
    <t>Días hábiles por año :</t>
  </si>
  <si>
    <t xml:space="preserve">Precio unitario </t>
  </si>
  <si>
    <t>Precio total vigencia</t>
  </si>
  <si>
    <t>Nota 1: La capacidad mínima de ocupantes no incluye el conductor.</t>
  </si>
  <si>
    <r>
      <t xml:space="preserve">Capacidad minima pasajeros
</t>
    </r>
    <r>
      <rPr>
        <b/>
        <sz val="10"/>
        <color rgb="FFFF0000"/>
        <rFont val="Arial"/>
        <family val="2"/>
      </rPr>
      <t>(nota 1)</t>
    </r>
  </si>
  <si>
    <t>Vehículos 4x4 o 4x2 cilindraje mínimo de 1600 C.C. Tipo campero</t>
  </si>
  <si>
    <t>Vehículos 4x4 o 4x2 cilindraje mínimo de 2000 C.C. con 4 puertas, de platón</t>
  </si>
  <si>
    <t>Vehículos 4x4 o 4x2 cilindraje mínimo de 1600 C.C. Tipo campero mínimo 4 pasajeros</t>
  </si>
  <si>
    <r>
      <t xml:space="preserve">Capacidad de pasajeros real cotizada
</t>
    </r>
    <r>
      <rPr>
        <b/>
        <sz val="9"/>
        <color indexed="10"/>
        <rFont val="Arial"/>
        <family val="2"/>
      </rPr>
      <t>(nota 2)</t>
    </r>
  </si>
  <si>
    <r>
      <t xml:space="preserve">Capacidad minima pasajeros
</t>
    </r>
    <r>
      <rPr>
        <b/>
        <sz val="9"/>
        <color rgb="FFFF0000"/>
        <rFont val="Arial"/>
        <family val="2"/>
      </rPr>
      <t>(nota 3)</t>
    </r>
  </si>
  <si>
    <t>Sede Regional - Grupo Asistencia Técnica  (Calle 53 N° 6-11)</t>
  </si>
  <si>
    <t>Vehículo tipo van con  cilindraje de mínimo 1100 C.C</t>
  </si>
  <si>
    <t xml:space="preserve">Vehículos 4x4 o 4x2 cilindraje mínimo de 1600 C.C. </t>
  </si>
  <si>
    <t>Sede de la Direccion General</t>
  </si>
  <si>
    <t>Vehículos 4x4 o 4x2  cilindraje mínimo de 2000 C.C. con 4 puertas, de platón</t>
  </si>
  <si>
    <t xml:space="preserve">CZ  N° 1 Villavicencio 
Carrera 13B No. 24 - 70 Barrio Popular
</t>
  </si>
  <si>
    <t xml:space="preserve">CZ N° 2 Villavicencio 
Calle 34 No 37 - 55 Edificio Monserrate, Barrio Barzal
</t>
  </si>
  <si>
    <t xml:space="preserve">CZ N°3 Granada 
Calle 10 con Carrera 14BIS-78 Barrio Belen
</t>
  </si>
  <si>
    <t>CZ N°4 Acacias 
Carrera 20 No. 18 - 43 Barrio Mancera</t>
  </si>
  <si>
    <t xml:space="preserve">CZ N°5 Puerto Lopez 
Carrera 6 No. 8 - 40 Barrio Guadalupe
</t>
  </si>
  <si>
    <t>Vehículo tipo van con  cilindraje de mínimo 1100 c.c</t>
  </si>
  <si>
    <r>
      <t xml:space="preserve">Vehículo tipo van con  cilindraje de mínimo 1100 C.C </t>
    </r>
    <r>
      <rPr>
        <b/>
        <sz val="10"/>
        <color rgb="FFFF0000"/>
        <rFont val="Arial"/>
        <family val="2"/>
      </rPr>
      <t>(nota 4)</t>
    </r>
  </si>
  <si>
    <r>
      <t xml:space="preserve">COTIZACIÓN - TRANSPORTE PÚBLICO TERRESTRE AUTOMOTOR ESPECIAL - </t>
    </r>
    <r>
      <rPr>
        <b/>
        <sz val="16"/>
        <color rgb="FFFF0000"/>
        <rFont val="Arial"/>
        <family val="2"/>
      </rPr>
      <t>MACRO 1</t>
    </r>
    <r>
      <rPr>
        <b/>
        <sz val="16"/>
        <color indexed="8"/>
        <rFont val="Arial"/>
        <family val="2"/>
      </rPr>
      <t xml:space="preserve"> (Dirección General, Bogotá, Cundinamarca y Meta)</t>
    </r>
  </si>
  <si>
    <t>EMPRESA:</t>
  </si>
  <si>
    <t>NIT:</t>
  </si>
  <si>
    <t>FECHA:</t>
  </si>
  <si>
    <t xml:space="preserve">CONTACTO: </t>
  </si>
  <si>
    <t xml:space="preserve">CARGO: </t>
  </si>
  <si>
    <t>CELULAR:</t>
  </si>
  <si>
    <t xml:space="preserve">E-MAIL:    </t>
  </si>
  <si>
    <t>DIRECCIÓN</t>
  </si>
  <si>
    <t>TEL. FIJO:</t>
  </si>
  <si>
    <t>Instrucciones para el diligenciamiento del formato de cotización</t>
  </si>
  <si>
    <t>Días hábiles por año --&gt;</t>
  </si>
  <si>
    <t>Plazo de ejecución (Meses) --&gt;</t>
  </si>
  <si>
    <r>
      <t>Vehículo tipo van con  cilindraje de mínimo 1100 C.C</t>
    </r>
    <r>
      <rPr>
        <sz val="10"/>
        <color rgb="FFFF0000"/>
        <rFont val="Arial"/>
        <family val="2"/>
      </rPr>
      <t xml:space="preserve"> </t>
    </r>
    <r>
      <rPr>
        <b/>
        <sz val="10"/>
        <color rgb="FFFF0000"/>
        <rFont val="Arial"/>
        <family val="2"/>
      </rPr>
      <t>(nota 4)</t>
    </r>
  </si>
  <si>
    <r>
      <t xml:space="preserve">Precio unitario diario </t>
    </r>
    <r>
      <rPr>
        <b/>
        <sz val="10"/>
        <color rgb="FFFF0000"/>
        <rFont val="Arial"/>
        <family val="2"/>
      </rPr>
      <t xml:space="preserve">(recorrido mañana y tarde) </t>
    </r>
  </si>
  <si>
    <t>TOTAL PERIODO</t>
  </si>
  <si>
    <t>Modalidad: Rutas
2015 - 2018</t>
  </si>
  <si>
    <t>Modalidad: Vehículos
2015 - 2018</t>
  </si>
  <si>
    <r>
      <rPr>
        <sz val="10"/>
        <color theme="1"/>
        <rFont val="Arial"/>
        <family val="2"/>
      </rPr>
      <t>12</t>
    </r>
    <r>
      <rPr>
        <sz val="10"/>
        <color indexed="10"/>
        <rFont val="Arial"/>
        <family val="2"/>
      </rPr>
      <t xml:space="preserve">  </t>
    </r>
    <r>
      <rPr>
        <b/>
        <sz val="10"/>
        <color indexed="10"/>
        <rFont val="Arial"/>
        <family val="2"/>
      </rPr>
      <t xml:space="preserve">(nota 1) </t>
    </r>
  </si>
  <si>
    <r>
      <rPr>
        <sz val="10"/>
        <color theme="1"/>
        <rFont val="Arial"/>
        <family val="2"/>
      </rPr>
      <t>9</t>
    </r>
    <r>
      <rPr>
        <sz val="10"/>
        <color indexed="10"/>
        <rFont val="Arial"/>
        <family val="2"/>
      </rPr>
      <t xml:space="preserve">  </t>
    </r>
    <r>
      <rPr>
        <b/>
        <sz val="10"/>
        <color indexed="10"/>
        <rFont val="Arial"/>
        <family val="2"/>
      </rPr>
      <t xml:space="preserve">(nota 1) </t>
    </r>
  </si>
  <si>
    <r>
      <t xml:space="preserve">•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de las columnas denominadas "Precio unitario diario </t>
    </r>
    <r>
      <rPr>
        <sz val="9"/>
        <color rgb="FFFF0000"/>
        <rFont val="Arial"/>
        <family val="2"/>
      </rPr>
      <t>(recorrido mañana y tarde)</t>
    </r>
    <r>
      <rPr>
        <sz val="9"/>
        <color theme="1"/>
        <rFont val="Arial"/>
        <family val="2"/>
      </rPr>
      <t>, columnas</t>
    </r>
    <r>
      <rPr>
        <sz val="9"/>
        <color rgb="FFFF0000"/>
        <rFont val="Arial"/>
        <family val="2"/>
      </rPr>
      <t xml:space="preserve"> </t>
    </r>
    <r>
      <rPr>
        <b/>
        <sz val="9"/>
        <color rgb="FFFF0000"/>
        <rFont val="Arial"/>
        <family val="2"/>
      </rPr>
      <t>"G, I, K y M"</t>
    </r>
    <r>
      <rPr>
        <sz val="9"/>
        <color theme="1"/>
        <rFont val="Arial"/>
        <family val="2"/>
      </rPr>
      <t xml:space="preserve"> 
• El valor de la cotización deber ser expresado en PESOS COLOMBIANOS CORRIENTES DE CADA AÑO </t>
    </r>
    <r>
      <rPr>
        <b/>
        <sz val="9"/>
        <color theme="1"/>
        <rFont val="Arial"/>
        <family val="2"/>
      </rPr>
      <t xml:space="preserve">(2015, 2016, 2017 y 2018), </t>
    </r>
    <r>
      <rPr>
        <sz val="9"/>
        <color theme="1"/>
        <rFont val="Arial"/>
        <family val="2"/>
      </rPr>
      <t>según corresponda.
• Los valores unitarios deberán aproximarse por exceso o por defecto al entero más cercano. Si la cifra no está aproximada y aparece con centavos, el ICBF aproximará al entero inferior.
• No modificar, agregar o quitar ningún ítem o sub-ítem.
• El plazo de ejecución:  0,5 meses (11 días habiles) durante el 2015;  12 meses de cada año 2016 y 2017 (246 y 243 días hábiles respectivamente); y 6 meses del año 2018 (121 días hábiles).</t>
    </r>
  </si>
  <si>
    <r>
      <t xml:space="preserve">COSTO TRAYECTOS INTERMUNICIPALES </t>
    </r>
    <r>
      <rPr>
        <b/>
        <sz val="16"/>
        <color rgb="FFFF0000"/>
        <rFont val="Arial"/>
        <family val="2"/>
      </rPr>
      <t>(Recorridos eventuales)</t>
    </r>
  </si>
  <si>
    <r>
      <t>Valor del  Recorrido IDA/VUELTA 
(</t>
    </r>
    <r>
      <rPr>
        <b/>
        <sz val="8"/>
        <color rgb="FFFF0000"/>
        <rFont val="Arial"/>
        <family val="2"/>
      </rPr>
      <t>Con carro  diferente al asignado a la Regional</t>
    </r>
    <r>
      <rPr>
        <b/>
        <sz val="8"/>
        <color theme="1"/>
        <rFont val="Arial"/>
        <family val="2"/>
      </rPr>
      <t>)</t>
    </r>
  </si>
  <si>
    <r>
      <t>Valor del  Recorrido IDA/VUELTA 
(</t>
    </r>
    <r>
      <rPr>
        <b/>
        <sz val="8"/>
        <color rgb="FFFF0000"/>
        <rFont val="Arial"/>
        <family val="2"/>
      </rPr>
      <t>Con carro asignado a la Regional</t>
    </r>
    <r>
      <rPr>
        <b/>
        <sz val="8"/>
        <color theme="1"/>
        <rFont val="Arial"/>
        <family val="2"/>
      </rPr>
      <t>)</t>
    </r>
  </si>
  <si>
    <r>
      <t xml:space="preserve">• Por favor diligenciar solo las celdas en AMARILLO. Se deben llenar todas las casillas.
• Revisar todos los requerimientos que se exponen en el documento "Ficha de Condiciones Técnicas" y Anexos; y formular su cotización en concordancia con este.
• Asignar precio en las celdas de las columnas denominadas "Valor del recorrido IDA/ VUELTA </t>
    </r>
    <r>
      <rPr>
        <sz val="9"/>
        <color rgb="FFFF0000"/>
        <rFont val="Arial"/>
        <family val="2"/>
      </rPr>
      <t>(con carro asignado a la Regiona)</t>
    </r>
    <r>
      <rPr>
        <sz val="9"/>
        <color theme="1"/>
        <rFont val="Arial"/>
        <family val="2"/>
      </rPr>
      <t>, columnas</t>
    </r>
    <r>
      <rPr>
        <sz val="9"/>
        <color rgb="FFFF0000"/>
        <rFont val="Arial"/>
        <family val="2"/>
      </rPr>
      <t xml:space="preserve"> </t>
    </r>
    <r>
      <rPr>
        <b/>
        <sz val="9"/>
        <color rgb="FFFF0000"/>
        <rFont val="Arial"/>
        <family val="2"/>
      </rPr>
      <t>"E, G, I y K"</t>
    </r>
    <r>
      <rPr>
        <b/>
        <sz val="9"/>
        <color theme="1"/>
        <rFont val="Arial"/>
        <family val="2"/>
      </rPr>
      <t xml:space="preserve">, </t>
    </r>
    <r>
      <rPr>
        <sz val="9"/>
        <color theme="1"/>
        <rFont val="Arial"/>
        <family val="2"/>
      </rPr>
      <t>y en "Valor del recorrido IDA/VUELTA (</t>
    </r>
    <r>
      <rPr>
        <sz val="9"/>
        <color rgb="FFFF0000"/>
        <rFont val="Arial"/>
        <family val="2"/>
      </rPr>
      <t>con carro diferente al asignado a la Regional</t>
    </r>
    <r>
      <rPr>
        <sz val="9"/>
        <color theme="1"/>
        <rFont val="Arial"/>
        <family val="2"/>
      </rPr>
      <t xml:space="preserve">), columnas </t>
    </r>
    <r>
      <rPr>
        <b/>
        <sz val="9"/>
        <color rgb="FFFF0000"/>
        <rFont val="Arial"/>
        <family val="2"/>
      </rPr>
      <t>"F, H, J y L"</t>
    </r>
    <r>
      <rPr>
        <sz val="9"/>
        <color theme="1"/>
        <rFont val="Arial"/>
        <family val="2"/>
      </rPr>
      <t xml:space="preserve">  
• El valor de la cotización deber ser expresado en PESOS COLOMBIANOS CORRIENTES DE CADA AÑO </t>
    </r>
    <r>
      <rPr>
        <b/>
        <sz val="9"/>
        <color theme="1"/>
        <rFont val="Arial"/>
        <family val="2"/>
      </rPr>
      <t xml:space="preserve">(2015, 2016, 2017 y 2018), </t>
    </r>
    <r>
      <rPr>
        <sz val="9"/>
        <color theme="1"/>
        <rFont val="Arial"/>
        <family val="2"/>
      </rPr>
      <t>según corresponda.
• Los valores unitarios deberán aproximarse por exceso o por defecto al entero más cercano. Si la cifra no está aproximada y aparece con centavos, el ICBF aproximará al entero inferior.
• No modificar, agregar o quitar ningún ítem o sub-ítem.
• El plazo de ejecución:  0,5 meses (11 días habiles) durante el 2015;  12 meses de cada año 2016 y 2017 (246 y 243 días hábiles respectivamente); y 6 meses del año 2018 (121 días hábiles).</t>
    </r>
  </si>
  <si>
    <r>
      <t xml:space="preserve">•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de las columnas denominadas "Precio unitario diario </t>
    </r>
    <r>
      <rPr>
        <sz val="9"/>
        <color rgb="FFFF0000"/>
        <rFont val="Arial"/>
        <family val="2"/>
      </rPr>
      <t>(recorrido mañana y tarde)</t>
    </r>
    <r>
      <rPr>
        <sz val="9"/>
        <color theme="1"/>
        <rFont val="Arial"/>
        <family val="2"/>
      </rPr>
      <t>, columnas</t>
    </r>
    <r>
      <rPr>
        <sz val="9"/>
        <color rgb="FFFF0000"/>
        <rFont val="Arial"/>
        <family val="2"/>
      </rPr>
      <t xml:space="preserve"> </t>
    </r>
    <r>
      <rPr>
        <b/>
        <sz val="9"/>
        <color rgb="FFFF0000"/>
        <rFont val="Arial"/>
        <family val="2"/>
      </rPr>
      <t>"G, H, J y L"</t>
    </r>
    <r>
      <rPr>
        <sz val="9"/>
        <color theme="1"/>
        <rFont val="Arial"/>
        <family val="2"/>
      </rPr>
      <t xml:space="preserve"> 
• El valor de la cotización deber ser expresado en PESOS COLOMBIANOS CORRIENTES DE CADA AÑO </t>
    </r>
    <r>
      <rPr>
        <b/>
        <sz val="9"/>
        <color theme="1"/>
        <rFont val="Arial"/>
        <family val="2"/>
      </rPr>
      <t xml:space="preserve">(2015, 2016, 2017 y 2018), </t>
    </r>
    <r>
      <rPr>
        <sz val="9"/>
        <color theme="1"/>
        <rFont val="Arial"/>
        <family val="2"/>
      </rPr>
      <t>según corresponda.
• Los valores unitarios deberán aproximarse por exceso o por defecto al entero más cercano. Si la cifra no está aproximada y aparece con centavos, el ICBF aproximará al entero inferior.
• No modificar, agregar o quitar ningún ítem o sub-ítem.
• El plazo de ejecución:  0,5 meses (11 días habiles) durante el 2015;  12 meses de cada año 2016 y 2017 (246 y 243 días hábiles respectivamente); y 6 meses del año 2018 (121 días hábiles).</t>
    </r>
  </si>
  <si>
    <t>TOTAL MACRO REGIÓN 2</t>
  </si>
  <si>
    <t>TOTAL MACRO REGION 1</t>
  </si>
  <si>
    <t>TOTAL  MACRO REGIÓN 3</t>
  </si>
  <si>
    <r>
      <t xml:space="preserve">COTIZACIÓN - TRANSPORTE PÚBLICO TERRESTRE AUTOMOTOR ESPECIAL - </t>
    </r>
    <r>
      <rPr>
        <b/>
        <sz val="16"/>
        <color rgb="FFFF0000"/>
        <rFont val="Arial"/>
        <family val="2"/>
      </rPr>
      <t>MACRO 3</t>
    </r>
    <r>
      <rPr>
        <b/>
        <sz val="16"/>
        <color indexed="8"/>
        <rFont val="Arial"/>
        <family val="2"/>
      </rPr>
      <t xml:space="preserve"> (Caldas, Quindio, Risaralda, Córdoba y Antioquia)</t>
    </r>
  </si>
  <si>
    <r>
      <t xml:space="preserve">COTIZACIÓN - TRANSPORTE PÚBLICO TERRESTRE AUTOMOTOR ESPECIAL - </t>
    </r>
    <r>
      <rPr>
        <b/>
        <sz val="16"/>
        <color rgb="FFFF0000"/>
        <rFont val="Arial"/>
        <family val="2"/>
      </rPr>
      <t>MACRO 2</t>
    </r>
    <r>
      <rPr>
        <b/>
        <sz val="16"/>
        <color indexed="8"/>
        <rFont val="Arial"/>
        <family val="2"/>
      </rPr>
      <t xml:space="preserve"> (Valle, Caqueta, Tolima, Cauca, Huila y Nariño)</t>
    </r>
  </si>
  <si>
    <r>
      <t xml:space="preserve">TIPO DE VEHÍCULO
</t>
    </r>
    <r>
      <rPr>
        <b/>
        <sz val="12"/>
        <color rgb="FFFF0000"/>
        <rFont val="Arial"/>
        <family val="2"/>
      </rPr>
      <t>(Nota 1)</t>
    </r>
  </si>
  <si>
    <r>
      <t xml:space="preserve">COTIZACIÓN - TRANSPORTE PÚBLICO TERRESTRE AUTOMOTOR ESPECIAL - </t>
    </r>
    <r>
      <rPr>
        <b/>
        <sz val="16"/>
        <color rgb="FFFF0000"/>
        <rFont val="Arial"/>
        <family val="2"/>
      </rPr>
      <t>MACRO 3</t>
    </r>
    <r>
      <rPr>
        <b/>
        <sz val="16"/>
        <color indexed="8"/>
        <rFont val="Arial"/>
        <family val="2"/>
      </rPr>
      <t xml:space="preserve">  (Caldas, Quindio, Risaralda, Córdoba y Antioquia)</t>
    </r>
  </si>
  <si>
    <t>Plazo de ejecución (Meses)</t>
  </si>
  <si>
    <r>
      <t xml:space="preserve">COTIZACIÓN - TRANSPORTE PÚBLICO TERRESTRE AUTOMOTOR ESPECIAL - </t>
    </r>
    <r>
      <rPr>
        <b/>
        <sz val="16"/>
        <color rgb="FFFF0000"/>
        <rFont val="Arial"/>
        <family val="2"/>
      </rPr>
      <t>MACRO 4</t>
    </r>
    <r>
      <rPr>
        <b/>
        <sz val="16"/>
        <color indexed="8"/>
        <rFont val="Arial"/>
        <family val="2"/>
      </rPr>
      <t xml:space="preserve"> (Sucre, Bolivar, Atlántico, Magdalena y Guajira)</t>
    </r>
  </si>
  <si>
    <t>TOTAL  MACRO REGIÓN 5</t>
  </si>
  <si>
    <t>TOTAL  MACRO REGIÓN 4</t>
  </si>
  <si>
    <r>
      <t xml:space="preserve">COTIZACIÓN - TRANSPORTE PÚBLICO TERRESTRE AUTOMOTOR ESPECIAL - </t>
    </r>
    <r>
      <rPr>
        <b/>
        <sz val="16"/>
        <color rgb="FFFF0000"/>
        <rFont val="Arial"/>
        <family val="2"/>
      </rPr>
      <t>MACRO 4</t>
    </r>
    <r>
      <rPr>
        <b/>
        <sz val="16"/>
        <color indexed="8"/>
        <rFont val="Arial"/>
        <family val="2"/>
      </rPr>
      <t xml:space="preserve">  (Sucre, Bolivar, Atlántico, Magdalena y Guajira)</t>
    </r>
  </si>
  <si>
    <r>
      <t xml:space="preserve">COTIZACIÓN - TRANSPORTE PÚBLICO TERRESTRE AUTOMOTOR ESPECIAL - </t>
    </r>
    <r>
      <rPr>
        <b/>
        <sz val="16"/>
        <color rgb="FFFF0000"/>
        <rFont val="Arial"/>
        <family val="2"/>
      </rPr>
      <t>MACRO 5</t>
    </r>
    <r>
      <rPr>
        <b/>
        <sz val="16"/>
        <color indexed="8"/>
        <rFont val="Arial"/>
        <family val="2"/>
      </rPr>
      <t xml:space="preserve"> (Santander, Norte de Santander, Cesar y Boyacá)</t>
    </r>
  </si>
  <si>
    <r>
      <t xml:space="preserve">COTIZACIÓN - TRANSPORTE PÚBLICO TERRESTRE AUTOMOTOR ESPECIAL - </t>
    </r>
    <r>
      <rPr>
        <b/>
        <sz val="16"/>
        <color rgb="FFFF0000"/>
        <rFont val="Arial"/>
        <family val="2"/>
      </rPr>
      <t>MACRO 5</t>
    </r>
    <r>
      <rPr>
        <b/>
        <sz val="16"/>
        <color indexed="8"/>
        <rFont val="Arial"/>
        <family val="2"/>
      </rPr>
      <t xml:space="preserve">  (Santander, Norte de Santander, Cesar y Boyacá)</t>
    </r>
  </si>
  <si>
    <t xml:space="preserve">Vehículos 4x4 o 4x2 cilindraje mínimo de 1600 C.C. Tipo campero </t>
  </si>
  <si>
    <t>Vehículos 4x4 o 4x2 cilindraje mínimo de 2000 C.C. Tipo campero mínimo 4 pasajeros</t>
  </si>
  <si>
    <t xml:space="preserve">Vehículos 4X4 o 4x2 cilindraje mínimo de 2000 C.C. con 4 puertas, de platón </t>
  </si>
  <si>
    <r>
      <t xml:space="preserve">Tipo de Vehículo
</t>
    </r>
    <r>
      <rPr>
        <sz val="10"/>
        <rFont val="Arial"/>
        <family val="2"/>
      </rPr>
      <t>(Modelo 2013 o superior)</t>
    </r>
  </si>
  <si>
    <t>Vehículo 4X4 o 4X2 cilindraje mínimo de 2000 C.C. 4 puertas con platón.</t>
  </si>
  <si>
    <t>Vehículos 4X4 o 4X2 cilindraje mínimo de 2000 C.C. 4 puertas con platón.</t>
  </si>
  <si>
    <t xml:space="preserve">Vehículos 4X4 o 4x2  cilindraje mínimo de 2000 C.C. con 4 puertas, de platón </t>
  </si>
  <si>
    <t>Vehículo 4X4 o 4x2 cilindraje mínimo de 2000 C.C. 4 puertas con platón</t>
  </si>
  <si>
    <t>Vehículo 4x4 o 4x2 cilindraje mínimo de 1600 C.C. Tipo Campero</t>
  </si>
  <si>
    <t>Vehículo 4X4 o 4x2 cilindraje mínimo de 2000 C.C. con platón</t>
  </si>
  <si>
    <t>Vehículos 4X4 o 4x2 cilindraje mínimo de 2000 C.C. con platón</t>
  </si>
  <si>
    <t>Vehículos 4X4 o 4x2  cilindraje mínimo de 2000 C.C. 4 puertas con platón</t>
  </si>
  <si>
    <t>Vehículo 4x4 o 4x2 cilindraje mínimo de 1600 C.C. Tipo Campero.</t>
  </si>
  <si>
    <t>Vehículo 4X4 o 4x2  cilindraje mínimo de 2000 C.C. 4 puertas con platón</t>
  </si>
  <si>
    <r>
      <t xml:space="preserve">Vehículos 4X4 o 4x2 cilindraje mínimo de 2000 C.C. con 4 puertas, de platón 
</t>
    </r>
    <r>
      <rPr>
        <sz val="10"/>
        <color rgb="FFFF0000"/>
        <rFont val="Arial"/>
        <family val="2"/>
      </rPr>
      <t>(aplica nota No. 4 para cinco -5- vehículos)</t>
    </r>
  </si>
  <si>
    <t>Vehículos 4x4 o 4x2 cilindraje mínimo de 1600 C.C. Tipo Campero</t>
  </si>
  <si>
    <t>Vehículo tipo VAN con  cilindraje de mínimo 1100 C.C</t>
  </si>
  <si>
    <t>Vehículos 4X4 o 4X2 cilindraje mínimo de 2000 C.C. con platón</t>
  </si>
  <si>
    <t>Vehículos 4X4 o 4X2 cilindraje mínimo de 2000 C.C. con platón.</t>
  </si>
  <si>
    <t xml:space="preserve">Micro bus 2000 cc </t>
  </si>
  <si>
    <t xml:space="preserve">Vehículo tipo VAN con  cilindraje de mínimo 1100 C.C. </t>
  </si>
  <si>
    <t>Vehículos 4x4 o 4x2 cilindraje mínimo de 1600 C.C. Tipo Campero.</t>
  </si>
  <si>
    <t>Dirección Regional    CARRERA 46 NO. 61-15</t>
  </si>
  <si>
    <t>Vehículo 4X4 o 4X2 cilindraje mínimo de 2000 C.C. 4 puertas con platón</t>
  </si>
  <si>
    <t>Vehículos 4X4 o 4X2 cilindraje mínimo de 1600 C.C. Tipo Campero</t>
  </si>
  <si>
    <t>Vehículos 4x4 o 4x2 cilindraje mínimo de 2000 C.C. Tipo Platón</t>
  </si>
  <si>
    <t>Vehículo 4x4 o 4x2 cilindraje mínimo de 2000 C.C. con 4 puertas con Platón</t>
  </si>
  <si>
    <t>Vehículos 4x4 o 4x2 cilindraje mínimo de 2000 C.C. 4 puertas con Platón</t>
  </si>
  <si>
    <t>C.Z. AGUACHICA
Carrera 7 No. 4 - 59 Piso2;</t>
  </si>
  <si>
    <t>C.Z. CHIRIGUANÁ
Calle 8 No. 8-51 Calle Central</t>
  </si>
  <si>
    <t xml:space="preserve">C.Z. CODAZZI
Calle 26 No. 18 - 25 Barrio El Tesoro </t>
  </si>
  <si>
    <t>Vehículo 4x4 o 4x2 cilindraje mínimo de 2000 C.C. 4 puertas con platón.</t>
  </si>
  <si>
    <t>Formato Información General Y Financiera De Proveedores</t>
  </si>
  <si>
    <t>Ciudad</t>
  </si>
  <si>
    <t>Fecha Dd/mm/aa</t>
  </si>
  <si>
    <t>Persona Natural</t>
  </si>
  <si>
    <t>Persona Jurídica</t>
  </si>
  <si>
    <t xml:space="preserve"> 1.  Información General</t>
  </si>
  <si>
    <t xml:space="preserve">1.1. Identificación. </t>
  </si>
  <si>
    <t>Personas 
naturales</t>
  </si>
  <si>
    <t>Nombre Comercial</t>
  </si>
  <si>
    <t>Cédula</t>
  </si>
  <si>
    <t>Personas 
jurídicas</t>
  </si>
  <si>
    <t>Razón Social</t>
  </si>
  <si>
    <t>DV</t>
  </si>
  <si>
    <t xml:space="preserve">Dirección </t>
  </si>
  <si>
    <t>Fax</t>
  </si>
  <si>
    <t>Pagina Web</t>
  </si>
  <si>
    <t>Sector al que pertenece</t>
  </si>
  <si>
    <t>1.2. Personas De Contacto</t>
  </si>
  <si>
    <t>Gerente General</t>
  </si>
  <si>
    <t>E-mail</t>
  </si>
  <si>
    <t>Ext.</t>
  </si>
  <si>
    <t>Celular</t>
  </si>
  <si>
    <t>Director Comercial</t>
  </si>
  <si>
    <t>Asesor Comercial</t>
  </si>
  <si>
    <t>1.3. Productos Y Servicios Inscritos En El Rup De Acuerdo Con El Unspsc</t>
  </si>
  <si>
    <t>Incluir Listado Con Breve Descripción De Los Productos Y/o Servicios Que Ofrece La Compañía, Registrados En El Rup (agregue Las Filas Necesarias)</t>
  </si>
  <si>
    <t>Código de Naciones Unidas</t>
  </si>
  <si>
    <t>1.4. Códigos CIIU</t>
  </si>
  <si>
    <t>1.5. Número De Empleados</t>
  </si>
  <si>
    <t>Código De Actividad</t>
  </si>
  <si>
    <t>Descripción  Actividad Económica CIIU</t>
  </si>
  <si>
    <t>Tarifa ICA</t>
  </si>
  <si>
    <t>2. Información Financiera</t>
  </si>
  <si>
    <t xml:space="preserve">Nombre Del Indicador  </t>
  </si>
  <si>
    <t>Cuenta</t>
  </si>
  <si>
    <t>Valores En Pesos a Diciembre 31 De 2014</t>
  </si>
  <si>
    <t xml:space="preserve">Indicador </t>
  </si>
  <si>
    <t>Veces-
Porcentaje</t>
  </si>
  <si>
    <t>Capacidad Financiera</t>
  </si>
  <si>
    <t xml:space="preserve"> índice De Liquidez</t>
  </si>
  <si>
    <t>Activo Corriente --&gt;</t>
  </si>
  <si>
    <t>Veces</t>
  </si>
  <si>
    <t>Pasivo Corriente --&gt;</t>
  </si>
  <si>
    <t>Índice De Endeudamiento</t>
  </si>
  <si>
    <t>Pasivo Total--&gt;</t>
  </si>
  <si>
    <t>Porcentaje</t>
  </si>
  <si>
    <t>Activo Total--&gt;</t>
  </si>
  <si>
    <t>Razón De Cobertura De Intereses</t>
  </si>
  <si>
    <t>Utilidad Operacional--&gt;</t>
  </si>
  <si>
    <t>Gastos De Interés--&gt;</t>
  </si>
  <si>
    <t>Capital de Trabajo</t>
  </si>
  <si>
    <t>Activo Corriente--&gt;</t>
  </si>
  <si>
    <t>Pesos</t>
  </si>
  <si>
    <t>Pasivo corriente--&gt;</t>
  </si>
  <si>
    <t>Capacidad Organizacional</t>
  </si>
  <si>
    <t>Rentabilidad Del Patrimonio</t>
  </si>
  <si>
    <t>Patrimonio--&gt;</t>
  </si>
  <si>
    <t>Rentabilidad Del Activo</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</si>
  <si>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</si>
  <si>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</si>
  <si>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t>EXPERIENCIA EN CONTRATACION EN LOS ULTIMOS 5 AÑOS</t>
  </si>
  <si>
    <r>
      <t>EXPERIENCIA EN CONTRATACIÓN EN LOS ÚLTIMOS</t>
    </r>
    <r>
      <rPr>
        <b/>
        <u/>
        <sz val="10"/>
        <rFont val="Arial"/>
        <family val="2"/>
      </rPr>
      <t xml:space="preserve"> 5 AÑOS</t>
    </r>
  </si>
  <si>
    <t>Empresa:</t>
  </si>
  <si>
    <t>Nit:</t>
  </si>
  <si>
    <t>Fecha:</t>
  </si>
  <si>
    <t>Contacto:</t>
  </si>
  <si>
    <t>Cargo:</t>
  </si>
  <si>
    <t>Tel. celular:</t>
  </si>
  <si>
    <t>E-Mail:</t>
  </si>
  <si>
    <t>Dirección:</t>
  </si>
  <si>
    <t>Tel. fijo:</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</si>
  <si>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</si>
  <si>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Tipo de entidad</t>
  </si>
  <si>
    <t>Entidad o Empresa</t>
  </si>
  <si>
    <t>Numero del contrato</t>
  </si>
  <si>
    <t>Objeto del contrato</t>
  </si>
  <si>
    <t>Fecha de suscripción
(dd/mmm/aa)</t>
  </si>
  <si>
    <t>Plazo de ejecución 
(en años)</t>
  </si>
  <si>
    <t>Forma de participación
(UT, consorcio, individual)</t>
  </si>
  <si>
    <t>% de participación</t>
  </si>
  <si>
    <t>Valor total ejecutado del contrato (de acuerdo con el % de participación)</t>
  </si>
  <si>
    <t>Nota: Agregar las filas necesarias para reportar la experiencia</t>
  </si>
  <si>
    <t>La presente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</si>
  <si>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</si>
  <si>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r>
      <rPr>
        <b/>
        <sz val="8"/>
        <color theme="1"/>
        <rFont val="Arial"/>
        <family val="2"/>
      </rPr>
      <t xml:space="preserve">Inscripción en el Registro Único de Proponentes: 
</t>
    </r>
    <r>
      <rPr>
        <sz val="8"/>
        <color theme="1"/>
        <rFont val="Arial"/>
        <family val="2"/>
      </rPr>
      <t xml:space="preserve">Las personas naturales y jurídicas, nacionales o extranjeras, con domicilio en Colombia, interesadas en participar en procesos de contratación convocados por las entidades estatales, deben estar </t>
    </r>
    <r>
      <rPr>
        <sz val="8"/>
        <color rgb="FFFF0000"/>
        <rFont val="Arial"/>
        <family val="2"/>
      </rPr>
      <t>inscritas en el RUP,</t>
    </r>
    <r>
      <rPr>
        <sz val="8"/>
        <color theme="1"/>
        <rFont val="Arial"/>
        <family val="2"/>
      </rPr>
      <t xml:space="preserve"> salvo las excepciones previstas de forma taxativa en la ley (Artículo 2.2.1.1.1.5.1 del Drecreto 1082 de 2015). Se aclara que esta inscripción no se requiere para remitir cotización durante el estudio de mercado.</t>
    </r>
  </si>
  <si>
    <r>
      <rPr>
        <b/>
        <sz val="9"/>
        <color rgb="FFFF0000"/>
        <rFont val="Arial"/>
        <family val="2"/>
      </rPr>
      <t>Nota (1):</t>
    </r>
    <r>
      <rPr>
        <sz val="9"/>
        <rFont val="Arial"/>
        <family val="2"/>
      </rPr>
      <t xml:space="preserve"> Estas rutas son NOCTURNAS, y únicamente hace 1  (un) recorrido por día.
</t>
    </r>
    <r>
      <rPr>
        <b/>
        <sz val="9"/>
        <color rgb="FFFF0000"/>
        <rFont val="Arial"/>
        <family val="2"/>
      </rPr>
      <t>Nota (2):</t>
    </r>
    <r>
      <rPr>
        <sz val="9"/>
        <rFont val="Arial"/>
        <family val="2"/>
      </rPr>
      <t xml:space="preserve"> Teniendo en cuenta que las empresas manejan diferentes vehículos con diferentes capacidades, por favor diligenciar la capacidad real de la ruta que se cotiza.
</t>
    </r>
    <r>
      <rPr>
        <b/>
        <sz val="9"/>
        <color rgb="FFFF0000"/>
        <rFont val="Arial"/>
        <family val="2"/>
      </rPr>
      <t>Nota (3):</t>
    </r>
    <r>
      <rPr>
        <sz val="9"/>
        <rFont val="Arial"/>
        <family val="2"/>
      </rPr>
      <t xml:space="preserve"> La capacidad minima de ocupantes no incluye el conductor.
</t>
    </r>
    <r>
      <rPr>
        <b/>
        <sz val="9"/>
        <color rgb="FFFF0000"/>
        <rFont val="Arial"/>
        <family val="2"/>
      </rPr>
      <t>Nota (4);</t>
    </r>
    <r>
      <rPr>
        <sz val="9"/>
        <rFont val="Arial"/>
        <family val="2"/>
      </rPr>
      <t xml:space="preserve"> Corresponde a vehículos con disponibilidad de servicio 24 horas en jornada continua.
</t>
    </r>
    <r>
      <rPr>
        <b/>
        <sz val="9"/>
        <color rgb="FFFF0000"/>
        <rFont val="Arial"/>
        <family val="2"/>
      </rPr>
      <t xml:space="preserve">Nota (5): </t>
    </r>
    <r>
      <rPr>
        <sz val="9"/>
        <color rgb="FFFF0000"/>
        <rFont val="Arial"/>
        <family val="2"/>
      </rPr>
      <t>Teniendo en cuenta la aprobación de vigencias futuras de la Entidad, el incremento anual debe ser máximo del 3%.</t>
    </r>
    <r>
      <rPr>
        <sz val="9"/>
        <rFont val="Arial"/>
        <family val="2"/>
      </rPr>
      <t xml:space="preserve">
</t>
    </r>
  </si>
  <si>
    <r>
      <rPr>
        <b/>
        <sz val="10"/>
        <color rgb="FFFF0000"/>
        <rFont val="Arial"/>
        <family val="2"/>
      </rPr>
      <t>Nota (1):</t>
    </r>
    <r>
      <rPr>
        <sz val="10"/>
        <color theme="1"/>
        <rFont val="Arial"/>
        <family val="2"/>
      </rPr>
      <t xml:space="preserve"> Los vehículos para recorridos eventuales deben cumplir con las mismas especificaciones técnicas de los vehículos asignados a cada regional
</t>
    </r>
    <r>
      <rPr>
        <b/>
        <sz val="10"/>
        <color rgb="FFFF0000"/>
        <rFont val="Arial"/>
        <family val="2"/>
      </rPr>
      <t xml:space="preserve">Nota (5): </t>
    </r>
    <r>
      <rPr>
        <sz val="10"/>
        <color rgb="FFFF0000"/>
        <rFont val="Arial"/>
        <family val="2"/>
      </rPr>
      <t>Teniendo en cuenta la aprobación de vigencias futuras de la Entidad, el incremento anual debe ser máximo del 3%.</t>
    </r>
  </si>
  <si>
    <r>
      <rPr>
        <b/>
        <sz val="9"/>
        <color rgb="FFFF0000"/>
        <rFont val="Arial"/>
        <family val="2"/>
      </rPr>
      <t xml:space="preserve">Nota (1): </t>
    </r>
    <r>
      <rPr>
        <sz val="9"/>
        <rFont val="Arial"/>
        <family val="2"/>
      </rPr>
      <t>Estas rutas son NOCTURNAS, y únicamente hace 1  (un) recorrido por día.</t>
    </r>
    <r>
      <rPr>
        <b/>
        <sz val="9"/>
        <color rgb="FFFF0000"/>
        <rFont val="Arial"/>
        <family val="2"/>
      </rPr>
      <t xml:space="preserve">
Nota (2): </t>
    </r>
    <r>
      <rPr>
        <sz val="9"/>
        <rFont val="Arial"/>
        <family val="2"/>
      </rPr>
      <t>Teniendo en cuenta que las empresas manejan diferentes vehículos con diferentes capacidades, por favor diligenciar la capacidad real de la ruta que se cotiza.</t>
    </r>
    <r>
      <rPr>
        <b/>
        <sz val="9"/>
        <color rgb="FFFF0000"/>
        <rFont val="Arial"/>
        <family val="2"/>
      </rPr>
      <t xml:space="preserve">
Nota (3): </t>
    </r>
    <r>
      <rPr>
        <sz val="9"/>
        <rFont val="Arial"/>
        <family val="2"/>
      </rPr>
      <t>La capacidad minima de ocupantes no incluye el conductor.</t>
    </r>
    <r>
      <rPr>
        <b/>
        <sz val="9"/>
        <color rgb="FFFF0000"/>
        <rFont val="Arial"/>
        <family val="2"/>
      </rPr>
      <t xml:space="preserve">
Nota (4);</t>
    </r>
    <r>
      <rPr>
        <sz val="9"/>
        <rFont val="Arial"/>
        <family val="2"/>
      </rPr>
      <t xml:space="preserve"> Corresponde a vehículos con disponibilidad de servicio 24 horas en jornada continua.
</t>
    </r>
    <r>
      <rPr>
        <b/>
        <sz val="9"/>
        <color rgb="FFFF0000"/>
        <rFont val="Arial"/>
        <family val="2"/>
      </rPr>
      <t>Nota (5):</t>
    </r>
    <r>
      <rPr>
        <sz val="9"/>
        <color rgb="FFFF0000"/>
        <rFont val="Arial"/>
        <family val="2"/>
      </rPr>
      <t xml:space="preserve"> Teniendo en cuenta la aprobación de vigencias futuras de la Entidad, el incremento anual debe ser máximo del 3%.</t>
    </r>
    <r>
      <rPr>
        <sz val="9"/>
        <rFont val="Arial"/>
        <family val="2"/>
      </rPr>
      <t xml:space="preserve">
</t>
    </r>
  </si>
  <si>
    <r>
      <rPr>
        <b/>
        <sz val="10"/>
        <color rgb="FFFF0000"/>
        <rFont val="Arial"/>
        <family val="2"/>
      </rPr>
      <t xml:space="preserve">Nota (1): </t>
    </r>
    <r>
      <rPr>
        <sz val="10"/>
        <color theme="1"/>
        <rFont val="Arial"/>
        <family val="2"/>
      </rPr>
      <t xml:space="preserve">Los vehículos para recorridos eventuales deben cumplir con las mismas especificaciones técnicas de los vehículos asignados a cada regional
</t>
    </r>
    <r>
      <rPr>
        <b/>
        <sz val="10"/>
        <color rgb="FFFF0000"/>
        <rFont val="Arial"/>
        <family val="2"/>
      </rPr>
      <t>Nota (5):</t>
    </r>
    <r>
      <rPr>
        <sz val="10"/>
        <color rgb="FFFF0000"/>
        <rFont val="Arial"/>
        <family val="2"/>
      </rPr>
      <t xml:space="preserve"> Teniendo en cuenta la aprobación de vigencias futuras de la Entidad, el incremento anual debe ser máximo del 3%.</t>
    </r>
  </si>
  <si>
    <r>
      <rPr>
        <b/>
        <sz val="9"/>
        <color rgb="FFFF0000"/>
        <rFont val="Arial"/>
        <family val="2"/>
      </rPr>
      <t xml:space="preserve">Nota (1): </t>
    </r>
    <r>
      <rPr>
        <sz val="9"/>
        <rFont val="Arial"/>
        <family val="2"/>
      </rPr>
      <t xml:space="preserve">Estas rutas son NOCTURNAS, y únicamente hace 1  (un) recorrido por día.
</t>
    </r>
    <r>
      <rPr>
        <b/>
        <sz val="9"/>
        <color rgb="FFFF0000"/>
        <rFont val="Arial"/>
        <family val="2"/>
      </rPr>
      <t xml:space="preserve">Nota (2): </t>
    </r>
    <r>
      <rPr>
        <sz val="9"/>
        <rFont val="Arial"/>
        <family val="2"/>
      </rPr>
      <t xml:space="preserve">Teniendo en cuenta que las empresas manejan diferentes vehículos con diferentes capacidades, por favor diligenciar la capacidad real de la ruta que se cotiza.
</t>
    </r>
    <r>
      <rPr>
        <b/>
        <sz val="9"/>
        <color rgb="FFFF0000"/>
        <rFont val="Arial"/>
        <family val="2"/>
      </rPr>
      <t>Nota (3):</t>
    </r>
    <r>
      <rPr>
        <sz val="9"/>
        <rFont val="Arial"/>
        <family val="2"/>
      </rPr>
      <t xml:space="preserve"> La capacidad minima de ocupantes no incluye el conductor.
</t>
    </r>
    <r>
      <rPr>
        <b/>
        <sz val="9"/>
        <color rgb="FFFF0000"/>
        <rFont val="Arial"/>
        <family val="2"/>
      </rPr>
      <t>Nota (4)</t>
    </r>
    <r>
      <rPr>
        <sz val="9"/>
        <rFont val="Arial"/>
        <family val="2"/>
      </rPr>
      <t xml:space="preserve">; Corresponde a vehículos con disponibilidad de servicio 24 horas en jornada continua.
</t>
    </r>
    <r>
      <rPr>
        <b/>
        <sz val="9"/>
        <color rgb="FFFF0000"/>
        <rFont val="Arial"/>
        <family val="2"/>
      </rPr>
      <t xml:space="preserve">Nota (5): </t>
    </r>
    <r>
      <rPr>
        <sz val="9"/>
        <color rgb="FFFF0000"/>
        <rFont val="Arial"/>
        <family val="2"/>
      </rPr>
      <t>Teniendo en cuenta la aprobación de vigencias futuras de la Entidad, el incremento anual debe ser máximo del 3%.</t>
    </r>
    <r>
      <rPr>
        <sz val="9"/>
        <rFont val="Arial"/>
        <family val="2"/>
      </rPr>
      <t xml:space="preserve">
</t>
    </r>
  </si>
  <si>
    <r>
      <rPr>
        <b/>
        <sz val="10"/>
        <color rgb="FFFF0000"/>
        <rFont val="Arial"/>
        <family val="2"/>
      </rPr>
      <t xml:space="preserve">Nota (1): </t>
    </r>
    <r>
      <rPr>
        <sz val="10"/>
        <color theme="1"/>
        <rFont val="Arial"/>
        <family val="2"/>
      </rPr>
      <t xml:space="preserve">Los vehículos para recorridos eventuales deben cumplir con las mismas especificaciones técnicas de los vehículos asignados a cada regional
</t>
    </r>
    <r>
      <rPr>
        <b/>
        <sz val="10"/>
        <color rgb="FFFF0000"/>
        <rFont val="Arial"/>
        <family val="2"/>
      </rPr>
      <t xml:space="preserve">Nota (5): </t>
    </r>
    <r>
      <rPr>
        <sz val="10"/>
        <color rgb="FFFF0000"/>
        <rFont val="Arial"/>
        <family val="2"/>
      </rPr>
      <t>Teniendo en cuenta la aprobación de vigencias futuras de la Entidad, el incremento anual debe ser máximo del 3%.</t>
    </r>
  </si>
  <si>
    <r>
      <rPr>
        <b/>
        <sz val="9"/>
        <color rgb="FFFF0000"/>
        <rFont val="Arial"/>
        <family val="2"/>
      </rPr>
      <t>Nota (1):</t>
    </r>
    <r>
      <rPr>
        <sz val="9"/>
        <rFont val="Arial"/>
        <family val="2"/>
      </rPr>
      <t xml:space="preserve"> Estas rutas son NOCTURNAS, y únicamente hace 1  (un) recorrido por día.
</t>
    </r>
    <r>
      <rPr>
        <b/>
        <sz val="9"/>
        <color rgb="FFFF0000"/>
        <rFont val="Arial"/>
        <family val="2"/>
      </rPr>
      <t xml:space="preserve">Nota (2): </t>
    </r>
    <r>
      <rPr>
        <sz val="9"/>
        <rFont val="Arial"/>
        <family val="2"/>
      </rPr>
      <t xml:space="preserve">Teniendo en cuenta que las empresas manejan diferentes vehículos con diferentes capacidades, por favor diligenciar la capacidad real de la ruta que se cotiza.
</t>
    </r>
    <r>
      <rPr>
        <b/>
        <sz val="9"/>
        <color rgb="FFFF0000"/>
        <rFont val="Arial"/>
        <family val="2"/>
      </rPr>
      <t>Nota (3):</t>
    </r>
    <r>
      <rPr>
        <sz val="9"/>
        <rFont val="Arial"/>
        <family val="2"/>
      </rPr>
      <t xml:space="preserve"> La capacidad minima de ocupantes no incluye el conductor.
</t>
    </r>
    <r>
      <rPr>
        <b/>
        <sz val="9"/>
        <color rgb="FFFF0000"/>
        <rFont val="Arial"/>
        <family val="2"/>
      </rPr>
      <t xml:space="preserve">Nota (4); </t>
    </r>
    <r>
      <rPr>
        <sz val="9"/>
        <rFont val="Arial"/>
        <family val="2"/>
      </rPr>
      <t xml:space="preserve">Corresponde a vehículos con disponibilidad de servicio 24 horas en jornada continua.
</t>
    </r>
    <r>
      <rPr>
        <b/>
        <sz val="9"/>
        <color rgb="FFFF0000"/>
        <rFont val="Arial"/>
        <family val="2"/>
      </rPr>
      <t xml:space="preserve">Nota (5): </t>
    </r>
    <r>
      <rPr>
        <sz val="9"/>
        <color rgb="FFFF0000"/>
        <rFont val="Arial"/>
        <family val="2"/>
      </rPr>
      <t>Teniendo en cuenta la aprobación de vigencias futuras de la Entidad, el incremento anual debe ser máximo del 3%.</t>
    </r>
    <r>
      <rPr>
        <sz val="9"/>
        <rFont val="Arial"/>
        <family val="2"/>
      </rPr>
      <t xml:space="preserve">
</t>
    </r>
  </si>
  <si>
    <r>
      <rPr>
        <b/>
        <sz val="9"/>
        <color rgb="FFFF0000"/>
        <rFont val="Arial"/>
        <family val="2"/>
      </rPr>
      <t xml:space="preserve">Nota (1): </t>
    </r>
    <r>
      <rPr>
        <sz val="9"/>
        <rFont val="Arial"/>
        <family val="2"/>
      </rPr>
      <t xml:space="preserve">Estas rutas son NOCTURNAS, y únicamente hace 1  (un) recorrido por día.
</t>
    </r>
    <r>
      <rPr>
        <b/>
        <sz val="9"/>
        <color rgb="FFFF0000"/>
        <rFont val="Arial"/>
        <family val="2"/>
      </rPr>
      <t>Nota (2):</t>
    </r>
    <r>
      <rPr>
        <sz val="9"/>
        <rFont val="Arial"/>
        <family val="2"/>
      </rPr>
      <t xml:space="preserve"> Teniendo en cuenta que las empresas manejan diferentes vehículos con diferentes capacidades, por favor diligenciar la capacidad real de la ruta que se cotiza.
</t>
    </r>
    <r>
      <rPr>
        <b/>
        <sz val="9"/>
        <color rgb="FFFF0000"/>
        <rFont val="Arial"/>
        <family val="2"/>
      </rPr>
      <t>Nota (3):</t>
    </r>
    <r>
      <rPr>
        <sz val="9"/>
        <rFont val="Arial"/>
        <family val="2"/>
      </rPr>
      <t xml:space="preserve"> La capacidad minima de ocupantes no incluye el conductor.
</t>
    </r>
    <r>
      <rPr>
        <b/>
        <sz val="9"/>
        <color rgb="FFFF0000"/>
        <rFont val="Arial"/>
        <family val="2"/>
      </rPr>
      <t>Nota (4);</t>
    </r>
    <r>
      <rPr>
        <sz val="9"/>
        <rFont val="Arial"/>
        <family val="2"/>
      </rPr>
      <t xml:space="preserve"> Corresponde a vehículos con disponibilidad de servicio 24 horas en jornada continua.
</t>
    </r>
    <r>
      <rPr>
        <b/>
        <sz val="9"/>
        <color rgb="FFFF0000"/>
        <rFont val="Arial"/>
        <family val="2"/>
      </rPr>
      <t xml:space="preserve">Nota (5): </t>
    </r>
    <r>
      <rPr>
        <sz val="9"/>
        <color rgb="FFFF0000"/>
        <rFont val="Arial"/>
        <family val="2"/>
      </rPr>
      <t>Teniendo en cuenta la aprobación de vigencias futuras de la Entidad, el incremento anual debe ser máximo del 3%.</t>
    </r>
    <r>
      <rPr>
        <sz val="9"/>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</si>
</sst>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quot;$&quot;\ #,##0_);\(&quot;$&quot;\ #,##0\)"/>
    <numFmt numFmtId="165" formatCode="&quot;$&quot;\ #,##0"/>
    <numFmt numFmtId="166" formatCode="[$$-240A]\ #,##0"/>
    <numFmt numFmtId="167" formatCode="[$$-240A]#,##0.00"/>
    <numFmt numFmtId="168" formatCode="[$-240A]d&quot; de &quot;mmmm&quot; de &quot;yyyy;@"/>
    <numFmt numFmtId="169" formatCode="dd/mmm/yy"/>
  </numFmts>
  <fonts count="53" x14ac:knownFonts="1">
    <font>
      <sz val="11"/>
      <color theme="1"/>
      <name val="Calibri"/>
      <family val="2"/>
      <scheme val="minor"/>
    </font>
    <font>
      <b/>
      <sz val="10"/>
      <color theme="1"/>
      <name val="Arial"/>
      <family val="2"/>
    </font>
    <font>
      <b/>
      <sz val="9"/>
      <color theme="1"/>
      <name val="Arial"/>
      <family val="2"/>
    </font>
    <font>
      <sz val="9"/>
      <color rgb="FF000000"/>
      <name val="Arial"/>
      <family val="2"/>
    </font>
    <font>
      <sz val="9"/>
      <color theme="1"/>
      <name val="Arial"/>
      <family val="2"/>
    </font>
    <font>
      <sz val="10"/>
      <name val="Arial"/>
      <family val="2"/>
    </font>
    <font>
      <b/>
      <sz val="10"/>
      <name val="Arial"/>
      <family val="2"/>
    </font>
    <font>
      <sz val="10"/>
      <color indexed="8"/>
      <name val="Arial"/>
      <family val="2"/>
    </font>
    <font>
      <b/>
      <sz val="10"/>
      <color indexed="8"/>
      <name val="Arial"/>
      <family val="2"/>
    </font>
    <font>
      <sz val="10"/>
      <color rgb="FF000000"/>
      <name val="Arial"/>
      <family val="2"/>
    </font>
    <font>
      <sz val="10"/>
      <color theme="1"/>
      <name val="Arial"/>
      <family val="2"/>
    </font>
    <font>
      <sz val="10"/>
      <color indexed="10"/>
      <name val="Arial"/>
      <family val="2"/>
    </font>
    <font>
      <sz val="9"/>
      <name val="Arial"/>
      <family val="2"/>
    </font>
    <font>
      <sz val="10"/>
      <color rgb="FFFF0000"/>
      <name val="Arial"/>
      <family val="2"/>
    </font>
    <font>
      <b/>
      <sz val="10"/>
      <color rgb="FFFF0000"/>
      <name val="Arial"/>
      <family val="2"/>
    </font>
    <font>
      <b/>
      <sz val="11"/>
      <color theme="1"/>
      <name val="Calibri"/>
      <family val="2"/>
      <scheme val="minor"/>
    </font>
    <font>
      <b/>
      <sz val="9"/>
      <name val="Arial"/>
      <family val="2"/>
    </font>
    <font>
      <b/>
      <sz val="9"/>
      <color indexed="10"/>
      <name val="Arial"/>
      <family val="2"/>
    </font>
    <font>
      <b/>
      <sz val="9"/>
      <color rgb="FFFF0000"/>
      <name val="Arial"/>
      <family val="2"/>
    </font>
    <font>
      <b/>
      <sz val="11"/>
      <name val="Arial"/>
      <family val="2"/>
    </font>
    <font>
      <b/>
      <sz val="12"/>
      <name val="Arial"/>
      <family val="2"/>
    </font>
    <font>
      <b/>
      <sz val="14"/>
      <name val="Arial"/>
      <family val="2"/>
    </font>
    <font>
      <b/>
      <sz val="11"/>
      <color theme="1"/>
      <name val="Arial"/>
      <family val="2"/>
    </font>
    <font>
      <b/>
      <sz val="12"/>
      <color theme="1"/>
      <name val="Arial"/>
      <family val="2"/>
    </font>
    <font>
      <b/>
      <sz val="12"/>
      <color indexed="8"/>
      <name val="Arial"/>
      <family val="2"/>
    </font>
    <font>
      <sz val="11"/>
      <color theme="1"/>
      <name val="Arial"/>
      <family val="2"/>
    </font>
    <font>
      <b/>
      <sz val="16"/>
      <color indexed="8"/>
      <name val="Arial"/>
      <family val="2"/>
    </font>
    <font>
      <b/>
      <sz val="16"/>
      <color rgb="FFFF0000"/>
      <name val="Arial"/>
      <family val="2"/>
    </font>
    <font>
      <b/>
      <sz val="8"/>
      <color indexed="8"/>
      <name val="Arial"/>
      <family val="2"/>
    </font>
    <font>
      <sz val="9"/>
      <color indexed="8"/>
      <name val="Arial"/>
      <family val="2"/>
    </font>
    <font>
      <u/>
      <sz val="11"/>
      <color theme="10"/>
      <name val="Calibri"/>
      <family val="2"/>
      <scheme val="minor"/>
    </font>
    <font>
      <b/>
      <sz val="9"/>
      <color indexed="8"/>
      <name val="Arial"/>
      <family val="2"/>
    </font>
    <font>
      <b/>
      <sz val="14"/>
      <color indexed="8"/>
      <name val="Arial"/>
      <family val="2"/>
    </font>
    <font>
      <sz val="9"/>
      <color rgb="FFFF0000"/>
      <name val="Arial"/>
      <family val="2"/>
    </font>
    <font>
      <sz val="9"/>
      <color indexed="81"/>
      <name val="Tahoma"/>
      <family val="2"/>
    </font>
    <font>
      <b/>
      <sz val="10"/>
      <color indexed="10"/>
      <name val="Arial"/>
      <family val="2"/>
    </font>
    <font>
      <b/>
      <sz val="8"/>
      <color theme="1"/>
      <name val="Arial"/>
      <family val="2"/>
    </font>
    <font>
      <b/>
      <sz val="8"/>
      <color rgb="FFFF0000"/>
      <name val="Arial"/>
      <family val="2"/>
    </font>
    <font>
      <sz val="12"/>
      <color rgb="FF000000"/>
      <name val="Arial"/>
      <family val="2"/>
    </font>
    <font>
      <b/>
      <sz val="16"/>
      <color theme="1"/>
      <name val="Arial"/>
      <family val="2"/>
    </font>
    <font>
      <b/>
      <sz val="12"/>
      <color theme="1"/>
      <name val="Calibri"/>
      <family val="2"/>
      <scheme val="minor"/>
    </font>
    <font>
      <b/>
      <sz val="12"/>
      <color rgb="FFFF0000"/>
      <name val="Arial"/>
      <family val="2"/>
    </font>
    <font>
      <sz val="14"/>
      <color rgb="FF000000"/>
      <name val="Arial"/>
      <family val="2"/>
    </font>
    <font>
      <sz val="8"/>
      <color theme="1"/>
      <name val="Arial"/>
      <family val="2"/>
    </font>
    <font>
      <u/>
      <sz val="8"/>
      <color theme="10"/>
      <name val="Calibri"/>
      <family val="2"/>
      <scheme val="minor"/>
    </font>
    <font>
      <sz val="8"/>
      <name val="Arial"/>
      <family val="2"/>
    </font>
    <font>
      <b/>
      <u/>
      <sz val="10"/>
      <name val="Arial"/>
      <family val="2"/>
    </font>
    <font>
      <u/>
      <sz val="10"/>
      <name val="Arial"/>
      <family val="2"/>
    </font>
    <font>
      <sz val="8"/>
      <color rgb="FFFF0000"/>
      <name val="Arial"/>
      <family val="2"/>
    </font>
    <font>
      <b/>
      <sz val="16"/>
      <name val="Arial"/>
      <family val="2"/>
    </font>
    <font>
      <sz val="11"/>
      <name val="Arial"/>
      <family val="2"/>
    </font>
    <font>
      <sz val="12"/>
      <name val="Arial"/>
      <family val="2"/>
    </font>
    <font>
      <sz val="14"/>
      <name val="Arial"/>
      <family val="2"/>
    </font>
  </fonts>
  <fills count="11">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rgb="FFFFFF99"/>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indexed="26"/>
        <bgColor indexed="64"/>
      </patternFill>
    </fill>
    <fill>
      <patternFill patternType="solid">
        <fgColor rgb="FFFFFFCC"/>
        <bgColor indexed="64"/>
      </patternFill>
    </fill>
    <fill>
      <patternFill patternType="solid">
        <fgColor indexed="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3">
    <xf numFmtId="0" fontId="0" fillId="0" borderId="0"/>
    <xf numFmtId="0" fontId="30" fillId="0" borderId="0" applyNumberFormat="0" applyFill="0" applyBorder="0" applyAlignment="0" applyProtection="0"/>
    <xf numFmtId="0" fontId="5" fillId="0" borderId="0"/>
  </cellStyleXfs>
  <cellXfs count="468">
    <xf numFmtId="0" fontId="0" fillId="0" borderId="0" xfId="0"/>
    <xf numFmtId="0" fontId="7" fillId="0" borderId="1" xfId="0" applyFont="1" applyBorder="1" applyAlignment="1" applyProtection="1">
      <alignment horizontal="center" vertical="center"/>
    </xf>
    <xf numFmtId="0" fontId="7" fillId="0" borderId="1" xfId="0" applyFont="1" applyBorder="1" applyProtection="1"/>
    <xf numFmtId="0" fontId="8" fillId="0" borderId="1" xfId="0" applyFont="1" applyBorder="1" applyAlignment="1" applyProtection="1">
      <alignment horizontal="center" vertical="center"/>
    </xf>
    <xf numFmtId="0" fontId="10" fillId="0" borderId="0" xfId="0" applyFont="1"/>
    <xf numFmtId="0" fontId="5" fillId="0" borderId="1" xfId="0" applyFont="1" applyBorder="1" applyAlignment="1" applyProtection="1">
      <alignment horizontal="center"/>
    </xf>
    <xf numFmtId="0" fontId="6" fillId="0" borderId="1"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xf>
    <xf numFmtId="0" fontId="11" fillId="0" borderId="1" xfId="0" applyFont="1" applyFill="1" applyBorder="1" applyAlignment="1" applyProtection="1">
      <alignment horizontal="center" vertical="center"/>
    </xf>
    <xf numFmtId="0" fontId="8" fillId="0" borderId="1" xfId="0" applyFont="1" applyFill="1" applyBorder="1" applyAlignment="1" applyProtection="1">
      <alignment horizontal="left" vertical="center"/>
    </xf>
    <xf numFmtId="0" fontId="8" fillId="0" borderId="1" xfId="0" applyFont="1" applyFill="1" applyBorder="1" applyAlignment="1" applyProtection="1">
      <alignment horizontal="center" vertical="center"/>
    </xf>
    <xf numFmtId="0" fontId="7" fillId="0" borderId="1" xfId="0" applyFont="1" applyBorder="1" applyAlignment="1" applyProtection="1">
      <alignment vertical="center" wrapText="1"/>
    </xf>
    <xf numFmtId="0" fontId="7" fillId="0" borderId="1" xfId="0" applyFont="1" applyBorder="1" applyAlignment="1" applyProtection="1">
      <alignment wrapText="1"/>
    </xf>
    <xf numFmtId="0" fontId="5" fillId="0" borderId="1" xfId="0" applyFont="1" applyFill="1" applyBorder="1" applyAlignment="1" applyProtection="1">
      <alignment horizontal="left" vertical="center" wrapText="1"/>
    </xf>
    <xf numFmtId="0" fontId="7" fillId="0" borderId="1" xfId="0" applyFont="1" applyBorder="1" applyAlignment="1" applyProtection="1">
      <alignment vertical="top" wrapText="1"/>
    </xf>
    <xf numFmtId="0" fontId="7" fillId="0" borderId="1" xfId="0" applyFont="1" applyFill="1" applyBorder="1" applyAlignment="1" applyProtection="1">
      <alignment wrapText="1"/>
    </xf>
    <xf numFmtId="0" fontId="7" fillId="0" borderId="1" xfId="0" applyFont="1" applyFill="1" applyBorder="1" applyAlignment="1" applyProtection="1">
      <alignment vertical="top" wrapText="1"/>
    </xf>
    <xf numFmtId="164" fontId="8" fillId="0" borderId="1" xfId="0" applyNumberFormat="1" applyFont="1" applyBorder="1" applyAlignment="1" applyProtection="1">
      <alignment horizontal="right" vertical="center"/>
    </xf>
    <xf numFmtId="0" fontId="6" fillId="0" borderId="0" xfId="0" applyFont="1" applyBorder="1" applyAlignment="1" applyProtection="1">
      <alignment vertical="center"/>
    </xf>
    <xf numFmtId="0" fontId="5" fillId="0" borderId="0" xfId="0" applyFont="1" applyBorder="1" applyAlignment="1" applyProtection="1">
      <alignment horizontal="left"/>
    </xf>
    <xf numFmtId="0" fontId="5" fillId="0" borderId="0" xfId="0" applyFont="1" applyBorder="1" applyAlignment="1" applyProtection="1">
      <alignment horizontal="center"/>
    </xf>
    <xf numFmtId="0" fontId="5" fillId="0" borderId="1" xfId="0" applyFont="1" applyFill="1" applyBorder="1" applyAlignment="1" applyProtection="1">
      <alignment horizontal="center" vertical="center" wrapText="1"/>
    </xf>
    <xf numFmtId="164" fontId="10" fillId="0" borderId="1" xfId="0" applyNumberFormat="1" applyFont="1" applyBorder="1" applyAlignment="1">
      <alignment vertical="center"/>
    </xf>
    <xf numFmtId="164" fontId="1" fillId="0" borderId="1" xfId="0" applyNumberFormat="1" applyFont="1" applyBorder="1" applyAlignment="1">
      <alignment vertical="center"/>
    </xf>
    <xf numFmtId="0" fontId="0" fillId="0" borderId="1" xfId="0" applyBorder="1" applyAlignment="1">
      <alignment vertical="center" wrapText="1"/>
    </xf>
    <xf numFmtId="0" fontId="6" fillId="0" borderId="0" xfId="0" applyFont="1" applyBorder="1" applyAlignment="1" applyProtection="1">
      <alignment horizontal="center" vertical="center"/>
    </xf>
    <xf numFmtId="0" fontId="6" fillId="0" borderId="1" xfId="0" applyFont="1" applyBorder="1" applyAlignment="1" applyProtection="1">
      <alignment horizontal="center" vertical="center"/>
    </xf>
    <xf numFmtId="0" fontId="10" fillId="0" borderId="1" xfId="0" applyFont="1" applyBorder="1" applyAlignment="1">
      <alignment horizontal="center" vertical="center"/>
    </xf>
    <xf numFmtId="0" fontId="10" fillId="0" borderId="0" xfId="0" applyFont="1" applyAlignment="1">
      <alignment vertical="center"/>
    </xf>
    <xf numFmtId="164" fontId="10" fillId="0" borderId="0" xfId="0" applyNumberFormat="1" applyFont="1" applyBorder="1" applyAlignment="1">
      <alignment vertical="center"/>
    </xf>
    <xf numFmtId="164" fontId="1" fillId="0" borderId="0" xfId="0" applyNumberFormat="1" applyFont="1" applyBorder="1" applyAlignment="1">
      <alignment vertical="center"/>
    </xf>
    <xf numFmtId="0" fontId="8" fillId="0" borderId="0" xfId="0" applyFont="1" applyBorder="1" applyAlignment="1" applyProtection="1">
      <alignment horizontal="left"/>
    </xf>
    <xf numFmtId="164" fontId="8" fillId="0" borderId="0" xfId="0" applyNumberFormat="1" applyFont="1" applyBorder="1" applyAlignment="1" applyProtection="1">
      <alignment horizontal="right" vertical="center"/>
    </xf>
    <xf numFmtId="0" fontId="5" fillId="0" borderId="1" xfId="0" applyFont="1" applyFill="1" applyBorder="1" applyAlignment="1" applyProtection="1">
      <alignment horizontal="left" vertical="center" wrapText="1"/>
    </xf>
    <xf numFmtId="0" fontId="6" fillId="0" borderId="1" xfId="0" applyFont="1" applyFill="1" applyBorder="1" applyAlignment="1" applyProtection="1">
      <alignment horizontal="center" vertical="center" wrapText="1"/>
    </xf>
    <xf numFmtId="0" fontId="6" fillId="2" borderId="1" xfId="0" applyFont="1" applyFill="1" applyBorder="1" applyAlignment="1" applyProtection="1">
      <alignment horizontal="center" vertical="center" wrapText="1"/>
    </xf>
    <xf numFmtId="0" fontId="6" fillId="4" borderId="1" xfId="0" applyFont="1" applyFill="1" applyBorder="1" applyAlignment="1" applyProtection="1">
      <alignment horizontal="center" vertical="center" wrapText="1"/>
    </xf>
    <xf numFmtId="0" fontId="16" fillId="0" borderId="1" xfId="0" applyFont="1" applyFill="1" applyBorder="1" applyAlignment="1" applyProtection="1">
      <alignment horizontal="center" vertical="center" wrapText="1"/>
    </xf>
    <xf numFmtId="0" fontId="7" fillId="4" borderId="1" xfId="0" applyFont="1" applyFill="1" applyBorder="1" applyAlignment="1" applyProtection="1">
      <alignment horizontal="center" vertical="center" wrapText="1"/>
    </xf>
    <xf numFmtId="0" fontId="7" fillId="0" borderId="1" xfId="0" applyFont="1" applyBorder="1" applyAlignment="1" applyProtection="1">
      <alignment horizontal="center" vertical="center" wrapText="1"/>
    </xf>
    <xf numFmtId="0" fontId="19"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top" wrapText="1"/>
    </xf>
    <xf numFmtId="0" fontId="5" fillId="0" borderId="1" xfId="0" applyFont="1" applyFill="1" applyBorder="1" applyAlignment="1" applyProtection="1">
      <alignment wrapText="1"/>
    </xf>
    <xf numFmtId="0" fontId="5" fillId="0" borderId="1" xfId="0" applyFont="1" applyFill="1" applyBorder="1" applyAlignment="1" applyProtection="1">
      <alignment vertical="top" wrapText="1"/>
    </xf>
    <xf numFmtId="0" fontId="7" fillId="0" borderId="0" xfId="0" applyFont="1" applyProtection="1"/>
    <xf numFmtId="0" fontId="7" fillId="0" borderId="0" xfId="0" applyFont="1" applyBorder="1" applyAlignment="1" applyProtection="1">
      <alignment horizontal="left"/>
    </xf>
    <xf numFmtId="0" fontId="7" fillId="0" borderId="0" xfId="0" applyFont="1" applyBorder="1" applyProtection="1"/>
    <xf numFmtId="0" fontId="5" fillId="0" borderId="0" xfId="0" applyFont="1" applyProtection="1"/>
    <xf numFmtId="0" fontId="28" fillId="4" borderId="1" xfId="0" applyFont="1" applyFill="1" applyBorder="1" applyAlignment="1" applyProtection="1">
      <alignment vertical="center" wrapText="1"/>
    </xf>
    <xf numFmtId="0" fontId="12" fillId="0" borderId="0" xfId="0" applyFont="1" applyBorder="1" applyAlignment="1" applyProtection="1">
      <alignment horizontal="left"/>
    </xf>
    <xf numFmtId="0" fontId="31" fillId="0" borderId="0" xfId="0" applyFont="1" applyFill="1" applyBorder="1" applyAlignment="1" applyProtection="1">
      <alignment vertical="center" wrapText="1"/>
    </xf>
    <xf numFmtId="0" fontId="12" fillId="10" borderId="0" xfId="0" applyFont="1" applyFill="1" applyBorder="1" applyProtection="1"/>
    <xf numFmtId="0" fontId="12" fillId="0" borderId="0" xfId="0" applyFont="1" applyBorder="1" applyProtection="1"/>
    <xf numFmtId="0" fontId="5" fillId="0" borderId="0" xfId="0" applyFont="1" applyBorder="1" applyProtection="1"/>
    <xf numFmtId="0" fontId="25" fillId="0" borderId="0" xfId="0" applyFont="1" applyProtection="1"/>
    <xf numFmtId="0" fontId="12" fillId="0" borderId="0" xfId="0" applyFont="1" applyFill="1" applyBorder="1" applyAlignment="1" applyProtection="1">
      <alignment horizontal="left" vertical="top" wrapText="1"/>
    </xf>
    <xf numFmtId="0" fontId="6" fillId="0" borderId="7" xfId="0" applyFont="1" applyFill="1" applyBorder="1" applyAlignment="1" applyProtection="1">
      <alignment horizontal="left" vertical="center" wrapText="1"/>
    </xf>
    <xf numFmtId="0" fontId="6" fillId="0" borderId="7" xfId="0" applyFont="1" applyFill="1" applyBorder="1" applyAlignment="1" applyProtection="1">
      <alignment horizontal="center" vertical="center" wrapText="1"/>
    </xf>
    <xf numFmtId="0" fontId="36" fillId="0" borderId="1" xfId="0" applyFont="1" applyBorder="1" applyAlignment="1">
      <alignment horizontal="center" vertical="center" wrapText="1"/>
    </xf>
    <xf numFmtId="0" fontId="1" fillId="0" borderId="1" xfId="0" applyFont="1" applyBorder="1" applyAlignment="1" applyProtection="1">
      <alignment horizontal="center" vertical="center" wrapText="1"/>
      <protection hidden="1"/>
    </xf>
    <xf numFmtId="0" fontId="12" fillId="0" borderId="4" xfId="0" applyFont="1" applyFill="1" applyBorder="1" applyAlignment="1" applyProtection="1">
      <alignment horizontal="left" vertical="top" wrapText="1"/>
    </xf>
    <xf numFmtId="0" fontId="12" fillId="0" borderId="5" xfId="0" applyFont="1" applyFill="1" applyBorder="1" applyAlignment="1" applyProtection="1">
      <alignment horizontal="left" vertical="top" wrapText="1"/>
    </xf>
    <xf numFmtId="0" fontId="6" fillId="0" borderId="1" xfId="0" applyFont="1" applyFill="1" applyBorder="1" applyAlignment="1" applyProtection="1">
      <alignment horizontal="center" vertical="center"/>
    </xf>
    <xf numFmtId="0" fontId="5" fillId="0" borderId="1" xfId="0" applyFont="1" applyFill="1" applyBorder="1" applyAlignment="1" applyProtection="1">
      <alignment horizontal="left" vertical="center" wrapText="1"/>
    </xf>
    <xf numFmtId="0" fontId="6" fillId="0" borderId="1" xfId="0"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xf>
    <xf numFmtId="0" fontId="6" fillId="2" borderId="1" xfId="0" applyFont="1" applyFill="1" applyBorder="1" applyAlignment="1" applyProtection="1">
      <alignment horizontal="center" vertical="center" wrapText="1"/>
    </xf>
    <xf numFmtId="0" fontId="6" fillId="4" borderId="1" xfId="0" applyFont="1" applyFill="1" applyBorder="1" applyAlignment="1" applyProtection="1">
      <alignment horizontal="center" vertical="center" wrapText="1"/>
    </xf>
    <xf numFmtId="0" fontId="6" fillId="0" borderId="1" xfId="0" applyFont="1" applyBorder="1" applyAlignment="1" applyProtection="1">
      <alignment horizontal="center" vertical="center"/>
    </xf>
    <xf numFmtId="0" fontId="8" fillId="0" borderId="1" xfId="0" applyFont="1" applyFill="1" applyBorder="1" applyAlignment="1" applyProtection="1">
      <alignment horizontal="center" vertical="center"/>
    </xf>
    <xf numFmtId="0" fontId="7" fillId="0" borderId="4" xfId="0" applyFont="1" applyBorder="1" applyAlignment="1" applyProtection="1"/>
    <xf numFmtId="0" fontId="7" fillId="0" borderId="5" xfId="0" applyFont="1" applyBorder="1" applyAlignment="1" applyProtection="1"/>
    <xf numFmtId="0" fontId="6" fillId="2" borderId="1" xfId="0" applyFont="1" applyFill="1" applyBorder="1" applyAlignment="1" applyProtection="1">
      <alignment horizontal="center" vertical="center"/>
    </xf>
    <xf numFmtId="0" fontId="6" fillId="2" borderId="1" xfId="0" applyFont="1" applyFill="1" applyBorder="1" applyAlignment="1" applyProtection="1">
      <alignment horizontal="left" vertical="center" wrapText="1"/>
    </xf>
    <xf numFmtId="0" fontId="43" fillId="0" borderId="0" xfId="0" applyFont="1" applyAlignment="1">
      <alignment vertical="center"/>
    </xf>
    <xf numFmtId="0" fontId="43" fillId="0" borderId="11" xfId="0" applyFont="1" applyBorder="1" applyAlignment="1">
      <alignment vertical="center"/>
    </xf>
    <xf numFmtId="0" fontId="43" fillId="0" borderId="12" xfId="0" applyFont="1" applyBorder="1" applyAlignment="1">
      <alignment vertical="center"/>
    </xf>
    <xf numFmtId="0" fontId="43" fillId="0" borderId="13" xfId="0" applyFont="1" applyBorder="1" applyAlignment="1">
      <alignment vertical="center"/>
    </xf>
    <xf numFmtId="0" fontId="43" fillId="0" borderId="3" xfId="0" applyFont="1" applyBorder="1" applyAlignment="1">
      <alignment vertical="center"/>
    </xf>
    <xf numFmtId="0" fontId="43" fillId="0" borderId="0" xfId="0" applyFont="1" applyBorder="1" applyAlignment="1">
      <alignment vertical="center"/>
    </xf>
    <xf numFmtId="0" fontId="43" fillId="0" borderId="14" xfId="0" applyFont="1" applyBorder="1" applyAlignment="1">
      <alignment vertical="center"/>
    </xf>
    <xf numFmtId="0" fontId="43" fillId="0" borderId="9" xfId="0" applyFont="1" applyBorder="1" applyAlignment="1">
      <alignment vertical="center"/>
    </xf>
    <xf numFmtId="0" fontId="43" fillId="0" borderId="10" xfId="0" applyFont="1" applyBorder="1" applyAlignment="1">
      <alignment vertical="center"/>
    </xf>
    <xf numFmtId="0" fontId="43" fillId="0" borderId="15" xfId="0" applyFont="1" applyBorder="1" applyAlignment="1">
      <alignment vertical="center"/>
    </xf>
    <xf numFmtId="0" fontId="43" fillId="0" borderId="0" xfId="0" applyFont="1" applyAlignment="1">
      <alignment horizontal="center" vertical="center"/>
    </xf>
    <xf numFmtId="0" fontId="44" fillId="9" borderId="4" xfId="1" applyFont="1" applyFill="1" applyBorder="1" applyAlignment="1" applyProtection="1">
      <alignment vertical="center"/>
      <protection locked="0" hidden="1"/>
    </xf>
    <xf numFmtId="0" fontId="43" fillId="9" borderId="5" xfId="0" applyFont="1" applyFill="1" applyBorder="1" applyAlignment="1" applyProtection="1">
      <alignment vertical="center"/>
      <protection locked="0" hidden="1"/>
    </xf>
    <xf numFmtId="0" fontId="43" fillId="9" borderId="6" xfId="0" applyFont="1" applyFill="1" applyBorder="1" applyAlignment="1" applyProtection="1">
      <alignment vertical="center"/>
      <protection locked="0" hidden="1"/>
    </xf>
    <xf numFmtId="0" fontId="43" fillId="0" borderId="0" xfId="0" applyFont="1" applyAlignment="1" applyProtection="1">
      <alignment vertical="center"/>
      <protection locked="0"/>
    </xf>
    <xf numFmtId="0" fontId="25" fillId="0" borderId="0" xfId="0" applyFont="1" applyAlignment="1">
      <alignment vertical="center"/>
    </xf>
    <xf numFmtId="0" fontId="6" fillId="0" borderId="0" xfId="2" applyFont="1" applyFill="1" applyBorder="1" applyAlignment="1">
      <alignment horizontal="center" vertical="center" wrapText="1"/>
    </xf>
    <xf numFmtId="0" fontId="43" fillId="0" borderId="0" xfId="0" applyFont="1" applyFill="1" applyAlignment="1">
      <alignment vertical="center"/>
    </xf>
    <xf numFmtId="0" fontId="4" fillId="0" borderId="4" xfId="0" applyFont="1" applyFill="1" applyBorder="1" applyAlignment="1" applyProtection="1">
      <alignment vertical="center"/>
      <protection hidden="1"/>
    </xf>
    <xf numFmtId="0" fontId="4" fillId="0" borderId="1" xfId="0" applyFont="1" applyFill="1" applyBorder="1" applyAlignment="1" applyProtection="1">
      <alignment horizontal="left" vertical="center"/>
      <protection hidden="1"/>
    </xf>
    <xf numFmtId="0" fontId="3" fillId="0" borderId="1" xfId="0" applyFont="1" applyFill="1" applyBorder="1" applyAlignment="1" applyProtection="1">
      <alignment horizontal="left" vertical="center" wrapText="1"/>
      <protection hidden="1"/>
    </xf>
    <xf numFmtId="168" fontId="12" fillId="0" borderId="1" xfId="0" applyNumberFormat="1" applyFont="1" applyFill="1" applyBorder="1" applyAlignment="1" applyProtection="1">
      <alignment horizontal="right" vertical="center" wrapText="1"/>
      <protection locked="0"/>
    </xf>
    <xf numFmtId="1" fontId="12" fillId="0" borderId="1" xfId="0" applyNumberFormat="1" applyFont="1" applyFill="1" applyBorder="1" applyAlignment="1" applyProtection="1">
      <alignment horizontal="right" vertical="center" wrapText="1"/>
      <protection locked="0"/>
    </xf>
    <xf numFmtId="0" fontId="5" fillId="0" borderId="0" xfId="2" applyFont="1" applyFill="1" applyBorder="1" applyAlignment="1">
      <alignment horizontal="left" vertical="center"/>
    </xf>
    <xf numFmtId="0" fontId="6" fillId="0" borderId="0" xfId="2" applyFont="1" applyFill="1" applyBorder="1" applyAlignment="1">
      <alignment horizontal="center" vertical="center"/>
    </xf>
    <xf numFmtId="0" fontId="6" fillId="4" borderId="1" xfId="2" applyNumberFormat="1" applyFont="1" applyFill="1" applyBorder="1" applyAlignment="1">
      <alignment horizontal="center" vertical="center" wrapText="1"/>
    </xf>
    <xf numFmtId="0" fontId="6" fillId="4" borderId="1" xfId="2" applyNumberFormat="1" applyFont="1" applyFill="1" applyBorder="1" applyAlignment="1" applyProtection="1">
      <alignment horizontal="center" vertical="center" wrapText="1"/>
      <protection locked="0"/>
    </xf>
    <xf numFmtId="0" fontId="5" fillId="9" borderId="1" xfId="2" applyFont="1" applyFill="1" applyBorder="1" applyAlignment="1" applyProtection="1">
      <alignment horizontal="center" vertical="center"/>
      <protection locked="0"/>
    </xf>
    <xf numFmtId="169" fontId="5" fillId="9" borderId="1" xfId="2" applyNumberFormat="1" applyFont="1" applyFill="1" applyBorder="1" applyAlignment="1" applyProtection="1">
      <alignment horizontal="center" vertical="center"/>
      <protection locked="0"/>
    </xf>
    <xf numFmtId="165" fontId="5" fillId="9" borderId="1" xfId="2" applyNumberFormat="1" applyFont="1" applyFill="1" applyBorder="1" applyAlignment="1" applyProtection="1">
      <alignment horizontal="center" vertical="center"/>
      <protection locked="0"/>
    </xf>
    <xf numFmtId="0" fontId="45" fillId="4" borderId="0" xfId="2" applyFont="1" applyFill="1" applyBorder="1" applyAlignment="1">
      <alignment horizontal="center" vertical="center"/>
    </xf>
    <xf numFmtId="0" fontId="45" fillId="4" borderId="0" xfId="2" applyFont="1" applyFill="1" applyBorder="1" applyAlignment="1">
      <alignment horizontal="left" vertical="center"/>
    </xf>
    <xf numFmtId="0" fontId="12" fillId="4" borderId="0" xfId="2" applyFont="1" applyFill="1" applyBorder="1" applyAlignment="1">
      <alignment horizontal="left" vertical="center"/>
    </xf>
    <xf numFmtId="169" fontId="45" fillId="4" borderId="0" xfId="2" applyNumberFormat="1" applyFont="1" applyFill="1" applyBorder="1" applyAlignment="1">
      <alignment horizontal="center" vertical="center"/>
    </xf>
    <xf numFmtId="0" fontId="45" fillId="4" borderId="0" xfId="2" applyFont="1" applyFill="1" applyBorder="1" applyAlignment="1">
      <alignment vertical="center"/>
    </xf>
    <xf numFmtId="165" fontId="45" fillId="4" borderId="0" xfId="2" applyNumberFormat="1" applyFont="1" applyFill="1" applyBorder="1" applyAlignment="1">
      <alignment vertical="center"/>
    </xf>
    <xf numFmtId="0" fontId="23" fillId="0" borderId="1" xfId="0" applyFont="1" applyBorder="1" applyAlignment="1" applyProtection="1">
      <alignment horizontal="center" vertical="center"/>
    </xf>
    <xf numFmtId="0" fontId="0" fillId="0" borderId="0" xfId="0" applyProtection="1"/>
    <xf numFmtId="0" fontId="10" fillId="0" borderId="0" xfId="0" applyFont="1" applyProtection="1"/>
    <xf numFmtId="164" fontId="10" fillId="0" borderId="0" xfId="0" applyNumberFormat="1" applyFont="1" applyProtection="1"/>
    <xf numFmtId="164" fontId="10" fillId="0" borderId="1" xfId="0" applyNumberFormat="1" applyFont="1" applyBorder="1" applyAlignment="1" applyProtection="1">
      <alignment horizontal="right" vertical="center"/>
    </xf>
    <xf numFmtId="164" fontId="1" fillId="0" borderId="1" xfId="0" applyNumberFormat="1" applyFont="1" applyBorder="1" applyAlignment="1" applyProtection="1">
      <alignment horizontal="right" vertical="center"/>
    </xf>
    <xf numFmtId="164" fontId="25" fillId="0" borderId="1" xfId="0" applyNumberFormat="1" applyFont="1" applyBorder="1" applyAlignment="1" applyProtection="1">
      <alignment horizontal="right" vertical="center"/>
    </xf>
    <xf numFmtId="164" fontId="22" fillId="0" borderId="1" xfId="0" applyNumberFormat="1" applyFont="1" applyBorder="1" applyAlignment="1" applyProtection="1">
      <alignment horizontal="right" vertical="center"/>
    </xf>
    <xf numFmtId="0" fontId="10" fillId="0" borderId="0" xfId="0" applyFont="1" applyAlignment="1" applyProtection="1">
      <alignment vertical="center"/>
    </xf>
    <xf numFmtId="0" fontId="0" fillId="0" borderId="1" xfId="0" applyBorder="1" applyAlignment="1" applyProtection="1">
      <alignment wrapText="1"/>
    </xf>
    <xf numFmtId="164" fontId="0" fillId="0" borderId="0" xfId="0" applyNumberFormat="1" applyProtection="1"/>
    <xf numFmtId="0" fontId="7" fillId="5" borderId="1" xfId="0" applyFont="1" applyFill="1" applyBorder="1" applyAlignment="1" applyProtection="1">
      <alignment horizontal="center" vertical="center"/>
      <protection locked="0"/>
    </xf>
    <xf numFmtId="164" fontId="10" fillId="5" borderId="1" xfId="0" applyNumberFormat="1" applyFont="1" applyFill="1" applyBorder="1" applyAlignment="1" applyProtection="1">
      <alignment horizontal="right" vertical="center"/>
      <protection locked="0"/>
    </xf>
    <xf numFmtId="0" fontId="10" fillId="0" borderId="0" xfId="0" applyFont="1" applyBorder="1" applyProtection="1"/>
    <xf numFmtId="9" fontId="10" fillId="0" borderId="0" xfId="0" applyNumberFormat="1" applyFont="1" applyFill="1" applyBorder="1" applyAlignment="1" applyProtection="1">
      <alignment horizontal="center"/>
    </xf>
    <xf numFmtId="0" fontId="10" fillId="0" borderId="0" xfId="0" applyFont="1" applyFill="1" applyBorder="1" applyAlignment="1" applyProtection="1">
      <alignment horizontal="center"/>
    </xf>
    <xf numFmtId="0" fontId="36" fillId="0" borderId="1" xfId="0" applyFont="1" applyBorder="1" applyAlignment="1" applyProtection="1">
      <alignment horizontal="center" vertical="center" wrapText="1"/>
    </xf>
    <xf numFmtId="0" fontId="1" fillId="0" borderId="1" xfId="0" applyFont="1" applyBorder="1" applyAlignment="1" applyProtection="1">
      <alignment horizontal="center" vertical="center" wrapText="1"/>
    </xf>
    <xf numFmtId="0" fontId="9" fillId="0" borderId="1" xfId="0" applyFont="1" applyBorder="1" applyAlignment="1" applyProtection="1">
      <alignment horizontal="left" vertical="center" wrapText="1"/>
    </xf>
    <xf numFmtId="164" fontId="10" fillId="5" borderId="1" xfId="0" applyNumberFormat="1" applyFont="1" applyFill="1" applyBorder="1" applyAlignment="1" applyProtection="1">
      <alignment vertical="center"/>
      <protection locked="0"/>
    </xf>
    <xf numFmtId="164" fontId="5" fillId="9" borderId="1" xfId="0" applyNumberFormat="1" applyFont="1" applyFill="1" applyBorder="1" applyAlignment="1" applyProtection="1">
      <alignment vertical="center"/>
      <protection locked="0"/>
    </xf>
    <xf numFmtId="0" fontId="5" fillId="0" borderId="1" xfId="0" applyFont="1" applyBorder="1" applyAlignment="1" applyProtection="1">
      <alignment horizontal="left" vertical="center" wrapText="1"/>
    </xf>
    <xf numFmtId="164" fontId="5" fillId="5" borderId="1" xfId="0" applyNumberFormat="1" applyFont="1" applyFill="1" applyBorder="1" applyAlignment="1" applyProtection="1">
      <alignment vertical="center"/>
      <protection locked="0"/>
    </xf>
    <xf numFmtId="0" fontId="5" fillId="0" borderId="1" xfId="0" applyFont="1" applyBorder="1" applyAlignment="1" applyProtection="1">
      <alignment horizontal="left" wrapText="1"/>
    </xf>
    <xf numFmtId="0" fontId="10" fillId="0" borderId="1" xfId="0" applyFont="1" applyBorder="1" applyAlignment="1" applyProtection="1">
      <alignment horizontal="center" vertical="center"/>
    </xf>
    <xf numFmtId="164" fontId="10" fillId="0" borderId="1" xfId="0" applyNumberFormat="1" applyFont="1" applyBorder="1" applyAlignment="1" applyProtection="1">
      <alignment vertical="center"/>
    </xf>
    <xf numFmtId="164" fontId="1" fillId="0" borderId="1" xfId="0" applyNumberFormat="1" applyFont="1" applyBorder="1" applyAlignment="1" applyProtection="1">
      <alignment vertical="center"/>
    </xf>
    <xf numFmtId="0" fontId="0" fillId="0" borderId="1" xfId="0" applyBorder="1" applyAlignment="1" applyProtection="1">
      <alignment vertical="center" wrapText="1"/>
    </xf>
    <xf numFmtId="0" fontId="9" fillId="0" borderId="1" xfId="0" applyFont="1" applyBorder="1" applyAlignment="1" applyProtection="1">
      <alignment vertical="center" wrapText="1"/>
    </xf>
    <xf numFmtId="0" fontId="5" fillId="2" borderId="1" xfId="0" applyFont="1" applyFill="1" applyBorder="1" applyAlignment="1" applyProtection="1">
      <alignment vertical="top" wrapText="1"/>
    </xf>
    <xf numFmtId="0" fontId="5" fillId="0" borderId="1" xfId="0" applyFont="1" applyBorder="1" applyAlignment="1" applyProtection="1">
      <alignment horizontal="left" vertical="top" wrapText="1"/>
    </xf>
    <xf numFmtId="0" fontId="5" fillId="0" borderId="1" xfId="0" applyFont="1" applyBorder="1" applyAlignment="1" applyProtection="1">
      <alignment vertical="center" wrapText="1"/>
    </xf>
    <xf numFmtId="0" fontId="0" fillId="0" borderId="0" xfId="0" applyAlignment="1" applyProtection="1">
      <alignment vertical="center"/>
    </xf>
    <xf numFmtId="164" fontId="10" fillId="0" borderId="1" xfId="0" applyNumberFormat="1" applyFont="1" applyBorder="1" applyProtection="1"/>
    <xf numFmtId="164" fontId="1" fillId="0" borderId="1" xfId="0" applyNumberFormat="1" applyFont="1" applyBorder="1" applyProtection="1"/>
    <xf numFmtId="164" fontId="10" fillId="0" borderId="0" xfId="0" applyNumberFormat="1" applyFont="1" applyBorder="1" applyAlignment="1" applyProtection="1">
      <alignment vertical="center"/>
    </xf>
    <xf numFmtId="0" fontId="7" fillId="5" borderId="1" xfId="0" applyNumberFormat="1" applyFont="1" applyFill="1" applyBorder="1" applyAlignment="1" applyProtection="1">
      <alignment horizontal="center" vertical="center"/>
      <protection locked="0"/>
    </xf>
    <xf numFmtId="0" fontId="5" fillId="0" borderId="1" xfId="0" applyFont="1" applyFill="1" applyBorder="1" applyAlignment="1" applyProtection="1">
      <alignment vertical="center" wrapText="1"/>
    </xf>
    <xf numFmtId="0" fontId="43" fillId="0" borderId="4" xfId="0" applyNumberFormat="1" applyFont="1" applyBorder="1" applyAlignment="1">
      <alignment horizontal="left" vertical="center" wrapText="1"/>
    </xf>
    <xf numFmtId="0" fontId="43" fillId="0" borderId="5" xfId="0" applyNumberFormat="1" applyFont="1" applyBorder="1" applyAlignment="1">
      <alignment horizontal="left" vertical="center" wrapText="1"/>
    </xf>
    <xf numFmtId="0" fontId="43" fillId="0" borderId="5" xfId="0" applyFont="1" applyBorder="1" applyAlignment="1">
      <alignment horizontal="left" vertical="center" wrapText="1"/>
    </xf>
    <xf numFmtId="0" fontId="43" fillId="0" borderId="6" xfId="0" applyFont="1" applyBorder="1" applyAlignment="1">
      <alignment horizontal="left" vertical="center" wrapText="1"/>
    </xf>
    <xf numFmtId="0" fontId="36" fillId="2" borderId="1" xfId="0" applyNumberFormat="1" applyFont="1" applyFill="1" applyBorder="1" applyAlignment="1">
      <alignment horizontal="center" vertical="center" wrapText="1"/>
    </xf>
    <xf numFmtId="0" fontId="36" fillId="2" borderId="1" xfId="0" applyFont="1" applyFill="1" applyBorder="1" applyAlignment="1">
      <alignment horizontal="center" vertical="center" wrapText="1"/>
    </xf>
    <xf numFmtId="0" fontId="43" fillId="9" borderId="1" xfId="0" applyFont="1" applyFill="1" applyBorder="1" applyAlignment="1" applyProtection="1">
      <alignment horizontal="justify" vertical="center" wrapText="1"/>
      <protection locked="0" hidden="1"/>
    </xf>
    <xf numFmtId="166" fontId="43" fillId="9" borderId="1" xfId="0" applyNumberFormat="1" applyFont="1" applyFill="1" applyBorder="1" applyAlignment="1" applyProtection="1">
      <alignment horizontal="right" vertical="center" wrapText="1"/>
      <protection locked="0" hidden="1"/>
    </xf>
    <xf numFmtId="0" fontId="43" fillId="0" borderId="11" xfId="0" applyNumberFormat="1" applyFont="1" applyBorder="1" applyAlignment="1">
      <alignment horizontal="center" vertical="center" wrapText="1"/>
    </xf>
    <xf numFmtId="0" fontId="43" fillId="0" borderId="12" xfId="0" applyNumberFormat="1" applyFont="1" applyBorder="1" applyAlignment="1">
      <alignment horizontal="center" vertical="center" wrapText="1"/>
    </xf>
    <xf numFmtId="0" fontId="43" fillId="0" borderId="13" xfId="0" applyNumberFormat="1" applyFont="1" applyBorder="1" applyAlignment="1">
      <alignment horizontal="center" vertical="center" wrapText="1"/>
    </xf>
    <xf numFmtId="0" fontId="43" fillId="0" borderId="9" xfId="0" applyNumberFormat="1" applyFont="1" applyBorder="1" applyAlignment="1">
      <alignment horizontal="center" vertical="center" wrapText="1"/>
    </xf>
    <xf numFmtId="0" fontId="43" fillId="0" borderId="10" xfId="0" applyNumberFormat="1" applyFont="1" applyBorder="1" applyAlignment="1">
      <alignment horizontal="center" vertical="center" wrapText="1"/>
    </xf>
    <xf numFmtId="0" fontId="43" fillId="0" borderId="15" xfId="0" applyNumberFormat="1" applyFont="1" applyBorder="1" applyAlignment="1">
      <alignment horizontal="center" vertical="center" wrapText="1"/>
    </xf>
    <xf numFmtId="0" fontId="43" fillId="0" borderId="1" xfId="0" applyNumberFormat="1" applyFont="1" applyBorder="1" applyAlignment="1">
      <alignment horizontal="left" vertical="center" wrapText="1"/>
    </xf>
    <xf numFmtId="10" fontId="43" fillId="0" borderId="1" xfId="0" applyNumberFormat="1" applyFont="1" applyBorder="1" applyAlignment="1">
      <alignment horizontal="center" vertical="center"/>
    </xf>
    <xf numFmtId="4" fontId="43" fillId="0" borderId="12" xfId="0" applyNumberFormat="1" applyFont="1" applyFill="1" applyBorder="1" applyAlignment="1">
      <alignment horizontal="center" vertical="center" wrapText="1"/>
    </xf>
    <xf numFmtId="4" fontId="43" fillId="0" borderId="13" xfId="0" applyNumberFormat="1" applyFont="1" applyFill="1" applyBorder="1" applyAlignment="1">
      <alignment horizontal="center" vertical="center" wrapText="1"/>
    </xf>
    <xf numFmtId="4" fontId="43" fillId="0" borderId="10" xfId="0" applyNumberFormat="1" applyFont="1" applyFill="1" applyBorder="1" applyAlignment="1">
      <alignment horizontal="center" vertical="center" wrapText="1"/>
    </xf>
    <xf numFmtId="4" fontId="43" fillId="0" borderId="15" xfId="0" applyNumberFormat="1" applyFont="1" applyFill="1" applyBorder="1" applyAlignment="1">
      <alignment horizontal="center" vertical="center" wrapText="1"/>
    </xf>
    <xf numFmtId="0" fontId="36" fillId="0" borderId="1" xfId="0" applyNumberFormat="1" applyFont="1" applyBorder="1" applyAlignment="1">
      <alignment horizontal="center" vertical="center" textRotation="90" wrapText="1"/>
    </xf>
    <xf numFmtId="0" fontId="36" fillId="0" borderId="2" xfId="0" applyNumberFormat="1" applyFont="1" applyBorder="1" applyAlignment="1">
      <alignment horizontal="center" vertical="center" textRotation="90" wrapText="1"/>
    </xf>
    <xf numFmtId="166" fontId="43" fillId="9" borderId="11" xfId="0" applyNumberFormat="1" applyFont="1" applyFill="1" applyBorder="1" applyAlignment="1" applyProtection="1">
      <alignment horizontal="right" vertical="center" wrapText="1"/>
      <protection locked="0" hidden="1"/>
    </xf>
    <xf numFmtId="166" fontId="43" fillId="9" borderId="12" xfId="0" applyNumberFormat="1" applyFont="1" applyFill="1" applyBorder="1" applyAlignment="1" applyProtection="1">
      <alignment horizontal="right" vertical="center" wrapText="1"/>
      <protection locked="0" hidden="1"/>
    </xf>
    <xf numFmtId="166" fontId="43" fillId="9" borderId="13" xfId="0" applyNumberFormat="1" applyFont="1" applyFill="1" applyBorder="1" applyAlignment="1" applyProtection="1">
      <alignment horizontal="right" vertical="center" wrapText="1"/>
      <protection locked="0" hidden="1"/>
    </xf>
    <xf numFmtId="4" fontId="43" fillId="0" borderId="1" xfId="0" applyNumberFormat="1" applyFont="1" applyBorder="1" applyAlignment="1">
      <alignment horizontal="center" vertical="center"/>
    </xf>
    <xf numFmtId="167" fontId="43" fillId="0" borderId="1" xfId="0" applyNumberFormat="1" applyFont="1" applyBorder="1" applyAlignment="1">
      <alignment horizontal="center" vertical="center"/>
    </xf>
    <xf numFmtId="166" fontId="43" fillId="0" borderId="12" xfId="0" applyNumberFormat="1" applyFont="1" applyFill="1" applyBorder="1" applyAlignment="1">
      <alignment horizontal="center" vertical="center" wrapText="1"/>
    </xf>
    <xf numFmtId="166" fontId="43" fillId="0" borderId="13" xfId="0" applyNumberFormat="1" applyFont="1" applyFill="1" applyBorder="1" applyAlignment="1">
      <alignment horizontal="center" vertical="center" wrapText="1"/>
    </xf>
    <xf numFmtId="166" fontId="43" fillId="0" borderId="10" xfId="0" applyNumberFormat="1" applyFont="1" applyFill="1" applyBorder="1" applyAlignment="1">
      <alignment horizontal="center" vertical="center" wrapText="1"/>
    </xf>
    <xf numFmtId="166" fontId="43" fillId="0" borderId="15" xfId="0" applyNumberFormat="1" applyFont="1" applyFill="1" applyBorder="1" applyAlignment="1">
      <alignment horizontal="center" vertical="center" wrapText="1"/>
    </xf>
    <xf numFmtId="0" fontId="36" fillId="0" borderId="1" xfId="0" applyNumberFormat="1" applyFont="1" applyBorder="1" applyAlignment="1">
      <alignment horizontal="center" vertical="center"/>
    </xf>
    <xf numFmtId="0" fontId="36" fillId="0" borderId="1" xfId="0" applyNumberFormat="1" applyFont="1" applyBorder="1" applyAlignment="1">
      <alignment horizontal="center" vertical="center" wrapText="1"/>
    </xf>
    <xf numFmtId="0" fontId="36" fillId="0" borderId="4" xfId="0" applyNumberFormat="1" applyFont="1" applyBorder="1" applyAlignment="1">
      <alignment horizontal="center" vertical="center" wrapText="1"/>
    </xf>
    <xf numFmtId="0" fontId="36" fillId="0" borderId="6" xfId="0" applyNumberFormat="1" applyFont="1" applyBorder="1" applyAlignment="1">
      <alignment horizontal="center" vertical="center"/>
    </xf>
    <xf numFmtId="0" fontId="43" fillId="9" borderId="4" xfId="0" applyFont="1" applyFill="1" applyBorder="1" applyAlignment="1" applyProtection="1">
      <alignment horizontal="center" vertical="center"/>
      <protection locked="0"/>
    </xf>
    <xf numFmtId="0" fontId="43" fillId="9" borderId="5" xfId="0" applyFont="1" applyFill="1" applyBorder="1" applyAlignment="1" applyProtection="1">
      <alignment horizontal="center" vertical="center"/>
      <protection locked="0"/>
    </xf>
    <xf numFmtId="0" fontId="43" fillId="9" borderId="6" xfId="0" applyFont="1" applyFill="1" applyBorder="1" applyAlignment="1" applyProtection="1">
      <alignment horizontal="center" vertical="center"/>
      <protection locked="0"/>
    </xf>
    <xf numFmtId="0" fontId="43" fillId="9" borderId="4" xfId="0" applyFont="1" applyFill="1" applyBorder="1" applyAlignment="1" applyProtection="1">
      <alignment horizontal="left" vertical="center"/>
      <protection locked="0"/>
    </xf>
    <xf numFmtId="0" fontId="43" fillId="9" borderId="5" xfId="0" applyFont="1" applyFill="1" applyBorder="1" applyAlignment="1" applyProtection="1">
      <alignment horizontal="left" vertical="center"/>
      <protection locked="0"/>
    </xf>
    <xf numFmtId="0" fontId="43" fillId="9" borderId="11" xfId="0" applyFont="1" applyFill="1" applyBorder="1" applyAlignment="1" applyProtection="1">
      <alignment horizontal="center" vertical="center"/>
      <protection locked="0"/>
    </xf>
    <xf numFmtId="0" fontId="43" fillId="9" borderId="12" xfId="0" applyFont="1" applyFill="1" applyBorder="1" applyAlignment="1" applyProtection="1">
      <alignment horizontal="center" vertical="center"/>
      <protection locked="0"/>
    </xf>
    <xf numFmtId="0" fontId="43" fillId="9" borderId="13" xfId="0" applyFont="1" applyFill="1" applyBorder="1" applyAlignment="1" applyProtection="1">
      <alignment horizontal="center" vertical="center"/>
      <protection locked="0"/>
    </xf>
    <xf numFmtId="0" fontId="43" fillId="9" borderId="3" xfId="0" applyFont="1" applyFill="1" applyBorder="1" applyAlignment="1" applyProtection="1">
      <alignment horizontal="center" vertical="center"/>
      <protection locked="0"/>
    </xf>
    <xf numFmtId="0" fontId="43" fillId="9" borderId="0" xfId="0" applyFont="1" applyFill="1" applyBorder="1" applyAlignment="1" applyProtection="1">
      <alignment horizontal="center" vertical="center"/>
      <protection locked="0"/>
    </xf>
    <xf numFmtId="0" fontId="43" fillId="9" borderId="14" xfId="0" applyFont="1" applyFill="1" applyBorder="1" applyAlignment="1" applyProtection="1">
      <alignment horizontal="center" vertical="center"/>
      <protection locked="0"/>
    </xf>
    <xf numFmtId="0" fontId="43" fillId="9" borderId="9" xfId="0" applyFont="1" applyFill="1" applyBorder="1" applyAlignment="1" applyProtection="1">
      <alignment horizontal="center" vertical="center"/>
      <protection locked="0"/>
    </xf>
    <xf numFmtId="0" fontId="43" fillId="9" borderId="10" xfId="0" applyFont="1" applyFill="1" applyBorder="1" applyAlignment="1" applyProtection="1">
      <alignment horizontal="center" vertical="center"/>
      <protection locked="0"/>
    </xf>
    <xf numFmtId="0" fontId="43" fillId="9" borderId="15" xfId="0" applyFont="1" applyFill="1" applyBorder="1" applyAlignment="1" applyProtection="1">
      <alignment horizontal="center" vertical="center"/>
      <protection locked="0"/>
    </xf>
    <xf numFmtId="0" fontId="43" fillId="9" borderId="6" xfId="0" applyFont="1" applyFill="1" applyBorder="1" applyAlignment="1" applyProtection="1">
      <alignment horizontal="left" vertical="center"/>
      <protection locked="0"/>
    </xf>
    <xf numFmtId="0" fontId="43" fillId="9" borderId="4" xfId="0" applyNumberFormat="1" applyFont="1" applyFill="1" applyBorder="1" applyAlignment="1" applyProtection="1">
      <alignment horizontal="left" vertical="center"/>
      <protection locked="0"/>
    </xf>
    <xf numFmtId="0" fontId="43" fillId="9" borderId="5" xfId="0" applyNumberFormat="1" applyFont="1" applyFill="1" applyBorder="1" applyAlignment="1" applyProtection="1">
      <alignment horizontal="left" vertical="center"/>
      <protection locked="0"/>
    </xf>
    <xf numFmtId="0" fontId="36" fillId="2" borderId="4" xfId="0" applyNumberFormat="1" applyFont="1" applyFill="1" applyBorder="1" applyAlignment="1">
      <alignment horizontal="center" vertical="center" wrapText="1"/>
    </xf>
    <xf numFmtId="0" fontId="36" fillId="2" borderId="5" xfId="0" applyNumberFormat="1" applyFont="1" applyFill="1" applyBorder="1" applyAlignment="1">
      <alignment horizontal="center" vertical="center" wrapText="1"/>
    </xf>
    <xf numFmtId="0" fontId="36" fillId="2" borderId="5" xfId="0" applyFont="1" applyFill="1" applyBorder="1" applyAlignment="1">
      <alignment horizontal="center" vertical="center" wrapText="1"/>
    </xf>
    <xf numFmtId="0" fontId="36" fillId="2" borderId="6" xfId="0" applyFont="1" applyFill="1" applyBorder="1" applyAlignment="1">
      <alignment horizontal="center" vertical="center" wrapText="1"/>
    </xf>
    <xf numFmtId="0" fontId="36" fillId="2" borderId="11" xfId="0" applyNumberFormat="1" applyFont="1" applyFill="1" applyBorder="1" applyAlignment="1">
      <alignment horizontal="center" vertical="center" wrapText="1"/>
    </xf>
    <xf numFmtId="0" fontId="36" fillId="2" borderId="12" xfId="0" applyNumberFormat="1" applyFont="1" applyFill="1" applyBorder="1" applyAlignment="1">
      <alignment horizontal="center" vertical="center" wrapText="1"/>
    </xf>
    <xf numFmtId="0" fontId="36" fillId="2" borderId="13" xfId="0" applyNumberFormat="1" applyFont="1" applyFill="1" applyBorder="1" applyAlignment="1">
      <alignment horizontal="center" vertical="center" wrapText="1"/>
    </xf>
    <xf numFmtId="0" fontId="36" fillId="2" borderId="9" xfId="0" applyNumberFormat="1" applyFont="1" applyFill="1" applyBorder="1" applyAlignment="1">
      <alignment horizontal="center" vertical="center" wrapText="1"/>
    </xf>
    <xf numFmtId="0" fontId="36" fillId="2" borderId="10" xfId="0" applyNumberFormat="1" applyFont="1" applyFill="1" applyBorder="1" applyAlignment="1">
      <alignment horizontal="center" vertical="center" wrapText="1"/>
    </xf>
    <xf numFmtId="0" fontId="36" fillId="2" borderId="15" xfId="0" applyNumberFormat="1" applyFont="1" applyFill="1" applyBorder="1" applyAlignment="1">
      <alignment horizontal="center" vertical="center" wrapText="1"/>
    </xf>
    <xf numFmtId="0" fontId="43" fillId="0" borderId="4" xfId="0" applyNumberFormat="1" applyFont="1" applyBorder="1" applyAlignment="1">
      <alignment horizontal="center" vertical="center" wrapText="1"/>
    </xf>
    <xf numFmtId="0" fontId="43" fillId="0" borderId="5" xfId="0" applyNumberFormat="1" applyFont="1" applyBorder="1" applyAlignment="1">
      <alignment horizontal="center" vertical="center" wrapText="1"/>
    </xf>
    <xf numFmtId="0" fontId="43" fillId="0" borderId="6" xfId="0" applyNumberFormat="1" applyFont="1" applyBorder="1" applyAlignment="1">
      <alignment horizontal="center" vertical="center" wrapText="1"/>
    </xf>
    <xf numFmtId="0" fontId="43" fillId="0" borderId="5" xfId="0" applyFont="1" applyBorder="1" applyAlignment="1">
      <alignment horizontal="center" vertical="center" wrapText="1"/>
    </xf>
    <xf numFmtId="0" fontId="43" fillId="9" borderId="4" xfId="0" applyFont="1" applyFill="1" applyBorder="1" applyAlignment="1" applyProtection="1">
      <alignment horizontal="center" vertical="center"/>
      <protection locked="0" hidden="1"/>
    </xf>
    <xf numFmtId="0" fontId="43" fillId="9" borderId="5" xfId="0" applyFont="1" applyFill="1" applyBorder="1" applyAlignment="1" applyProtection="1">
      <alignment horizontal="center" vertical="center"/>
      <protection locked="0" hidden="1"/>
    </xf>
    <xf numFmtId="0" fontId="43" fillId="9" borderId="6" xfId="0" applyFont="1" applyFill="1" applyBorder="1" applyAlignment="1" applyProtection="1">
      <alignment horizontal="center" vertical="center"/>
      <protection locked="0" hidden="1"/>
    </xf>
    <xf numFmtId="0" fontId="44" fillId="9" borderId="4" xfId="1" applyFont="1" applyFill="1" applyBorder="1" applyAlignment="1" applyProtection="1">
      <alignment horizontal="center" vertical="center"/>
      <protection locked="0" hidden="1"/>
    </xf>
    <xf numFmtId="0" fontId="44" fillId="9" borderId="5" xfId="1" applyFont="1" applyFill="1" applyBorder="1" applyAlignment="1" applyProtection="1">
      <alignment horizontal="center" vertical="center"/>
      <protection locked="0" hidden="1"/>
    </xf>
    <xf numFmtId="0" fontId="44" fillId="9" borderId="6" xfId="1" applyFont="1" applyFill="1" applyBorder="1" applyAlignment="1" applyProtection="1">
      <alignment horizontal="center" vertical="center"/>
      <protection locked="0" hidden="1"/>
    </xf>
    <xf numFmtId="0" fontId="43" fillId="0" borderId="4" xfId="0" applyNumberFormat="1" applyFont="1" applyFill="1" applyBorder="1" applyAlignment="1">
      <alignment horizontal="center" vertical="center" wrapText="1"/>
    </xf>
    <xf numFmtId="0" fontId="43" fillId="0" borderId="5" xfId="0" applyNumberFormat="1" applyFont="1" applyFill="1" applyBorder="1" applyAlignment="1">
      <alignment horizontal="center" vertical="center" wrapText="1"/>
    </xf>
    <xf numFmtId="0" fontId="43" fillId="0" borderId="6" xfId="0" applyNumberFormat="1" applyFont="1" applyFill="1" applyBorder="1" applyAlignment="1">
      <alignment horizontal="center" vertical="center" wrapText="1"/>
    </xf>
    <xf numFmtId="0" fontId="43" fillId="0" borderId="4" xfId="0" applyNumberFormat="1" applyFont="1" applyBorder="1" applyAlignment="1">
      <alignment horizontal="center" vertical="center"/>
    </xf>
    <xf numFmtId="0" fontId="43" fillId="0" borderId="5" xfId="0" applyNumberFormat="1" applyFont="1" applyBorder="1" applyAlignment="1">
      <alignment horizontal="center" vertical="center"/>
    </xf>
    <xf numFmtId="0" fontId="43" fillId="0" borderId="6" xfId="0" applyNumberFormat="1" applyFont="1" applyBorder="1" applyAlignment="1">
      <alignment horizontal="center" vertical="center"/>
    </xf>
    <xf numFmtId="0" fontId="43" fillId="0" borderId="5" xfId="0" applyFont="1" applyBorder="1" applyAlignment="1">
      <alignment horizontal="center" vertical="center"/>
    </xf>
    <xf numFmtId="0" fontId="43" fillId="0" borderId="4" xfId="0" applyFont="1" applyFill="1" applyBorder="1" applyAlignment="1">
      <alignment horizontal="center" vertical="center"/>
    </xf>
    <xf numFmtId="0" fontId="43" fillId="0" borderId="5" xfId="0" applyFont="1" applyFill="1" applyBorder="1" applyAlignment="1">
      <alignment horizontal="center" vertical="center"/>
    </xf>
    <xf numFmtId="0" fontId="43" fillId="0" borderId="6" xfId="0" applyFont="1" applyFill="1" applyBorder="1" applyAlignment="1">
      <alignment horizontal="center" vertical="center"/>
    </xf>
    <xf numFmtId="0" fontId="43" fillId="0" borderId="1" xfId="0" applyNumberFormat="1" applyFont="1" applyBorder="1" applyAlignment="1">
      <alignment horizontal="center" vertical="center"/>
    </xf>
    <xf numFmtId="0" fontId="43" fillId="0" borderId="1" xfId="0" applyFont="1" applyBorder="1" applyAlignment="1">
      <alignment horizontal="center" vertical="center"/>
    </xf>
    <xf numFmtId="0" fontId="43" fillId="9" borderId="1" xfId="0" applyFont="1" applyFill="1" applyBorder="1" applyAlignment="1" applyProtection="1">
      <alignment horizontal="center" vertical="center"/>
      <protection locked="0" hidden="1"/>
    </xf>
    <xf numFmtId="0" fontId="43" fillId="0" borderId="4" xfId="0" applyNumberFormat="1" applyFont="1" applyFill="1" applyBorder="1" applyAlignment="1">
      <alignment horizontal="center" vertical="center"/>
    </xf>
    <xf numFmtId="0" fontId="43" fillId="0" borderId="5" xfId="0" applyNumberFormat="1" applyFont="1" applyFill="1" applyBorder="1" applyAlignment="1">
      <alignment horizontal="center" vertical="center"/>
    </xf>
    <xf numFmtId="0" fontId="43" fillId="0" borderId="6" xfId="0" applyNumberFormat="1" applyFont="1" applyFill="1" applyBorder="1" applyAlignment="1">
      <alignment horizontal="center" vertical="center"/>
    </xf>
    <xf numFmtId="0" fontId="36" fillId="3" borderId="1" xfId="0" applyNumberFormat="1" applyFont="1" applyFill="1" applyBorder="1" applyAlignment="1">
      <alignment horizontal="center" vertical="center" wrapText="1"/>
    </xf>
    <xf numFmtId="0" fontId="36" fillId="3" borderId="1" xfId="0" applyFont="1" applyFill="1" applyBorder="1" applyAlignment="1">
      <alignment horizontal="center" vertical="center" wrapText="1"/>
    </xf>
    <xf numFmtId="0" fontId="43" fillId="0" borderId="11" xfId="0" applyNumberFormat="1" applyFont="1" applyBorder="1" applyAlignment="1">
      <alignment horizontal="center" vertical="center"/>
    </xf>
    <xf numFmtId="0" fontId="43" fillId="0" borderId="12" xfId="0" applyNumberFormat="1" applyFont="1" applyBorder="1" applyAlignment="1">
      <alignment horizontal="center" vertical="center"/>
    </xf>
    <xf numFmtId="0" fontId="43" fillId="0" borderId="13" xfId="0" applyNumberFormat="1" applyFont="1" applyBorder="1" applyAlignment="1">
      <alignment horizontal="center" vertical="center"/>
    </xf>
    <xf numFmtId="0" fontId="43" fillId="0" borderId="9" xfId="0" applyNumberFormat="1" applyFont="1" applyBorder="1" applyAlignment="1">
      <alignment horizontal="center" vertical="center"/>
    </xf>
    <xf numFmtId="0" fontId="43" fillId="0" borderId="10" xfId="0" applyNumberFormat="1" applyFont="1" applyBorder="1" applyAlignment="1">
      <alignment horizontal="center" vertical="center"/>
    </xf>
    <xf numFmtId="0" fontId="43" fillId="0" borderId="15" xfId="0" applyNumberFormat="1" applyFont="1" applyBorder="1" applyAlignment="1">
      <alignment horizontal="center" vertical="center"/>
    </xf>
    <xf numFmtId="0" fontId="43" fillId="9" borderId="11" xfId="0" applyFont="1" applyFill="1" applyBorder="1" applyAlignment="1" applyProtection="1">
      <alignment horizontal="center" vertical="center"/>
      <protection locked="0" hidden="1"/>
    </xf>
    <xf numFmtId="0" fontId="43" fillId="9" borderId="12" xfId="0" applyFont="1" applyFill="1" applyBorder="1" applyAlignment="1" applyProtection="1">
      <alignment horizontal="center" vertical="center"/>
      <protection locked="0" hidden="1"/>
    </xf>
    <xf numFmtId="0" fontId="43" fillId="9" borderId="13" xfId="0" applyFont="1" applyFill="1" applyBorder="1" applyAlignment="1" applyProtection="1">
      <alignment horizontal="center" vertical="center"/>
      <protection locked="0" hidden="1"/>
    </xf>
    <xf numFmtId="0" fontId="43" fillId="9" borderId="9" xfId="0" applyFont="1" applyFill="1" applyBorder="1" applyAlignment="1" applyProtection="1">
      <alignment horizontal="center" vertical="center"/>
      <protection locked="0" hidden="1"/>
    </xf>
    <xf numFmtId="0" fontId="43" fillId="9" borderId="10" xfId="0" applyFont="1" applyFill="1" applyBorder="1" applyAlignment="1" applyProtection="1">
      <alignment horizontal="center" vertical="center"/>
      <protection locked="0" hidden="1"/>
    </xf>
    <xf numFmtId="0" fontId="43" fillId="9" borderId="15" xfId="0" applyFont="1" applyFill="1" applyBorder="1" applyAlignment="1" applyProtection="1">
      <alignment horizontal="center" vertical="center"/>
      <protection locked="0" hidden="1"/>
    </xf>
    <xf numFmtId="14" fontId="43" fillId="9" borderId="1" xfId="0" applyNumberFormat="1" applyFont="1" applyFill="1" applyBorder="1" applyAlignment="1" applyProtection="1">
      <alignment horizontal="center" vertical="center" wrapText="1"/>
      <protection locked="0" hidden="1"/>
    </xf>
    <xf numFmtId="0" fontId="43" fillId="9" borderId="1" xfId="0" applyNumberFormat="1" applyFont="1" applyFill="1" applyBorder="1" applyAlignment="1" applyProtection="1">
      <alignment horizontal="center" vertical="center" wrapText="1"/>
      <protection locked="0" hidden="1"/>
    </xf>
    <xf numFmtId="0" fontId="43" fillId="9" borderId="4" xfId="0" applyNumberFormat="1" applyFont="1" applyFill="1" applyBorder="1" applyAlignment="1" applyProtection="1">
      <alignment horizontal="center" vertical="center"/>
      <protection locked="0" hidden="1"/>
    </xf>
    <xf numFmtId="0" fontId="43" fillId="9" borderId="5" xfId="0" applyNumberFormat="1" applyFont="1" applyFill="1" applyBorder="1" applyAlignment="1" applyProtection="1">
      <alignment horizontal="center" vertical="center"/>
      <protection locked="0" hidden="1"/>
    </xf>
    <xf numFmtId="0" fontId="43" fillId="9" borderId="6" xfId="0" applyNumberFormat="1" applyFont="1" applyFill="1" applyBorder="1" applyAlignment="1" applyProtection="1">
      <alignment horizontal="center" vertical="center"/>
      <protection locked="0" hidden="1"/>
    </xf>
    <xf numFmtId="0" fontId="30" fillId="0" borderId="1" xfId="1" applyFill="1" applyBorder="1" applyAlignment="1" applyProtection="1">
      <alignment horizontal="left" vertical="center"/>
      <protection locked="0"/>
    </xf>
    <xf numFmtId="0" fontId="4" fillId="0" borderId="1" xfId="0" applyFont="1" applyFill="1" applyBorder="1" applyAlignment="1" applyProtection="1">
      <alignment horizontal="left" vertical="center"/>
      <protection locked="0"/>
    </xf>
    <xf numFmtId="1" fontId="4" fillId="0" borderId="4" xfId="0" applyNumberFormat="1" applyFont="1" applyFill="1" applyBorder="1" applyAlignment="1" applyProtection="1">
      <alignment horizontal="left" vertical="center"/>
      <protection locked="0"/>
    </xf>
    <xf numFmtId="1" fontId="4" fillId="0" borderId="6" xfId="0" applyNumberFormat="1" applyFont="1" applyFill="1" applyBorder="1" applyAlignment="1" applyProtection="1">
      <alignment horizontal="left" vertical="center"/>
      <protection locked="0"/>
    </xf>
    <xf numFmtId="0" fontId="5" fillId="0" borderId="0" xfId="2" applyFont="1" applyFill="1" applyBorder="1" applyAlignment="1">
      <alignment horizontal="left" vertical="center" wrapText="1"/>
    </xf>
    <xf numFmtId="0" fontId="45" fillId="4" borderId="1" xfId="2" applyFont="1" applyFill="1" applyBorder="1" applyAlignment="1">
      <alignment horizontal="center" vertical="center"/>
    </xf>
    <xf numFmtId="0" fontId="6" fillId="2" borderId="4" xfId="2" applyFont="1" applyFill="1" applyBorder="1" applyAlignment="1">
      <alignment horizontal="center" vertical="center" wrapText="1"/>
    </xf>
    <xf numFmtId="0" fontId="6" fillId="2" borderId="5" xfId="2" applyFont="1" applyFill="1" applyBorder="1" applyAlignment="1">
      <alignment horizontal="center" vertical="center" wrapText="1"/>
    </xf>
    <xf numFmtId="0" fontId="6" fillId="2" borderId="6" xfId="2" applyFont="1" applyFill="1" applyBorder="1" applyAlignment="1">
      <alignment horizontal="center" vertical="center" wrapText="1"/>
    </xf>
    <xf numFmtId="164" fontId="24" fillId="0" borderId="4" xfId="0" applyNumberFormat="1" applyFont="1" applyBorder="1" applyAlignment="1" applyProtection="1">
      <alignment horizontal="right" vertical="center"/>
    </xf>
    <xf numFmtId="164" fontId="24" fillId="0" borderId="6" xfId="0" applyNumberFormat="1" applyFont="1" applyBorder="1" applyAlignment="1" applyProtection="1">
      <alignment horizontal="right" vertical="center"/>
    </xf>
    <xf numFmtId="0" fontId="5" fillId="0" borderId="7" xfId="0" applyFont="1" applyFill="1" applyBorder="1" applyAlignment="1" applyProtection="1">
      <alignment horizontal="center" vertical="center" wrapText="1"/>
    </xf>
    <xf numFmtId="0" fontId="5" fillId="0" borderId="2" xfId="0" applyFont="1" applyFill="1" applyBorder="1" applyAlignment="1" applyProtection="1">
      <alignment horizontal="center" vertical="center" wrapText="1"/>
    </xf>
    <xf numFmtId="0" fontId="22" fillId="6" borderId="4" xfId="0" applyFont="1" applyFill="1" applyBorder="1" applyAlignment="1" applyProtection="1">
      <alignment horizontal="center"/>
    </xf>
    <xf numFmtId="0" fontId="22" fillId="6" borderId="6" xfId="0" applyFont="1" applyFill="1" applyBorder="1" applyAlignment="1" applyProtection="1">
      <alignment horizontal="center"/>
    </xf>
    <xf numFmtId="0" fontId="22" fillId="7" borderId="4" xfId="0" applyFont="1" applyFill="1" applyBorder="1" applyAlignment="1" applyProtection="1">
      <alignment horizontal="center"/>
    </xf>
    <xf numFmtId="0" fontId="22" fillId="7" borderId="6" xfId="0" applyFont="1" applyFill="1" applyBorder="1" applyAlignment="1" applyProtection="1">
      <alignment horizontal="center"/>
    </xf>
    <xf numFmtId="0" fontId="21" fillId="2" borderId="4" xfId="0" applyFont="1" applyFill="1" applyBorder="1" applyAlignment="1" applyProtection="1">
      <alignment horizontal="center" vertical="center" wrapText="1"/>
    </xf>
    <xf numFmtId="0" fontId="21" fillId="2" borderId="5" xfId="0" applyFont="1" applyFill="1" applyBorder="1" applyAlignment="1" applyProtection="1">
      <alignment horizontal="center" vertical="center" wrapText="1"/>
    </xf>
    <xf numFmtId="0" fontId="21" fillId="2" borderId="6" xfId="0" applyFont="1" applyFill="1" applyBorder="1" applyAlignment="1" applyProtection="1">
      <alignment horizontal="center" vertical="center" wrapText="1"/>
    </xf>
    <xf numFmtId="164" fontId="0" fillId="0" borderId="4" xfId="0" applyNumberFormat="1" applyBorder="1" applyAlignment="1" applyProtection="1">
      <alignment horizontal="right" vertical="center"/>
    </xf>
    <xf numFmtId="164" fontId="0" fillId="0" borderId="6" xfId="0" applyNumberFormat="1" applyBorder="1" applyAlignment="1" applyProtection="1">
      <alignment horizontal="right" vertical="center"/>
    </xf>
    <xf numFmtId="0" fontId="8" fillId="0" borderId="1" xfId="0" applyFont="1" applyBorder="1" applyAlignment="1" applyProtection="1">
      <alignment horizontal="center" vertical="center" wrapText="1"/>
    </xf>
    <xf numFmtId="0" fontId="6" fillId="2" borderId="1" xfId="0" applyFont="1" applyFill="1" applyBorder="1" applyAlignment="1" applyProtection="1">
      <alignment vertical="center" wrapText="1"/>
    </xf>
    <xf numFmtId="0" fontId="6" fillId="0" borderId="1" xfId="0" applyFont="1" applyFill="1" applyBorder="1" applyAlignment="1" applyProtection="1">
      <alignment horizontal="center" vertical="center"/>
    </xf>
    <xf numFmtId="0" fontId="20" fillId="0" borderId="1" xfId="0" applyFont="1" applyBorder="1" applyAlignment="1" applyProtection="1">
      <alignment horizontal="center" vertical="center"/>
    </xf>
    <xf numFmtId="0" fontId="6" fillId="0" borderId="4" xfId="0" applyFont="1" applyBorder="1" applyAlignment="1" applyProtection="1">
      <alignment horizontal="center" vertical="center"/>
    </xf>
    <xf numFmtId="0" fontId="6" fillId="0" borderId="6" xfId="0" applyFont="1" applyBorder="1" applyAlignment="1" applyProtection="1">
      <alignment horizontal="center" vertical="center"/>
    </xf>
    <xf numFmtId="0" fontId="28" fillId="4" borderId="1" xfId="0" applyFont="1" applyFill="1" applyBorder="1" applyAlignment="1" applyProtection="1">
      <alignment horizontal="left" vertical="center" wrapText="1"/>
    </xf>
    <xf numFmtId="0" fontId="29" fillId="8" borderId="1" xfId="0" applyFont="1" applyFill="1" applyBorder="1" applyAlignment="1" applyProtection="1">
      <alignment horizontal="left" vertical="center" wrapText="1"/>
      <protection locked="0"/>
    </xf>
    <xf numFmtId="0" fontId="29" fillId="8" borderId="1" xfId="0" applyNumberFormat="1" applyFont="1" applyFill="1" applyBorder="1" applyAlignment="1" applyProtection="1">
      <alignment horizontal="left" vertical="center" wrapText="1"/>
      <protection locked="0"/>
    </xf>
    <xf numFmtId="0" fontId="7" fillId="0" borderId="11" xfId="0" applyFont="1" applyBorder="1" applyAlignment="1" applyProtection="1">
      <alignment horizontal="center"/>
    </xf>
    <xf numFmtId="0" fontId="7" fillId="0" borderId="12" xfId="0" applyFont="1" applyBorder="1" applyAlignment="1" applyProtection="1">
      <alignment horizontal="center"/>
    </xf>
    <xf numFmtId="0" fontId="7" fillId="0" borderId="13" xfId="0" applyFont="1" applyBorder="1" applyAlignment="1" applyProtection="1">
      <alignment horizontal="center"/>
    </xf>
    <xf numFmtId="0" fontId="7" fillId="0" borderId="3" xfId="0" applyFont="1" applyBorder="1" applyAlignment="1" applyProtection="1">
      <alignment horizontal="center"/>
    </xf>
    <xf numFmtId="0" fontId="7" fillId="0" borderId="0" xfId="0" applyFont="1" applyBorder="1" applyAlignment="1" applyProtection="1">
      <alignment horizontal="center"/>
    </xf>
    <xf numFmtId="0" fontId="7" fillId="0" borderId="14" xfId="0" applyFont="1" applyBorder="1" applyAlignment="1" applyProtection="1">
      <alignment horizontal="center"/>
    </xf>
    <xf numFmtId="0" fontId="7" fillId="0" borderId="9" xfId="0" applyFont="1" applyBorder="1" applyAlignment="1" applyProtection="1">
      <alignment horizontal="center"/>
    </xf>
    <xf numFmtId="0" fontId="7" fillId="0" borderId="10" xfId="0" applyFont="1" applyBorder="1" applyAlignment="1" applyProtection="1">
      <alignment horizontal="center"/>
    </xf>
    <xf numFmtId="0" fontId="7" fillId="0" borderId="15" xfId="0" applyFont="1" applyBorder="1" applyAlignment="1" applyProtection="1">
      <alignment horizontal="center"/>
    </xf>
    <xf numFmtId="0" fontId="26" fillId="6" borderId="4" xfId="0" applyFont="1" applyFill="1" applyBorder="1" applyAlignment="1" applyProtection="1">
      <alignment horizontal="center" vertical="center"/>
    </xf>
    <xf numFmtId="0" fontId="26" fillId="6" borderId="5" xfId="0" applyFont="1" applyFill="1" applyBorder="1" applyAlignment="1" applyProtection="1">
      <alignment horizontal="center" vertical="center"/>
    </xf>
    <xf numFmtId="0" fontId="26" fillId="6" borderId="6" xfId="0" applyFont="1" applyFill="1" applyBorder="1" applyAlignment="1" applyProtection="1">
      <alignment horizontal="center" vertical="center"/>
    </xf>
    <xf numFmtId="0" fontId="32" fillId="6" borderId="4" xfId="0" applyFont="1" applyFill="1" applyBorder="1" applyAlignment="1" applyProtection="1">
      <alignment horizontal="center" vertical="center"/>
    </xf>
    <xf numFmtId="0" fontId="32" fillId="6" borderId="5" xfId="0" applyFont="1" applyFill="1" applyBorder="1" applyAlignment="1" applyProtection="1">
      <alignment horizontal="center" vertical="center"/>
    </xf>
    <xf numFmtId="0" fontId="32" fillId="6" borderId="6" xfId="0" applyFont="1" applyFill="1" applyBorder="1" applyAlignment="1" applyProtection="1">
      <alignment horizontal="center" vertical="center"/>
    </xf>
    <xf numFmtId="0" fontId="4" fillId="0" borderId="4" xfId="0" applyNumberFormat="1" applyFont="1" applyBorder="1" applyAlignment="1" applyProtection="1">
      <alignment horizontal="left" vertical="center" wrapText="1"/>
    </xf>
    <xf numFmtId="0" fontId="4" fillId="0" borderId="5" xfId="0" applyNumberFormat="1" applyFont="1" applyBorder="1" applyAlignment="1" applyProtection="1">
      <alignment horizontal="left" vertical="center" wrapText="1"/>
    </xf>
    <xf numFmtId="0" fontId="4" fillId="0" borderId="6" xfId="0" applyNumberFormat="1" applyFont="1" applyBorder="1" applyAlignment="1" applyProtection="1">
      <alignment horizontal="left" vertical="center" wrapText="1"/>
    </xf>
    <xf numFmtId="0" fontId="12" fillId="0" borderId="4" xfId="0" applyFont="1" applyFill="1" applyBorder="1" applyAlignment="1" applyProtection="1">
      <alignment horizontal="left" vertical="top" wrapText="1"/>
    </xf>
    <xf numFmtId="0" fontId="12" fillId="0" borderId="5" xfId="0" applyFont="1" applyFill="1" applyBorder="1" applyAlignment="1" applyProtection="1">
      <alignment horizontal="left" vertical="top" wrapText="1"/>
    </xf>
    <xf numFmtId="0" fontId="12" fillId="0" borderId="6" xfId="0" applyFont="1" applyFill="1" applyBorder="1" applyAlignment="1" applyProtection="1">
      <alignment horizontal="left" vertical="top" wrapText="1"/>
    </xf>
    <xf numFmtId="0" fontId="30" fillId="8" borderId="1" xfId="1" applyFill="1" applyBorder="1" applyAlignment="1" applyProtection="1">
      <alignment horizontal="left" vertical="center" wrapText="1"/>
      <protection locked="0"/>
    </xf>
    <xf numFmtId="0" fontId="22" fillId="4" borderId="4" xfId="0" applyFont="1" applyFill="1" applyBorder="1" applyAlignment="1" applyProtection="1">
      <alignment horizontal="center"/>
    </xf>
    <xf numFmtId="0" fontId="22" fillId="4" borderId="6" xfId="0" applyFont="1" applyFill="1" applyBorder="1" applyAlignment="1" applyProtection="1">
      <alignment horizontal="center"/>
    </xf>
    <xf numFmtId="0" fontId="15" fillId="0" borderId="4" xfId="0" applyFont="1" applyBorder="1" applyAlignment="1" applyProtection="1">
      <alignment horizontal="center" vertical="center" wrapText="1"/>
    </xf>
    <xf numFmtId="0" fontId="15" fillId="0" borderId="6" xfId="0" applyFont="1" applyBorder="1" applyAlignment="1" applyProtection="1">
      <alignment horizontal="center" vertical="center"/>
    </xf>
    <xf numFmtId="164" fontId="15" fillId="0" borderId="4" xfId="0" applyNumberFormat="1" applyFont="1" applyBorder="1" applyAlignment="1" applyProtection="1">
      <alignment horizontal="right" vertical="center"/>
    </xf>
    <xf numFmtId="164" fontId="15" fillId="0" borderId="6" xfId="0" applyNumberFormat="1" applyFont="1" applyBorder="1" applyAlignment="1" applyProtection="1">
      <alignment horizontal="right" vertical="center"/>
    </xf>
    <xf numFmtId="0" fontId="22" fillId="2" borderId="4" xfId="0" applyFont="1" applyFill="1" applyBorder="1" applyAlignment="1" applyProtection="1">
      <alignment horizontal="center" vertical="center" wrapText="1"/>
    </xf>
    <xf numFmtId="0" fontId="22" fillId="2" borderId="6" xfId="0" applyFont="1" applyFill="1" applyBorder="1" applyAlignment="1" applyProtection="1">
      <alignment horizontal="center" vertical="center" wrapText="1"/>
    </xf>
    <xf numFmtId="0" fontId="15" fillId="0" borderId="11" xfId="0" applyFont="1" applyBorder="1" applyAlignment="1" applyProtection="1">
      <alignment horizontal="center" vertical="center" wrapText="1"/>
    </xf>
    <xf numFmtId="0" fontId="15" fillId="0" borderId="13" xfId="0" applyFont="1" applyBorder="1" applyAlignment="1" applyProtection="1">
      <alignment horizontal="center" vertical="center" wrapText="1"/>
    </xf>
    <xf numFmtId="0" fontId="20" fillId="2" borderId="4" xfId="0" applyFont="1" applyFill="1" applyBorder="1" applyAlignment="1" applyProtection="1">
      <alignment horizontal="center" vertical="center" wrapText="1"/>
    </xf>
    <xf numFmtId="0" fontId="20" fillId="2" borderId="5" xfId="0" applyFont="1" applyFill="1" applyBorder="1" applyAlignment="1" applyProtection="1">
      <alignment horizontal="center" vertical="center" wrapText="1"/>
    </xf>
    <xf numFmtId="0" fontId="5" fillId="0" borderId="1" xfId="0" applyFont="1" applyFill="1" applyBorder="1" applyAlignment="1" applyProtection="1">
      <alignment horizontal="left" vertical="center" wrapText="1"/>
    </xf>
    <xf numFmtId="0" fontId="6"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wrapText="1"/>
    </xf>
    <xf numFmtId="0" fontId="19" fillId="0" borderId="1" xfId="0" applyFont="1" applyFill="1" applyBorder="1" applyAlignment="1" applyProtection="1">
      <alignment horizontal="center" vertical="center"/>
    </xf>
    <xf numFmtId="0" fontId="43" fillId="0" borderId="1" xfId="0" applyFont="1" applyBorder="1" applyAlignment="1" applyProtection="1">
      <alignment horizontal="left" vertical="center" wrapText="1"/>
    </xf>
    <xf numFmtId="0" fontId="2" fillId="0" borderId="1" xfId="0" applyFont="1" applyFill="1" applyBorder="1" applyAlignment="1" applyProtection="1">
      <alignment horizontal="left" vertical="center"/>
    </xf>
    <xf numFmtId="0" fontId="24" fillId="0" borderId="1" xfId="0" applyFont="1" applyBorder="1" applyAlignment="1" applyProtection="1">
      <alignment horizontal="center" vertical="center" wrapText="1"/>
    </xf>
    <xf numFmtId="0" fontId="6" fillId="2" borderId="1" xfId="0" applyFont="1" applyFill="1" applyBorder="1" applyAlignment="1" applyProtection="1">
      <alignment horizontal="center" vertical="center" wrapText="1"/>
    </xf>
    <xf numFmtId="0" fontId="10" fillId="0" borderId="1" xfId="0" applyFont="1" applyBorder="1" applyAlignment="1" applyProtection="1">
      <alignment horizontal="left" vertical="center" wrapText="1"/>
    </xf>
    <xf numFmtId="0" fontId="10" fillId="0" borderId="1" xfId="0" applyFont="1" applyBorder="1" applyAlignment="1" applyProtection="1">
      <alignment horizontal="left" vertical="center"/>
    </xf>
    <xf numFmtId="0" fontId="2" fillId="0" borderId="1" xfId="0" applyFont="1" applyFill="1" applyBorder="1" applyAlignment="1" applyProtection="1">
      <alignment vertical="center"/>
    </xf>
    <xf numFmtId="0" fontId="43" fillId="0" borderId="1" xfId="0" applyFont="1" applyBorder="1" applyAlignment="1" applyProtection="1">
      <alignment vertical="center" wrapText="1"/>
    </xf>
    <xf numFmtId="0" fontId="39" fillId="2" borderId="1" xfId="0" applyFont="1" applyFill="1" applyBorder="1" applyAlignment="1" applyProtection="1">
      <alignment horizontal="center" vertical="center"/>
    </xf>
    <xf numFmtId="0" fontId="49" fillId="2" borderId="1" xfId="0" applyFont="1" applyFill="1" applyBorder="1" applyAlignment="1" applyProtection="1">
      <alignment horizontal="center" vertical="center"/>
    </xf>
    <xf numFmtId="0" fontId="23" fillId="0" borderId="1" xfId="0" applyFont="1" applyBorder="1" applyAlignment="1" applyProtection="1">
      <alignment horizontal="center" vertical="center"/>
    </xf>
    <xf numFmtId="0" fontId="22" fillId="5" borderId="4" xfId="0" applyFont="1" applyFill="1" applyBorder="1" applyAlignment="1" applyProtection="1">
      <alignment horizontal="center"/>
    </xf>
    <xf numFmtId="0" fontId="22" fillId="5" borderId="6" xfId="0" applyFont="1" applyFill="1" applyBorder="1" applyAlignment="1" applyProtection="1">
      <alignment horizontal="center"/>
    </xf>
    <xf numFmtId="0" fontId="22" fillId="9" borderId="4" xfId="0" applyFont="1" applyFill="1" applyBorder="1" applyAlignment="1" applyProtection="1">
      <alignment horizontal="center"/>
    </xf>
    <xf numFmtId="0" fontId="22" fillId="9" borderId="6" xfId="0" applyFont="1" applyFill="1" applyBorder="1" applyAlignment="1" applyProtection="1">
      <alignment horizontal="center"/>
    </xf>
    <xf numFmtId="0" fontId="23" fillId="0" borderId="1" xfId="0" applyFont="1" applyBorder="1" applyAlignment="1" applyProtection="1">
      <alignment horizontal="center" vertical="center" wrapText="1"/>
    </xf>
    <xf numFmtId="0" fontId="51" fillId="0" borderId="7" xfId="0" applyFont="1" applyBorder="1" applyAlignment="1" applyProtection="1">
      <alignment horizontal="center" vertical="center" wrapText="1"/>
    </xf>
    <xf numFmtId="0" fontId="51" fillId="0" borderId="8" xfId="0" applyFont="1" applyBorder="1" applyAlignment="1" applyProtection="1">
      <alignment horizontal="center" vertical="center" wrapText="1"/>
    </xf>
    <xf numFmtId="0" fontId="51" fillId="0" borderId="2" xfId="0" applyFont="1" applyBorder="1" applyAlignment="1" applyProtection="1">
      <alignment horizontal="center" vertical="center" wrapText="1"/>
    </xf>
    <xf numFmtId="164" fontId="40" fillId="0" borderId="4" xfId="0" applyNumberFormat="1" applyFont="1" applyBorder="1" applyAlignment="1" applyProtection="1">
      <alignment horizontal="right" vertical="center"/>
    </xf>
    <xf numFmtId="164" fontId="40" fillId="0" borderId="6" xfId="0" applyNumberFormat="1" applyFont="1" applyBorder="1" applyAlignment="1" applyProtection="1">
      <alignment horizontal="right" vertical="center"/>
    </xf>
    <xf numFmtId="164" fontId="23" fillId="0" borderId="4" xfId="0" applyNumberFormat="1" applyFont="1" applyBorder="1" applyAlignment="1" applyProtection="1">
      <alignment horizontal="right" vertical="center"/>
    </xf>
    <xf numFmtId="164" fontId="23" fillId="0" borderId="6" xfId="0" applyNumberFormat="1" applyFont="1" applyBorder="1" applyAlignment="1" applyProtection="1">
      <alignment horizontal="right" vertical="center"/>
    </xf>
    <xf numFmtId="0" fontId="20" fillId="2" borderId="1" xfId="0" applyFont="1" applyFill="1" applyBorder="1" applyAlignment="1" applyProtection="1">
      <alignment horizontal="center" vertical="center" wrapText="1"/>
    </xf>
    <xf numFmtId="0" fontId="6" fillId="0" borderId="1" xfId="0" applyFont="1" applyFill="1" applyBorder="1" applyAlignment="1" applyProtection="1">
      <alignment horizontal="left" vertical="center" wrapText="1"/>
    </xf>
    <xf numFmtId="0" fontId="22" fillId="6" borderId="1" xfId="0" applyFont="1" applyFill="1" applyBorder="1" applyAlignment="1" applyProtection="1">
      <alignment horizontal="center"/>
    </xf>
    <xf numFmtId="0" fontId="24" fillId="0" borderId="1" xfId="0" applyFont="1" applyBorder="1" applyAlignment="1" applyProtection="1">
      <alignment horizontal="center"/>
    </xf>
    <xf numFmtId="0" fontId="6" fillId="0" borderId="1" xfId="0" applyFont="1" applyFill="1" applyBorder="1" applyAlignment="1" applyProtection="1">
      <alignment horizontal="left" vertical="center"/>
    </xf>
    <xf numFmtId="0" fontId="10" fillId="0" borderId="11" xfId="0" applyFont="1" applyBorder="1" applyAlignment="1" applyProtection="1">
      <alignment horizontal="left" vertical="top" wrapText="1"/>
    </xf>
    <xf numFmtId="0" fontId="10" fillId="0" borderId="12" xfId="0" applyFont="1" applyBorder="1" applyAlignment="1" applyProtection="1">
      <alignment horizontal="left" vertical="top"/>
    </xf>
    <xf numFmtId="0" fontId="10" fillId="0" borderId="13" xfId="0" applyFont="1" applyBorder="1" applyAlignment="1" applyProtection="1">
      <alignment horizontal="left" vertical="top"/>
    </xf>
    <xf numFmtId="0" fontId="10" fillId="0" borderId="3" xfId="0" applyFont="1" applyBorder="1" applyAlignment="1" applyProtection="1">
      <alignment horizontal="left" vertical="top"/>
    </xf>
    <xf numFmtId="0" fontId="10" fillId="0" borderId="0" xfId="0" applyFont="1" applyBorder="1" applyAlignment="1" applyProtection="1">
      <alignment horizontal="left" vertical="top"/>
    </xf>
    <xf numFmtId="0" fontId="10" fillId="0" borderId="14" xfId="0" applyFont="1" applyBorder="1" applyAlignment="1" applyProtection="1">
      <alignment horizontal="left" vertical="top"/>
    </xf>
    <xf numFmtId="0" fontId="10" fillId="0" borderId="9" xfId="0" applyFont="1" applyBorder="1" applyAlignment="1" applyProtection="1">
      <alignment horizontal="left" vertical="top"/>
    </xf>
    <xf numFmtId="0" fontId="10" fillId="0" borderId="10" xfId="0" applyFont="1" applyBorder="1" applyAlignment="1" applyProtection="1">
      <alignment horizontal="left" vertical="top"/>
    </xf>
    <xf numFmtId="0" fontId="10" fillId="0" borderId="15" xfId="0" applyFont="1" applyBorder="1" applyAlignment="1" applyProtection="1">
      <alignment horizontal="left" vertical="top"/>
    </xf>
    <xf numFmtId="0" fontId="38" fillId="0" borderId="7" xfId="0" applyFont="1" applyBorder="1" applyAlignment="1" applyProtection="1">
      <alignment horizontal="center" vertical="center" wrapText="1"/>
    </xf>
    <xf numFmtId="0" fontId="38" fillId="0" borderId="8" xfId="0" applyFont="1" applyBorder="1" applyAlignment="1" applyProtection="1">
      <alignment horizontal="center" vertical="center" wrapText="1"/>
    </xf>
    <xf numFmtId="0" fontId="38" fillId="0" borderId="2" xfId="0" applyFont="1" applyBorder="1" applyAlignment="1" applyProtection="1">
      <alignment horizontal="center" vertical="center" wrapText="1"/>
    </xf>
    <xf numFmtId="0" fontId="10" fillId="2" borderId="1" xfId="0" applyFont="1" applyFill="1" applyBorder="1" applyAlignment="1" applyProtection="1">
      <alignment horizontal="center" vertical="center" wrapText="1"/>
    </xf>
    <xf numFmtId="0" fontId="42" fillId="0" borderId="7" xfId="0" applyFont="1" applyBorder="1" applyAlignment="1" applyProtection="1">
      <alignment horizontal="center" vertical="center" wrapText="1"/>
    </xf>
    <xf numFmtId="0" fontId="42" fillId="0" borderId="8" xfId="0" applyFont="1" applyBorder="1" applyAlignment="1" applyProtection="1">
      <alignment horizontal="center" vertical="center" wrapText="1"/>
    </xf>
    <xf numFmtId="0" fontId="42" fillId="0" borderId="2" xfId="0" applyFont="1" applyBorder="1" applyAlignment="1" applyProtection="1">
      <alignment horizontal="center" vertical="center" wrapText="1"/>
    </xf>
    <xf numFmtId="0" fontId="10" fillId="2" borderId="1" xfId="0" applyFont="1" applyFill="1" applyBorder="1" applyAlignment="1" applyProtection="1">
      <alignment horizontal="center" wrapText="1"/>
    </xf>
    <xf numFmtId="0" fontId="24" fillId="0" borderId="4" xfId="0" applyFont="1" applyBorder="1" applyAlignment="1" applyProtection="1">
      <alignment horizontal="center"/>
    </xf>
    <xf numFmtId="0" fontId="24" fillId="0" borderId="5" xfId="0" applyFont="1" applyBorder="1" applyAlignment="1" applyProtection="1">
      <alignment horizontal="center"/>
    </xf>
    <xf numFmtId="0" fontId="24" fillId="0" borderId="6" xfId="0" applyFont="1" applyBorder="1" applyAlignment="1" applyProtection="1">
      <alignment horizontal="center"/>
    </xf>
    <xf numFmtId="0" fontId="6" fillId="0" borderId="1" xfId="0" applyFont="1" applyBorder="1" applyAlignment="1" applyProtection="1">
      <alignment horizontal="center" vertical="center"/>
    </xf>
    <xf numFmtId="0" fontId="6" fillId="4" borderId="1" xfId="0" applyFont="1" applyFill="1" applyBorder="1" applyAlignment="1" applyProtection="1">
      <alignment horizontal="center" vertical="center" wrapText="1"/>
    </xf>
    <xf numFmtId="0" fontId="10" fillId="0" borderId="11" xfId="0" applyFont="1" applyBorder="1" applyAlignment="1">
      <alignment horizontal="left" vertical="top" wrapText="1"/>
    </xf>
    <xf numFmtId="0" fontId="10" fillId="0" borderId="12" xfId="0" applyFont="1" applyBorder="1" applyAlignment="1">
      <alignment horizontal="left" vertical="top"/>
    </xf>
    <xf numFmtId="0" fontId="10" fillId="0" borderId="13" xfId="0" applyFont="1" applyBorder="1" applyAlignment="1">
      <alignment horizontal="left" vertical="top"/>
    </xf>
    <xf numFmtId="0" fontId="10" fillId="0" borderId="3" xfId="0" applyFont="1" applyBorder="1" applyAlignment="1">
      <alignment horizontal="left" vertical="top"/>
    </xf>
    <xf numFmtId="0" fontId="10" fillId="0" borderId="0" xfId="0" applyFont="1" applyBorder="1" applyAlignment="1">
      <alignment horizontal="left" vertical="top"/>
    </xf>
    <xf numFmtId="0" fontId="10" fillId="0" borderId="14" xfId="0" applyFont="1" applyBorder="1" applyAlignment="1">
      <alignment horizontal="left" vertical="top"/>
    </xf>
    <xf numFmtId="0" fontId="10" fillId="0" borderId="9" xfId="0" applyFont="1" applyBorder="1" applyAlignment="1">
      <alignment horizontal="left" vertical="top"/>
    </xf>
    <xf numFmtId="0" fontId="10" fillId="0" borderId="10" xfId="0" applyFont="1" applyBorder="1" applyAlignment="1">
      <alignment horizontal="left" vertical="top"/>
    </xf>
    <xf numFmtId="0" fontId="10" fillId="0" borderId="15" xfId="0" applyFont="1" applyBorder="1" applyAlignment="1">
      <alignment horizontal="left" vertical="top"/>
    </xf>
    <xf numFmtId="0" fontId="23" fillId="0" borderId="1" xfId="0" applyFont="1" applyBorder="1" applyAlignment="1" applyProtection="1">
      <alignment horizontal="center" vertical="center" wrapText="1"/>
      <protection hidden="1"/>
    </xf>
    <xf numFmtId="0" fontId="23" fillId="0" borderId="1" xfId="0" applyFont="1" applyBorder="1" applyAlignment="1" applyProtection="1">
      <alignment horizontal="center" vertical="center"/>
      <protection hidden="1"/>
    </xf>
    <xf numFmtId="0" fontId="22" fillId="5" borderId="4" xfId="0" applyFont="1" applyFill="1" applyBorder="1" applyAlignment="1">
      <alignment horizontal="center"/>
    </xf>
    <xf numFmtId="0" fontId="22" fillId="5" borderId="6" xfId="0" applyFont="1" applyFill="1" applyBorder="1" applyAlignment="1">
      <alignment horizontal="center"/>
    </xf>
    <xf numFmtId="0" fontId="39" fillId="2" borderId="1" xfId="0" applyFont="1" applyFill="1" applyBorder="1" applyAlignment="1" applyProtection="1">
      <alignment horizontal="center" vertical="center"/>
      <protection hidden="1"/>
    </xf>
    <xf numFmtId="0" fontId="29" fillId="8" borderId="4" xfId="0" applyFont="1" applyFill="1" applyBorder="1" applyAlignment="1" applyProtection="1">
      <alignment horizontal="left" vertical="center" wrapText="1"/>
      <protection locked="0"/>
    </xf>
    <xf numFmtId="0" fontId="29" fillId="8" borderId="5" xfId="0" applyFont="1" applyFill="1" applyBorder="1" applyAlignment="1" applyProtection="1">
      <alignment horizontal="left" vertical="center" wrapText="1"/>
      <protection locked="0"/>
    </xf>
    <xf numFmtId="0" fontId="29" fillId="8" borderId="6" xfId="0" applyFont="1" applyFill="1" applyBorder="1" applyAlignment="1" applyProtection="1">
      <alignment horizontal="left" vertical="center" wrapText="1"/>
      <protection locked="0"/>
    </xf>
    <xf numFmtId="0" fontId="4" fillId="0" borderId="4" xfId="0" applyNumberFormat="1" applyFont="1" applyBorder="1" applyAlignment="1">
      <alignment horizontal="left" vertical="center" wrapText="1"/>
    </xf>
    <xf numFmtId="0" fontId="4" fillId="0" borderId="5" xfId="0" applyNumberFormat="1" applyFont="1" applyBorder="1" applyAlignment="1">
      <alignment horizontal="left" vertical="center" wrapText="1"/>
    </xf>
    <xf numFmtId="0" fontId="4" fillId="0" borderId="6" xfId="0" applyNumberFormat="1" applyFont="1" applyBorder="1" applyAlignment="1">
      <alignment horizontal="left" vertical="center" wrapText="1"/>
    </xf>
    <xf numFmtId="0" fontId="22" fillId="9" borderId="4" xfId="0" applyFont="1" applyFill="1" applyBorder="1" applyAlignment="1">
      <alignment horizontal="center"/>
    </xf>
    <xf numFmtId="0" fontId="22" fillId="9" borderId="6" xfId="0" applyFont="1" applyFill="1" applyBorder="1" applyAlignment="1">
      <alignment horizontal="center"/>
    </xf>
    <xf numFmtId="0" fontId="23" fillId="0" borderId="1" xfId="0" applyFont="1" applyBorder="1" applyAlignment="1">
      <alignment horizontal="center" vertical="center"/>
    </xf>
    <xf numFmtId="164" fontId="40" fillId="0" borderId="4" xfId="0" applyNumberFormat="1" applyFont="1" applyBorder="1" applyAlignment="1">
      <alignment horizontal="right" vertical="center"/>
    </xf>
    <xf numFmtId="164" fontId="40" fillId="0" borderId="6" xfId="0" applyNumberFormat="1" applyFont="1" applyBorder="1" applyAlignment="1">
      <alignment horizontal="right" vertical="center"/>
    </xf>
    <xf numFmtId="164" fontId="23" fillId="0" borderId="4" xfId="0" applyNumberFormat="1" applyFont="1" applyBorder="1" applyAlignment="1">
      <alignment horizontal="right" vertical="center"/>
    </xf>
    <xf numFmtId="164" fontId="23" fillId="0" borderId="6" xfId="0" applyNumberFormat="1" applyFont="1" applyBorder="1" applyAlignment="1">
      <alignment horizontal="right" vertical="center"/>
    </xf>
    <xf numFmtId="164" fontId="0" fillId="0" borderId="4" xfId="0" applyNumberFormat="1" applyBorder="1" applyAlignment="1">
      <alignment horizontal="right" vertical="center"/>
    </xf>
    <xf numFmtId="164" fontId="0" fillId="0" borderId="6" xfId="0" applyNumberFormat="1" applyBorder="1" applyAlignment="1">
      <alignment horizontal="right" vertical="center"/>
    </xf>
    <xf numFmtId="164" fontId="15" fillId="0" borderId="4" xfId="0" applyNumberFormat="1" applyFont="1" applyBorder="1" applyAlignment="1">
      <alignment horizontal="right" vertical="center"/>
    </xf>
    <xf numFmtId="164" fontId="15" fillId="0" borderId="6" xfId="0" applyNumberFormat="1" applyFont="1" applyBorder="1" applyAlignment="1">
      <alignment horizontal="right" vertical="center"/>
    </xf>
    <xf numFmtId="0" fontId="22" fillId="2" borderId="4" xfId="0" applyFont="1" applyFill="1" applyBorder="1" applyAlignment="1">
      <alignment horizontal="center" vertical="center" wrapText="1"/>
    </xf>
    <xf numFmtId="0" fontId="22" fillId="2" borderId="6" xfId="0" applyFont="1" applyFill="1" applyBorder="1" applyAlignment="1">
      <alignment horizontal="center" vertical="center" wrapText="1"/>
    </xf>
    <xf numFmtId="0" fontId="15" fillId="0" borderId="4" xfId="0" applyFont="1" applyBorder="1" applyAlignment="1">
      <alignment horizontal="center" vertical="center" wrapText="1"/>
    </xf>
    <xf numFmtId="0" fontId="15" fillId="0" borderId="6" xfId="0" applyFont="1" applyBorder="1" applyAlignment="1">
      <alignment horizontal="center" vertical="center"/>
    </xf>
    <xf numFmtId="0" fontId="22" fillId="6" borderId="1" xfId="0" applyFont="1" applyFill="1" applyBorder="1" applyAlignment="1">
      <alignment horizontal="center"/>
    </xf>
    <xf numFmtId="0" fontId="22" fillId="7" borderId="4" xfId="0" applyFont="1" applyFill="1" applyBorder="1" applyAlignment="1">
      <alignment horizontal="center"/>
    </xf>
    <xf numFmtId="0" fontId="22" fillId="7" borderId="6" xfId="0" applyFont="1" applyFill="1" applyBorder="1" applyAlignment="1">
      <alignment horizontal="center"/>
    </xf>
    <xf numFmtId="0" fontId="22" fillId="6" borderId="4" xfId="0" applyFont="1" applyFill="1" applyBorder="1" applyAlignment="1">
      <alignment horizontal="center"/>
    </xf>
    <xf numFmtId="0" fontId="22" fillId="6" borderId="6" xfId="0" applyFont="1" applyFill="1" applyBorder="1" applyAlignment="1">
      <alignment horizontal="center"/>
    </xf>
    <xf numFmtId="0" fontId="6" fillId="2" borderId="1" xfId="0" applyFont="1" applyFill="1" applyBorder="1" applyAlignment="1" applyProtection="1">
      <alignment horizontal="center" vertical="center"/>
    </xf>
    <xf numFmtId="0" fontId="6" fillId="0" borderId="1" xfId="0" applyFont="1" applyFill="1" applyBorder="1" applyAlignment="1" applyProtection="1">
      <alignment horizontal="left"/>
    </xf>
    <xf numFmtId="0" fontId="10" fillId="0" borderId="11" xfId="0" applyFont="1" applyBorder="1" applyAlignment="1" applyProtection="1">
      <alignment horizontal="left" vertical="center" wrapText="1"/>
    </xf>
    <xf numFmtId="0" fontId="10" fillId="0" borderId="12" xfId="0" applyFont="1" applyBorder="1" applyAlignment="1" applyProtection="1">
      <alignment horizontal="left" vertical="center"/>
    </xf>
    <xf numFmtId="0" fontId="10" fillId="0" borderId="13" xfId="0" applyFont="1" applyBorder="1" applyAlignment="1" applyProtection="1">
      <alignment horizontal="left" vertical="center"/>
    </xf>
    <xf numFmtId="0" fontId="10" fillId="0" borderId="3" xfId="0" applyFont="1" applyBorder="1" applyAlignment="1" applyProtection="1">
      <alignment horizontal="left" vertical="center"/>
    </xf>
    <xf numFmtId="0" fontId="10" fillId="0" borderId="0" xfId="0" applyFont="1" applyBorder="1" applyAlignment="1" applyProtection="1">
      <alignment horizontal="left" vertical="center"/>
    </xf>
    <xf numFmtId="0" fontId="10" fillId="0" borderId="14" xfId="0" applyFont="1" applyBorder="1" applyAlignment="1" applyProtection="1">
      <alignment horizontal="left" vertical="center"/>
    </xf>
    <xf numFmtId="0" fontId="10" fillId="0" borderId="9" xfId="0" applyFont="1" applyBorder="1" applyAlignment="1" applyProtection="1">
      <alignment horizontal="left" vertical="center"/>
    </xf>
    <xf numFmtId="0" fontId="10" fillId="0" borderId="10" xfId="0" applyFont="1" applyBorder="1" applyAlignment="1" applyProtection="1">
      <alignment horizontal="left" vertical="center"/>
    </xf>
    <xf numFmtId="0" fontId="10" fillId="0" borderId="15" xfId="0" applyFont="1" applyBorder="1" applyAlignment="1" applyProtection="1">
      <alignment horizontal="left" vertical="center"/>
    </xf>
    <xf numFmtId="0" fontId="5" fillId="2" borderId="1" xfId="0" applyFont="1" applyFill="1" applyBorder="1" applyAlignment="1" applyProtection="1">
      <alignment horizontal="center" vertical="center" wrapText="1"/>
    </xf>
    <xf numFmtId="164" fontId="15" fillId="0" borderId="1" xfId="0" applyNumberFormat="1" applyFont="1" applyBorder="1" applyAlignment="1" applyProtection="1">
      <alignment horizontal="right" vertical="center"/>
    </xf>
    <xf numFmtId="164" fontId="23" fillId="0" borderId="1" xfId="0" applyNumberFormat="1" applyFont="1" applyBorder="1" applyAlignment="1" applyProtection="1">
      <alignment horizontal="right" vertical="center"/>
    </xf>
    <xf numFmtId="164" fontId="0" fillId="0" borderId="1" xfId="0" applyNumberFormat="1" applyBorder="1" applyAlignment="1" applyProtection="1">
      <alignment horizontal="right" vertical="center"/>
    </xf>
    <xf numFmtId="164" fontId="15" fillId="0" borderId="1" xfId="0" applyNumberFormat="1" applyFont="1" applyBorder="1" applyAlignment="1" applyProtection="1">
      <alignment horizontal="right"/>
    </xf>
    <xf numFmtId="0" fontId="8" fillId="0" borderId="1" xfId="0" applyFont="1" applyFill="1" applyBorder="1" applyAlignment="1" applyProtection="1">
      <alignment horizontal="center" vertical="center"/>
    </xf>
    <xf numFmtId="0" fontId="10" fillId="0" borderId="11" xfId="0" applyFont="1" applyBorder="1" applyAlignment="1" applyProtection="1">
      <alignment vertical="center" wrapText="1"/>
    </xf>
    <xf numFmtId="0" fontId="10" fillId="0" borderId="12" xfId="0" applyFont="1" applyBorder="1" applyAlignment="1" applyProtection="1">
      <alignment vertical="center"/>
    </xf>
    <xf numFmtId="0" fontId="10" fillId="0" borderId="13" xfId="0" applyFont="1" applyBorder="1" applyAlignment="1" applyProtection="1">
      <alignment vertical="center"/>
    </xf>
    <xf numFmtId="0" fontId="10" fillId="0" borderId="3" xfId="0" applyFont="1" applyBorder="1" applyAlignment="1" applyProtection="1">
      <alignment vertical="center"/>
    </xf>
    <xf numFmtId="0" fontId="10" fillId="0" borderId="0" xfId="0" applyFont="1" applyBorder="1" applyAlignment="1" applyProtection="1">
      <alignment vertical="center"/>
    </xf>
    <xf numFmtId="0" fontId="10" fillId="0" borderId="14" xfId="0" applyFont="1" applyBorder="1" applyAlignment="1" applyProtection="1">
      <alignment vertical="center"/>
    </xf>
    <xf numFmtId="0" fontId="10" fillId="0" borderId="9" xfId="0" applyFont="1" applyBorder="1" applyAlignment="1" applyProtection="1">
      <alignment vertical="center"/>
    </xf>
    <xf numFmtId="0" fontId="10" fillId="0" borderId="10" xfId="0" applyFont="1" applyBorder="1" applyAlignment="1" applyProtection="1">
      <alignment vertical="center"/>
    </xf>
    <xf numFmtId="0" fontId="10" fillId="0" borderId="15" xfId="0" applyFont="1" applyBorder="1" applyAlignment="1" applyProtection="1">
      <alignment vertical="center"/>
    </xf>
    <xf numFmtId="0" fontId="50" fillId="0" borderId="7" xfId="0" applyFont="1" applyBorder="1" applyAlignment="1" applyProtection="1">
      <alignment horizontal="center" vertical="center" wrapText="1"/>
    </xf>
    <xf numFmtId="0" fontId="50" fillId="0" borderId="8" xfId="0" applyFont="1" applyBorder="1" applyAlignment="1" applyProtection="1">
      <alignment horizontal="center" vertical="center" wrapText="1"/>
    </xf>
    <xf numFmtId="0" fontId="50" fillId="0" borderId="2" xfId="0" applyFont="1" applyBorder="1" applyAlignment="1" applyProtection="1">
      <alignment horizontal="center" vertical="center" wrapText="1"/>
    </xf>
    <xf numFmtId="0" fontId="5" fillId="0" borderId="11" xfId="0" applyFont="1" applyBorder="1" applyAlignment="1" applyProtection="1">
      <alignment horizontal="center" vertical="center" wrapText="1"/>
    </xf>
    <xf numFmtId="0" fontId="5" fillId="0" borderId="3" xfId="0" applyFont="1" applyBorder="1" applyAlignment="1" applyProtection="1">
      <alignment horizontal="center" vertical="center" wrapText="1"/>
    </xf>
    <xf numFmtId="0" fontId="5" fillId="0" borderId="9" xfId="0" applyFont="1" applyBorder="1" applyAlignment="1" applyProtection="1">
      <alignment horizontal="center" vertical="center" wrapText="1"/>
    </xf>
    <xf numFmtId="0" fontId="5" fillId="0" borderId="7" xfId="0" applyFont="1" applyBorder="1" applyAlignment="1" applyProtection="1">
      <alignment horizontal="center" vertical="center" wrapText="1"/>
    </xf>
    <xf numFmtId="0" fontId="5" fillId="0" borderId="8" xfId="0" applyFont="1" applyBorder="1" applyAlignment="1" applyProtection="1">
      <alignment horizontal="center" vertical="center" wrapText="1"/>
    </xf>
    <xf numFmtId="0" fontId="5" fillId="0" borderId="2" xfId="0" applyFont="1" applyBorder="1" applyAlignment="1" applyProtection="1">
      <alignment horizontal="center" vertical="center" wrapText="1"/>
    </xf>
    <xf numFmtId="0" fontId="51" fillId="0" borderId="7" xfId="0" applyFont="1" applyFill="1" applyBorder="1" applyAlignment="1" applyProtection="1">
      <alignment horizontal="center" vertical="center" wrapText="1"/>
    </xf>
    <xf numFmtId="0" fontId="51" fillId="0" borderId="8" xfId="0" applyFont="1" applyFill="1" applyBorder="1" applyAlignment="1" applyProtection="1">
      <alignment horizontal="center" vertical="center" wrapText="1"/>
    </xf>
    <xf numFmtId="0" fontId="51" fillId="0" borderId="2" xfId="0" applyFont="1" applyFill="1" applyBorder="1" applyAlignment="1" applyProtection="1">
      <alignment horizontal="center" vertical="center" wrapText="1"/>
    </xf>
    <xf numFmtId="0" fontId="5" fillId="2" borderId="7" xfId="0" applyFont="1" applyFill="1" applyBorder="1" applyAlignment="1">
      <alignment horizontal="center" vertical="center" wrapText="1"/>
    </xf>
    <xf numFmtId="0" fontId="5" fillId="0" borderId="1" xfId="0" applyFont="1" applyBorder="1" applyAlignment="1">
      <alignment vertical="center" wrapText="1"/>
    </xf>
    <xf numFmtId="0" fontId="51" fillId="0" borderId="7" xfId="0" applyFont="1" applyBorder="1" applyAlignment="1">
      <alignment horizontal="center" vertical="center" wrapText="1"/>
    </xf>
    <xf numFmtId="0" fontId="5" fillId="2" borderId="8" xfId="0" applyFont="1" applyFill="1" applyBorder="1" applyAlignment="1">
      <alignment horizontal="center" vertical="center" wrapText="1"/>
    </xf>
    <xf numFmtId="0" fontId="51" fillId="0" borderId="8" xfId="0" applyFont="1" applyBorder="1" applyAlignment="1">
      <alignment horizontal="center" vertical="center" wrapText="1"/>
    </xf>
    <xf numFmtId="0" fontId="51" fillId="0" borderId="2" xfId="0" applyFont="1" applyBorder="1" applyAlignment="1">
      <alignment horizontal="center" vertical="center" wrapText="1"/>
    </xf>
    <xf numFmtId="0" fontId="50"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49" fillId="2" borderId="1" xfId="0" applyFont="1" applyFill="1" applyBorder="1" applyAlignment="1" applyProtection="1">
      <alignment horizontal="center" vertical="center"/>
      <protection hidden="1"/>
    </xf>
    <xf numFmtId="0" fontId="5" fillId="2" borderId="1"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2" fillId="0" borderId="7" xfId="0" applyFont="1" applyBorder="1" applyAlignment="1">
      <alignment horizontal="center" vertical="center" wrapText="1"/>
    </xf>
    <xf numFmtId="0" fontId="5" fillId="2" borderId="3" xfId="0" applyFont="1" applyFill="1" applyBorder="1" applyAlignment="1">
      <alignment horizontal="center" vertical="center" wrapText="1"/>
    </xf>
    <xf numFmtId="0" fontId="52" fillId="0" borderId="8" xfId="0" applyFont="1" applyBorder="1" applyAlignment="1">
      <alignment horizontal="center" vertical="center" wrapText="1"/>
    </xf>
    <xf numFmtId="0" fontId="5" fillId="2" borderId="9" xfId="0" applyFont="1" applyFill="1" applyBorder="1" applyAlignment="1">
      <alignment horizontal="center" vertical="center" wrapText="1"/>
    </xf>
    <xf numFmtId="0" fontId="52" fillId="0" borderId="2" xfId="0" applyFont="1" applyBorder="1" applyAlignment="1">
      <alignment horizontal="center" vertical="center" wrapText="1"/>
    </xf>
  </cellXfs>
  <cellStyles count="3">
    <cellStyle name="Hipervínculo" xfId="1" builtinId="8"/>
    <cellStyle name="Normal" xfId="0" builtinId="0"/>
    <cellStyle name="Normal 2 2" xfId="2"/>
  </cellStyles>
  <dxfs count="0"/>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externalLink" Target="externalLinks/externalLink6.xml"/><Relationship Id="rId26" Type="http://schemas.openxmlformats.org/officeDocument/2006/relationships/externalLink" Target="externalLinks/externalLink14.xml"/><Relationship Id="rId3" Type="http://schemas.openxmlformats.org/officeDocument/2006/relationships/worksheet" Target="worksheets/sheet3.xml"/><Relationship Id="rId21"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5" Type="http://schemas.openxmlformats.org/officeDocument/2006/relationships/externalLink" Target="externalLinks/externalLink13.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externalLink" Target="externalLinks/externalLink8.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2.xml"/><Relationship Id="rId5" Type="http://schemas.openxmlformats.org/officeDocument/2006/relationships/worksheet" Target="worksheets/sheet5.xml"/><Relationship Id="rId15" Type="http://schemas.openxmlformats.org/officeDocument/2006/relationships/externalLink" Target="externalLinks/externalLink3.xml"/><Relationship Id="rId23" Type="http://schemas.openxmlformats.org/officeDocument/2006/relationships/externalLink" Target="externalLinks/externalLink11.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7.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externalLink" Target="externalLinks/externalLink10.xml"/><Relationship Id="rId27" Type="http://schemas.openxmlformats.org/officeDocument/2006/relationships/theme" Target="theme/theme1.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7</xdr:col>
      <xdr:colOff>178600</xdr:colOff>
      <xdr:row>1</xdr:row>
      <xdr:rowOff>33348</xdr:rowOff>
    </xdr:from>
    <xdr:to>
      <xdr:col>29</xdr:col>
      <xdr:colOff>145312</xdr:colOff>
      <xdr:row>5</xdr:row>
      <xdr:rowOff>200024</xdr:rowOff>
    </xdr:to>
    <xdr:sp macro="" textlink="">
      <xdr:nvSpPr>
        <xdr:cNvPr id="2" name="3 CuadroTexto"/>
        <xdr:cNvSpPr txBox="1"/>
      </xdr:nvSpPr>
      <xdr:spPr>
        <a:xfrm>
          <a:off x="1712125" y="109548"/>
          <a:ext cx="4205337"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31</xdr:col>
      <xdr:colOff>76200</xdr:colOff>
      <xdr:row>2</xdr:row>
      <xdr:rowOff>9525</xdr:rowOff>
    </xdr:from>
    <xdr:to>
      <xdr:col>35</xdr:col>
      <xdr:colOff>352425</xdr:colOff>
      <xdr:row>5</xdr:row>
      <xdr:rowOff>9525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76975" y="285750"/>
          <a:ext cx="1381125"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66676</xdr:colOff>
      <xdr:row>1</xdr:row>
      <xdr:rowOff>161925</xdr:rowOff>
    </xdr:from>
    <xdr:to>
      <xdr:col>4</xdr:col>
      <xdr:colOff>219075</xdr:colOff>
      <xdr:row>5</xdr:row>
      <xdr:rowOff>76200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28601" y="238125"/>
          <a:ext cx="819149"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170028</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4</xdr:col>
      <xdr:colOff>569125</xdr:colOff>
      <xdr:row>2</xdr:row>
      <xdr:rowOff>61923</xdr:rowOff>
    </xdr:from>
    <xdr:to>
      <xdr:col>7</xdr:col>
      <xdr:colOff>497737</xdr:colOff>
      <xdr:row>7</xdr:row>
      <xdr:rowOff>38099</xdr:rowOff>
    </xdr:to>
    <xdr:sp macro="" textlink="">
      <xdr:nvSpPr>
        <xdr:cNvPr id="3" name="2 CuadroTexto"/>
        <xdr:cNvSpPr txBox="1"/>
      </xdr:nvSpPr>
      <xdr:spPr>
        <a:xfrm>
          <a:off x="3245650" y="319098"/>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twoCellAnchor>
    <xdr:from>
      <xdr:col>8</xdr:col>
      <xdr:colOff>657225</xdr:colOff>
      <xdr:row>2</xdr:row>
      <xdr:rowOff>114300</xdr:rowOff>
    </xdr:from>
    <xdr:to>
      <xdr:col>9</xdr:col>
      <xdr:colOff>1343024</xdr:colOff>
      <xdr:row>6</xdr:row>
      <xdr:rowOff>76200</xdr:rowOff>
    </xdr:to>
    <xdr:pic>
      <xdr:nvPicPr>
        <xdr:cNvPr id="4" name="3 Imagen"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39050" y="371475"/>
          <a:ext cx="1523999"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2047627</xdr:colOff>
      <xdr:row>0</xdr:row>
      <xdr:rowOff>59101</xdr:rowOff>
    </xdr:from>
    <xdr:to>
      <xdr:col>10</xdr:col>
      <xdr:colOff>605120</xdr:colOff>
      <xdr:row>6</xdr:row>
      <xdr:rowOff>122517</xdr:rowOff>
    </xdr:to>
    <xdr:sp macro="" textlink="">
      <xdr:nvSpPr>
        <xdr:cNvPr id="2" name="3 CuadroTexto"/>
        <xdr:cNvSpPr txBox="1"/>
      </xdr:nvSpPr>
      <xdr:spPr>
        <a:xfrm>
          <a:off x="4000252" y="59101"/>
          <a:ext cx="5663143" cy="103496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CO"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1</xdr:col>
      <xdr:colOff>373062</xdr:colOff>
      <xdr:row>1</xdr:row>
      <xdr:rowOff>10977</xdr:rowOff>
    </xdr:from>
    <xdr:to>
      <xdr:col>2</xdr:col>
      <xdr:colOff>47625</xdr:colOff>
      <xdr:row>5</xdr:row>
      <xdr:rowOff>166686</xdr:rowOff>
    </xdr:to>
    <xdr:pic>
      <xdr:nvPicPr>
        <xdr:cNvPr id="3" name="Imagen 2" descr="LOGO-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4500" y="177665"/>
          <a:ext cx="758031" cy="8224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785811</xdr:colOff>
      <xdr:row>1</xdr:row>
      <xdr:rowOff>23812</xdr:rowOff>
    </xdr:from>
    <xdr:to>
      <xdr:col>14</xdr:col>
      <xdr:colOff>682889</xdr:colOff>
      <xdr:row>5</xdr:row>
      <xdr:rowOff>159268</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335124" y="190500"/>
          <a:ext cx="1028171" cy="8022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66427</xdr:colOff>
      <xdr:row>0</xdr:row>
      <xdr:rowOff>47195</xdr:rowOff>
    </xdr:from>
    <xdr:to>
      <xdr:col>9</xdr:col>
      <xdr:colOff>283651</xdr:colOff>
      <xdr:row>6</xdr:row>
      <xdr:rowOff>110611</xdr:rowOff>
    </xdr:to>
    <xdr:sp macro="" textlink="">
      <xdr:nvSpPr>
        <xdr:cNvPr id="2" name="3 CuadroTexto"/>
        <xdr:cNvSpPr txBox="1"/>
      </xdr:nvSpPr>
      <xdr:spPr>
        <a:xfrm>
          <a:off x="3007271" y="47195"/>
          <a:ext cx="8111068" cy="106354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CO"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1</xdr:col>
      <xdr:colOff>432594</xdr:colOff>
      <xdr:row>0</xdr:row>
      <xdr:rowOff>127000</xdr:rowOff>
    </xdr:from>
    <xdr:to>
      <xdr:col>2</xdr:col>
      <xdr:colOff>107156</xdr:colOff>
      <xdr:row>5</xdr:row>
      <xdr:rowOff>154781</xdr:rowOff>
    </xdr:to>
    <xdr:pic>
      <xdr:nvPicPr>
        <xdr:cNvPr id="3" name="Imagen 2" descr="LOGO-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7844" y="127000"/>
          <a:ext cx="698500" cy="8612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571501</xdr:colOff>
      <xdr:row>1</xdr:row>
      <xdr:rowOff>71436</xdr:rowOff>
    </xdr:from>
    <xdr:to>
      <xdr:col>11</xdr:col>
      <xdr:colOff>416721</xdr:colOff>
      <xdr:row>5</xdr:row>
      <xdr:rowOff>129477</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656345" y="238124"/>
          <a:ext cx="1095376" cy="7247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62440</xdr:colOff>
      <xdr:row>0</xdr:row>
      <xdr:rowOff>59101</xdr:rowOff>
    </xdr:from>
    <xdr:to>
      <xdr:col>10</xdr:col>
      <xdr:colOff>671574</xdr:colOff>
      <xdr:row>6</xdr:row>
      <xdr:rowOff>122517</xdr:rowOff>
    </xdr:to>
    <xdr:sp macro="" textlink="">
      <xdr:nvSpPr>
        <xdr:cNvPr id="2" name="3 CuadroTexto"/>
        <xdr:cNvSpPr txBox="1"/>
      </xdr:nvSpPr>
      <xdr:spPr>
        <a:xfrm>
          <a:off x="3429417" y="59101"/>
          <a:ext cx="6689628" cy="10602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CO"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1</xdr:col>
      <xdr:colOff>528674</xdr:colOff>
      <xdr:row>1</xdr:row>
      <xdr:rowOff>66452</xdr:rowOff>
    </xdr:from>
    <xdr:to>
      <xdr:col>2</xdr:col>
      <xdr:colOff>230327</xdr:colOff>
      <xdr:row>6</xdr:row>
      <xdr:rowOff>1993</xdr:rowOff>
    </xdr:to>
    <xdr:pic>
      <xdr:nvPicPr>
        <xdr:cNvPr id="3" name="Imagen 2" descr="LOGO-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9110" y="232586"/>
          <a:ext cx="720607" cy="7662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59286</xdr:colOff>
      <xdr:row>1</xdr:row>
      <xdr:rowOff>44302</xdr:rowOff>
    </xdr:from>
    <xdr:to>
      <xdr:col>14</xdr:col>
      <xdr:colOff>431946</xdr:colOff>
      <xdr:row>6</xdr:row>
      <xdr:rowOff>96080</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652222" y="210436"/>
          <a:ext cx="1136875" cy="8824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3</xdr:col>
      <xdr:colOff>80714</xdr:colOff>
      <xdr:row>0</xdr:row>
      <xdr:rowOff>82913</xdr:rowOff>
    </xdr:from>
    <xdr:to>
      <xdr:col>8</xdr:col>
      <xdr:colOff>1057557</xdr:colOff>
      <xdr:row>6</xdr:row>
      <xdr:rowOff>146329</xdr:rowOff>
    </xdr:to>
    <xdr:sp macro="" textlink="">
      <xdr:nvSpPr>
        <xdr:cNvPr id="2" name="3 CuadroTexto"/>
        <xdr:cNvSpPr txBox="1"/>
      </xdr:nvSpPr>
      <xdr:spPr>
        <a:xfrm>
          <a:off x="3140620" y="82913"/>
          <a:ext cx="7037125" cy="106354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CO"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1</xdr:col>
      <xdr:colOff>611187</xdr:colOff>
      <xdr:row>0</xdr:row>
      <xdr:rowOff>118707</xdr:rowOff>
    </xdr:from>
    <xdr:to>
      <xdr:col>2</xdr:col>
      <xdr:colOff>178593</xdr:colOff>
      <xdr:row>6</xdr:row>
      <xdr:rowOff>35718</xdr:rowOff>
    </xdr:to>
    <xdr:pic>
      <xdr:nvPicPr>
        <xdr:cNvPr id="3" name="Imagen 2" descr="LOGO-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6437" y="118707"/>
          <a:ext cx="758031" cy="9171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175946</xdr:colOff>
      <xdr:row>1</xdr:row>
      <xdr:rowOff>35718</xdr:rowOff>
    </xdr:from>
    <xdr:to>
      <xdr:col>11</xdr:col>
      <xdr:colOff>190499</xdr:colOff>
      <xdr:row>5</xdr:row>
      <xdr:rowOff>149987</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594040" y="202406"/>
          <a:ext cx="1086115" cy="7810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3</xdr:col>
      <xdr:colOff>2047627</xdr:colOff>
      <xdr:row>0</xdr:row>
      <xdr:rowOff>59101</xdr:rowOff>
    </xdr:from>
    <xdr:to>
      <xdr:col>10</xdr:col>
      <xdr:colOff>605120</xdr:colOff>
      <xdr:row>6</xdr:row>
      <xdr:rowOff>122517</xdr:rowOff>
    </xdr:to>
    <xdr:sp macro="" textlink="">
      <xdr:nvSpPr>
        <xdr:cNvPr id="2" name="3 CuadroTexto"/>
        <xdr:cNvSpPr txBox="1"/>
      </xdr:nvSpPr>
      <xdr:spPr>
        <a:xfrm>
          <a:off x="3362077" y="59101"/>
          <a:ext cx="6682318" cy="103496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CO"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1</xdr:col>
      <xdr:colOff>480218</xdr:colOff>
      <xdr:row>0</xdr:row>
      <xdr:rowOff>119063</xdr:rowOff>
    </xdr:from>
    <xdr:to>
      <xdr:col>2</xdr:col>
      <xdr:colOff>299279</xdr:colOff>
      <xdr:row>6</xdr:row>
      <xdr:rowOff>23813</xdr:rowOff>
    </xdr:to>
    <xdr:pic>
      <xdr:nvPicPr>
        <xdr:cNvPr id="3" name="Imagen 2" descr="LOGO-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7374" y="119063"/>
          <a:ext cx="85490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476249</xdr:colOff>
      <xdr:row>1</xdr:row>
      <xdr:rowOff>35719</xdr:rowOff>
    </xdr:from>
    <xdr:to>
      <xdr:col>15</xdr:col>
      <xdr:colOff>289984</xdr:colOff>
      <xdr:row>6</xdr:row>
      <xdr:rowOff>23068</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025437" y="202407"/>
          <a:ext cx="1337735" cy="8207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128339</xdr:colOff>
      <xdr:row>0</xdr:row>
      <xdr:rowOff>106726</xdr:rowOff>
    </xdr:from>
    <xdr:to>
      <xdr:col>9</xdr:col>
      <xdr:colOff>33620</xdr:colOff>
      <xdr:row>7</xdr:row>
      <xdr:rowOff>3454</xdr:rowOff>
    </xdr:to>
    <xdr:sp macro="" textlink="">
      <xdr:nvSpPr>
        <xdr:cNvPr id="5" name="3 CuadroTexto"/>
        <xdr:cNvSpPr txBox="1"/>
      </xdr:nvSpPr>
      <xdr:spPr>
        <a:xfrm>
          <a:off x="2866777" y="106726"/>
          <a:ext cx="7775312" cy="106354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CO"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1</xdr:col>
      <xdr:colOff>575469</xdr:colOff>
      <xdr:row>0</xdr:row>
      <xdr:rowOff>146745</xdr:rowOff>
    </xdr:from>
    <xdr:to>
      <xdr:col>2</xdr:col>
      <xdr:colOff>130969</xdr:colOff>
      <xdr:row>5</xdr:row>
      <xdr:rowOff>90486</xdr:rowOff>
    </xdr:to>
    <xdr:pic>
      <xdr:nvPicPr>
        <xdr:cNvPr id="6" name="Imagen 5" descr="LOGO-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2157" y="146745"/>
          <a:ext cx="627062" cy="7771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425979</xdr:colOff>
      <xdr:row>0</xdr:row>
      <xdr:rowOff>78727</xdr:rowOff>
    </xdr:from>
    <xdr:to>
      <xdr:col>11</xdr:col>
      <xdr:colOff>428625</xdr:colOff>
      <xdr:row>5</xdr:row>
      <xdr:rowOff>792</xdr:rowOff>
    </xdr:to>
    <xdr:pic>
      <xdr:nvPicPr>
        <xdr:cNvPr id="7" name="Imagen 6"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260792" y="78727"/>
          <a:ext cx="1228989" cy="7555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4</xdr:col>
      <xdr:colOff>151044</xdr:colOff>
      <xdr:row>0</xdr:row>
      <xdr:rowOff>81252</xdr:rowOff>
    </xdr:from>
    <xdr:to>
      <xdr:col>10</xdr:col>
      <xdr:colOff>760178</xdr:colOff>
      <xdr:row>6</xdr:row>
      <xdr:rowOff>144668</xdr:rowOff>
    </xdr:to>
    <xdr:sp macro="" textlink="">
      <xdr:nvSpPr>
        <xdr:cNvPr id="2" name="3 CuadroTexto"/>
        <xdr:cNvSpPr txBox="1"/>
      </xdr:nvSpPr>
      <xdr:spPr>
        <a:xfrm>
          <a:off x="3506945" y="81252"/>
          <a:ext cx="7365239" cy="10602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CO"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1</xdr:col>
      <xdr:colOff>572978</xdr:colOff>
      <xdr:row>1</xdr:row>
      <xdr:rowOff>3278</xdr:rowOff>
    </xdr:from>
    <xdr:to>
      <xdr:col>2</xdr:col>
      <xdr:colOff>210436</xdr:colOff>
      <xdr:row>6</xdr:row>
      <xdr:rowOff>66453</xdr:rowOff>
    </xdr:to>
    <xdr:pic>
      <xdr:nvPicPr>
        <xdr:cNvPr id="3" name="Imagen 2" descr="LOGO-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1263" y="169412"/>
          <a:ext cx="678563" cy="893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708837</xdr:colOff>
      <xdr:row>1</xdr:row>
      <xdr:rowOff>22151</xdr:rowOff>
    </xdr:from>
    <xdr:to>
      <xdr:col>15</xdr:col>
      <xdr:colOff>258973</xdr:colOff>
      <xdr:row>5</xdr:row>
      <xdr:rowOff>114598</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054913" y="188285"/>
          <a:ext cx="1078566" cy="7569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3</xdr:col>
      <xdr:colOff>985589</xdr:colOff>
      <xdr:row>0</xdr:row>
      <xdr:rowOff>59101</xdr:rowOff>
    </xdr:from>
    <xdr:to>
      <xdr:col>9</xdr:col>
      <xdr:colOff>890870</xdr:colOff>
      <xdr:row>6</xdr:row>
      <xdr:rowOff>122517</xdr:rowOff>
    </xdr:to>
    <xdr:sp macro="" textlink="">
      <xdr:nvSpPr>
        <xdr:cNvPr id="2" name="3 CuadroTexto"/>
        <xdr:cNvSpPr txBox="1"/>
      </xdr:nvSpPr>
      <xdr:spPr>
        <a:xfrm>
          <a:off x="3624014" y="59101"/>
          <a:ext cx="7372881" cy="103496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CO"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1</xdr:col>
      <xdr:colOff>611189</xdr:colOff>
      <xdr:row>0</xdr:row>
      <xdr:rowOff>154781</xdr:rowOff>
    </xdr:from>
    <xdr:to>
      <xdr:col>2</xdr:col>
      <xdr:colOff>120502</xdr:colOff>
      <xdr:row>6</xdr:row>
      <xdr:rowOff>47624</xdr:rowOff>
    </xdr:to>
    <xdr:pic>
      <xdr:nvPicPr>
        <xdr:cNvPr id="3" name="Imagen 2" descr="LOGO-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4064" y="154781"/>
          <a:ext cx="711844" cy="8929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511969</xdr:colOff>
      <xdr:row>0</xdr:row>
      <xdr:rowOff>154781</xdr:rowOff>
    </xdr:from>
    <xdr:to>
      <xdr:col>11</xdr:col>
      <xdr:colOff>504296</xdr:colOff>
      <xdr:row>5</xdr:row>
      <xdr:rowOff>69470</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513469" y="154781"/>
          <a:ext cx="1230577" cy="7481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4</xdr:col>
      <xdr:colOff>205353</xdr:colOff>
      <xdr:row>0</xdr:row>
      <xdr:rowOff>82333</xdr:rowOff>
    </xdr:from>
    <xdr:to>
      <xdr:col>10</xdr:col>
      <xdr:colOff>814205</xdr:colOff>
      <xdr:row>6</xdr:row>
      <xdr:rowOff>145749</xdr:rowOff>
    </xdr:to>
    <xdr:sp macro="" textlink="">
      <xdr:nvSpPr>
        <xdr:cNvPr id="2" name="3 CuadroTexto"/>
        <xdr:cNvSpPr txBox="1"/>
      </xdr:nvSpPr>
      <xdr:spPr>
        <a:xfrm>
          <a:off x="3992121" y="82333"/>
          <a:ext cx="6753639" cy="103914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CO"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1</xdr:col>
      <xdr:colOff>597830</xdr:colOff>
      <xdr:row>0</xdr:row>
      <xdr:rowOff>162063</xdr:rowOff>
    </xdr:from>
    <xdr:to>
      <xdr:col>2</xdr:col>
      <xdr:colOff>58080</xdr:colOff>
      <xdr:row>5</xdr:row>
      <xdr:rowOff>151004</xdr:rowOff>
    </xdr:to>
    <xdr:pic>
      <xdr:nvPicPr>
        <xdr:cNvPr id="3" name="Imagen 2" descr="LOGO-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6915" y="162063"/>
          <a:ext cx="668299" cy="802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901649</xdr:colOff>
      <xdr:row>0</xdr:row>
      <xdr:rowOff>92927</xdr:rowOff>
    </xdr:from>
    <xdr:to>
      <xdr:col>15</xdr:col>
      <xdr:colOff>290397</xdr:colOff>
      <xdr:row>6</xdr:row>
      <xdr:rowOff>5086</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015948" y="92927"/>
          <a:ext cx="1258900" cy="887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3</xdr:col>
      <xdr:colOff>361928</xdr:colOff>
      <xdr:row>0</xdr:row>
      <xdr:rowOff>93119</xdr:rowOff>
    </xdr:from>
    <xdr:to>
      <xdr:col>9</xdr:col>
      <xdr:colOff>267209</xdr:colOff>
      <xdr:row>6</xdr:row>
      <xdr:rowOff>156535</xdr:rowOff>
    </xdr:to>
    <xdr:sp macro="" textlink="">
      <xdr:nvSpPr>
        <xdr:cNvPr id="2" name="3 CuadroTexto"/>
        <xdr:cNvSpPr txBox="1"/>
      </xdr:nvSpPr>
      <xdr:spPr>
        <a:xfrm>
          <a:off x="3196749" y="93119"/>
          <a:ext cx="7536621" cy="101591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CO"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1</xdr:col>
      <xdr:colOff>607786</xdr:colOff>
      <xdr:row>1</xdr:row>
      <xdr:rowOff>10715</xdr:rowOff>
    </xdr:from>
    <xdr:to>
      <xdr:col>2</xdr:col>
      <xdr:colOff>136071</xdr:colOff>
      <xdr:row>6</xdr:row>
      <xdr:rowOff>11339</xdr:rowOff>
    </xdr:to>
    <xdr:pic>
      <xdr:nvPicPr>
        <xdr:cNvPr id="3" name="Imagen 2" descr="LOGO-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0554" y="169465"/>
          <a:ext cx="684892" cy="7943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500630</xdr:colOff>
      <xdr:row>0</xdr:row>
      <xdr:rowOff>154781</xdr:rowOff>
    </xdr:from>
    <xdr:to>
      <xdr:col>11</xdr:col>
      <xdr:colOff>492957</xdr:colOff>
      <xdr:row>5</xdr:row>
      <xdr:rowOff>69470</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202773" y="154781"/>
          <a:ext cx="1228309" cy="7084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NPEC\imprimir\Ajustado_Modelo_de_costos_INPEC_10_01_20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DIRECCION%20TECNICA%20ICBF\Archivos%20FONADE\COSTEO%20DIAGNOSTICO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ocuments%20and%20Settings\diego.quintanilla\Escritorio\Jardines%20Sociales\Estudio%20de%20Costos%20Jardines%20Sociales.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72.16.9.30\Disco%20local%20(F)\Datos\2012\ANTEPROYECTO\INGRESOS\BASE%20PND%202011-2014%20-%20PR%20SOCIAL%20feb%201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drgbog90\d\DOCUME~1\J0ZAMB~1\CONFIG~1\Temp\PP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Documents%20and%20Settings\Huber.Garcia\Mis%20documentos\Datos\Rafa\PLANTA-2008\AMPLIACION%20PLANTA\DATOS_COSTOS-SUPERNUMERARIOS-401_CUPOS-19-08-200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Documents%20and%20Settings\diego.quintanilla\Escritorio\ICBF\Direcci&#243;n%20de%20Logistica%20y%20Abastecimiento\Consultoria%20Bienestarina\CONSULTORIA%20BIENESTARINA%2031-07-12.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172.16.9.31\ArchivosICBF\Lucia-Vargas\Escritorio\ABASTECIMIENTO%20ESTRATEGICO\PROYECTOS\FINANCIERA\1-%20OPERADOR%20BANCARIO\PROVEEDORES\RESUMEN%20COTIZACIONES\RESUMEN%20COTIZACIONES%20NOV-30-10\COTIZACIONES%20BANCOS%20DIC-06-10.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Documents%20and%20Settings\diego.quintanilla\Escritorio\ICBF\Direcci&#243;n%20de%20Logistica%20y%20Abastecimiento\Encuesta%20Nacional%20de%20Juventud\E.C.%20Encuesta%20Nacional%20de%20Juventud.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Documents%20and%20Settings\diego.quintanilla\Configuraci&#243;n%20local\Archivos%20temporales%20de%20Internet\Content.Outlook\Y3XOUI2P\Revisado_Edilberto_Desayunos_Infantiles_con_Amor_Nov_26_2012.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ROBINSON.PARADA/Mis%20documentos/ESTUDIO%20DE%20MERCADO/37%20TRANSPORTE%20DE%20CARGA%202014.E1/Antecedentes/TRANSP%20DE%20CARGA%20-%20SDC%20101912.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 índice"/>
      <sheetName val="Tal Humano"/>
      <sheetName val="JS Seguimiento Evaluación"/>
      <sheetName val="Resumen de Costos"/>
      <sheetName val="tabla de Viaticos"/>
      <sheetName val="Cotización tiq Aereos"/>
    </sheetNames>
    <sheetDataSet>
      <sheetData sheetId="0"/>
      <sheetData sheetId="1">
        <row r="10">
          <cell r="B10" t="str">
            <v>Supervisores</v>
          </cell>
        </row>
      </sheetData>
      <sheetData sheetId="2"/>
      <sheetData sheetId="3">
        <row r="9">
          <cell r="H9">
            <v>178802722.29566669</v>
          </cell>
        </row>
      </sheetData>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ajustada"/>
      <sheetName val="Hoja3"/>
      <sheetName val="DIFERENCIAS SENA"/>
      <sheetName val="Tablas"/>
      <sheetName val="TD 1"/>
      <sheetName val="TD 2"/>
      <sheetName val="TD3"/>
      <sheetName val="Hoja2"/>
      <sheetName val="Pto Proyect Trabajo MPS"/>
      <sheetName val="Pto Proyect Salud MPS"/>
      <sheetName val="Cuadro Plan de Inversiones"/>
      <sheetName val="RESUMEN P.I. ENERO 17"/>
      <sheetName val="Hoja1"/>
      <sheetName val="Hoja4"/>
      <sheetName val="Pto Proyect Subdireccion Empleo"/>
      <sheetName val="Pto Proyect Subd Salud"/>
      <sheetName val="Aprob-Solicit"/>
    </sheetNames>
    <sheetDataSet>
      <sheetData sheetId="0"/>
      <sheetData sheetId="1"/>
      <sheetData sheetId="2"/>
      <sheetData sheetId="3">
        <row r="2">
          <cell r="B2" t="str">
            <v>Central</v>
          </cell>
          <cell r="D2" t="str">
            <v>Nación</v>
          </cell>
          <cell r="E2" t="str">
            <v>1.1 Innovación para la prosperidad</v>
          </cell>
          <cell r="F2" t="str">
            <v>1.1.1 Conocimiento e innovacion</v>
          </cell>
          <cell r="G2" t="str">
            <v>1. Crecimiento sostenible y competitividad</v>
          </cell>
        </row>
        <row r="3">
          <cell r="D3" t="str">
            <v>Propios</v>
          </cell>
          <cell r="E3" t="str">
            <v>1.2 Competitividad y crecimiento de la productividad</v>
          </cell>
          <cell r="F3" t="str">
            <v>1.1.2 Emprendimiento empresarial</v>
          </cell>
          <cell r="G3" t="str">
            <v>2. Igualdad de oportunidades para la prosperidad social</v>
          </cell>
        </row>
        <row r="4">
          <cell r="D4" t="str">
            <v>SGP</v>
          </cell>
          <cell r="E4" t="str">
            <v>1.3 Locomotoras para el crecimiento y la generación de empleo</v>
          </cell>
          <cell r="F4" t="str">
            <v>1.1.3 Propiedad intelectual, instrumento de innovación</v>
          </cell>
          <cell r="G4" t="str">
            <v>3. Consolidación de la Paz</v>
          </cell>
        </row>
        <row r="5">
          <cell r="D5" t="str">
            <v>Funcionamiento</v>
          </cell>
          <cell r="E5" t="str">
            <v>2.1 Política Integral de desarrollo y protección social</v>
          </cell>
          <cell r="F5" t="str">
            <v>1.1.4 Promoción y protección de la competencia en los mercados</v>
          </cell>
          <cell r="G5" t="str">
            <v>4. Sostenibilidad ambiental y prevención del riesgo</v>
          </cell>
        </row>
        <row r="6">
          <cell r="D6" t="str">
            <v>Cooperación internacional</v>
          </cell>
          <cell r="E6" t="str">
            <v>2.2 Promoción social</v>
          </cell>
          <cell r="F6" t="str">
            <v>1.2.1 Desarrollo de competencias y formalización para la prosperidad</v>
          </cell>
          <cell r="G6" t="str">
            <v>5. Soportes transversales de la prosperidad democrática</v>
          </cell>
        </row>
        <row r="7">
          <cell r="D7" t="str">
            <v>EICE</v>
          </cell>
          <cell r="E7" t="str">
            <v>2.3 Políticas diferenciadas para la inclusión social</v>
          </cell>
          <cell r="F7" t="str">
            <v>1.2.2 Infraestructura para la competitividad</v>
          </cell>
        </row>
        <row r="8">
          <cell r="D8" t="str">
            <v>E. Territoriales</v>
          </cell>
          <cell r="E8" t="str">
            <v>3.1 Seguridad – orden público y seguridad ciudadana</v>
          </cell>
          <cell r="F8" t="str">
            <v>1.2.3 Apoyos transversales a la competitividad</v>
          </cell>
        </row>
        <row r="9">
          <cell r="D9" t="str">
            <v>Privado</v>
          </cell>
          <cell r="E9" t="str">
            <v>3.2 Justicia</v>
          </cell>
          <cell r="F9" t="str">
            <v>1.3.1 Nuevos sectores basados en la innovación</v>
          </cell>
        </row>
        <row r="10">
          <cell r="D10" t="str">
            <v>Privado con capital público</v>
          </cell>
          <cell r="E10" t="str">
            <v>3.3 Derechos humanos, derecho internacional humanitario y justicia transicional</v>
          </cell>
          <cell r="F10" t="str">
            <v>1.3.2 Agropecuaria y desarrollo rural</v>
          </cell>
        </row>
        <row r="11">
          <cell r="E11" t="str">
            <v>4.1 Gestión ambiental para el desarrollo sostenible</v>
          </cell>
          <cell r="F11" t="str">
            <v>1.3.3 Infraestructura de transporte</v>
          </cell>
        </row>
        <row r="12">
          <cell r="E12" t="str">
            <v>4.2 Gestión del riesgo de desastres: Buen gobierno para comunidades seguras</v>
          </cell>
          <cell r="F12" t="str">
            <v>1.3.4 Desarrollo minero y expansión energética</v>
          </cell>
        </row>
        <row r="13">
          <cell r="E13" t="str">
            <v>4.3 Respuesta a la ola invernal</v>
          </cell>
          <cell r="F13" t="str">
            <v>1.3.5 Vivienda y ciudades amables</v>
          </cell>
        </row>
        <row r="14">
          <cell r="E14" t="str">
            <v>4.4 Canasta y eficiencia energética</v>
          </cell>
          <cell r="F14" t="str">
            <v>2.1.1 Primera infancia</v>
          </cell>
        </row>
        <row r="15">
          <cell r="E15" t="str">
            <v>5.1 Buen gobierno, lucha contra la corrupción y participación ciudadana</v>
          </cell>
          <cell r="F15" t="str">
            <v>2.1.2 Niñez, adolescencia y juventud</v>
          </cell>
        </row>
        <row r="16">
          <cell r="E16" t="str">
            <v xml:space="preserve">5.2 Relevancia internacional </v>
          </cell>
          <cell r="F16" t="str">
            <v>2.1.3 Formación de capital humano</v>
          </cell>
        </row>
        <row r="17">
          <cell r="E17" t="str">
            <v>5.3 Apoyos transversales al desarrollo regional</v>
          </cell>
          <cell r="F17" t="str">
            <v>2.1.4 Acceso y calidad en salud: universal y sostenible</v>
          </cell>
        </row>
        <row r="18">
          <cell r="F18" t="str">
            <v>2.1.5 Empleabilidad, emprendimiento y generación de ingresos</v>
          </cell>
        </row>
        <row r="19">
          <cell r="F19" t="str">
            <v>2.1.6 Promoción de la cultura</v>
          </cell>
        </row>
        <row r="20">
          <cell r="F20" t="str">
            <v>2.1.7 Deporte y recreación</v>
          </cell>
        </row>
        <row r="21">
          <cell r="F21" t="str">
            <v>2.2.1 Red para la superación de la pobreza extrema</v>
          </cell>
        </row>
        <row r="22">
          <cell r="F22" t="str">
            <v>2.2.2 Política para la población victima del desplazamiento forzado por la violencia</v>
          </cell>
        </row>
        <row r="23">
          <cell r="F23" t="str">
            <v>2.3.1 Grupos étnicos</v>
          </cell>
        </row>
        <row r="24">
          <cell r="F24" t="str">
            <v>2.3.2 Género</v>
          </cell>
        </row>
        <row r="25">
          <cell r="F25" t="str">
            <v>5.1.1 Buen gobierno</v>
          </cell>
        </row>
        <row r="26">
          <cell r="F26" t="str">
            <v>5.1.2 Estrategias contra la corrupción</v>
          </cell>
        </row>
        <row r="27">
          <cell r="F27" t="str">
            <v>5.1.3 Participación ciudadana y capital social</v>
          </cell>
        </row>
        <row r="28">
          <cell r="F28" t="str">
            <v>5.2.1 Inserción productiva a los mercados internacionales</v>
          </cell>
        </row>
        <row r="29">
          <cell r="F29" t="str">
            <v>5.2.2 Política internacional</v>
          </cell>
        </row>
        <row r="30">
          <cell r="F30" t="str">
            <v>5.2.3 Políticas de desarrollo fronterizo</v>
          </cell>
        </row>
        <row r="31">
          <cell r="F31" t="str">
            <v>5.3.1 Fortalecimiento institucional de los entes territoriales y relación Nación-Territorio</v>
          </cell>
        </row>
        <row r="32">
          <cell r="F32" t="str">
            <v>5.3.2 Consolidación del sistema de ciudades</v>
          </cell>
        </row>
        <row r="33">
          <cell r="F33" t="str">
            <v>5.3.3 Planes de consolidación</v>
          </cell>
        </row>
        <row r="34">
          <cell r="F34" t="str">
            <v>5.3.4 Turismo como motor del desarrollo regional</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mFuncionario"/>
      <sheetName val="ActividadRE"/>
      <sheetName val="DeseanCapacitacionEn"/>
      <sheetName val="Empresa"/>
      <sheetName val="EstadoMadCabFamilia"/>
      <sheetName val="Funcionario"/>
      <sheetName val="GruporUPS"/>
      <sheetName val="Indemnizacion"/>
      <sheetName val="InfLaboral"/>
      <sheetName val="LimitacionAuditiva"/>
      <sheetName val="LimitacionFisicaOMental"/>
      <sheetName val="LimitacionVisual"/>
      <sheetName val="MadreCabezaFamilia"/>
      <sheetName val="NivelEducacionBasica"/>
      <sheetName val="NivelEducacionSuperior"/>
      <sheetName val="PagoRE"/>
      <sheetName val="PMCL"/>
      <sheetName val="ProximoPension"/>
      <sheetName val="RECapacitacion"/>
      <sheetName val="REContPrivada"/>
      <sheetName val="Seguimiento"/>
      <sheetName val="TipoEmpres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ta_Super"/>
      <sheetName val="Planta_Super (2)"/>
      <sheetName val="Costo_401-Final-Año"/>
      <sheetName val="Costo_Final-14-10-09"/>
      <sheetName val="Resm-22-10-09"/>
      <sheetName val="Hoja17"/>
      <sheetName val="11-08-2009"/>
      <sheetName val="Costo_Final-Fase V"/>
      <sheetName val="Costo_Final-Fase VI"/>
      <sheetName val="Costo_Final-Asap_3-GRA-2 Y 5"/>
      <sheetName val="RESM_Costo-Supern-26-05-09"/>
      <sheetName val="RESM_Costo-Supern (4)"/>
      <sheetName val="RESM_Costo-Supern"/>
      <sheetName val="RESM_Costo-Supern (2)"/>
      <sheetName val="RESM_Costo-Supern (3)"/>
      <sheetName val="Costo_Final-Año-714"/>
      <sheetName val="Fase V_VI-Grad-15"/>
      <sheetName val="Fase V_VI-Grad-13-5"/>
      <sheetName val="Vlr_traslado-4-05-09"/>
      <sheetName val="DATOS-ESC-2-VAC-295_05-09"/>
      <sheetName val="RESM_COSTOS_ESC-1"/>
      <sheetName val="RESM_COSTOS_ESC-2"/>
      <sheetName val="COSTO_ASAP"/>
      <sheetName val="Incrementos_Salarial"/>
      <sheetName val="Historico-Supern"/>
      <sheetName val="Costo_Final-Seis Meses"/>
      <sheetName val="Costo_Final-Mes"/>
      <sheetName val="Costo_Final-Año"/>
      <sheetName val="Hoja6"/>
      <sheetName val="Hoja3"/>
      <sheetName val="Resm Cupo"/>
      <sheetName val="Resm Cupo (2)"/>
      <sheetName val="Hoja4"/>
      <sheetName val="Hoja2"/>
      <sheetName val="Equi-Psico-Costos-23-10-09"/>
      <sheetName val="Hoja7"/>
      <sheetName val="Hoja1"/>
      <sheetName val="Hoja8"/>
      <sheetName val="Hoja12"/>
      <sheetName val="Datos-seis M"/>
      <sheetName val="Hoja13"/>
      <sheetName val="20-01-2010"/>
      <sheetName val="Hoja11"/>
      <sheetName val="Hoja10"/>
      <sheetName val="Hoja14"/>
      <sheetName val="Hoja15"/>
      <sheetName val="Hoja9"/>
      <sheetName val="Resm_Dtos-Just-Vig_Fut-2010"/>
      <sheetName val="Hoja16 (2)"/>
      <sheetName val="Hoja7 (2)"/>
      <sheetName val="D_FAMILIA-244-30-DIAS"/>
      <sheetName val="Costo_Final-7-12-09"/>
      <sheetName val="Hoja16"/>
      <sheetName val="Hoja5"/>
      <sheetName val="Hoja18"/>
      <sheetName val="Hoja18 (2)"/>
      <sheetName val="Costo-Super-Proy140-23-03-2010"/>
      <sheetName val="Costo-Super-Sede Nal-23-03-10"/>
      <sheetName val="Resm-23-03-10"/>
      <sheetName val="Hoja22"/>
      <sheetName val="2-07-2010"/>
      <sheetName val="Costo_Nomina_30-06-10-Super"/>
      <sheetName val="Hoja23"/>
      <sheetName val="Hoja21"/>
      <sheetName val="Costo_Nomina_30-09-10-Super"/>
      <sheetName val="Hoja9 (2)"/>
      <sheetName val="Hoja9 (3)"/>
      <sheetName val="Traslados-Super-2010"/>
      <sheetName val="Hoja19"/>
      <sheetName val="Hoja20"/>
      <sheetName val="Hoja24"/>
      <sheetName val="Costo_Nomina_31-12-10-Super"/>
      <sheetName val="PROGRA-PAC-NOV-10"/>
      <sheetName val="Traslados-Super-2010-10-19"/>
      <sheetName val="2011"/>
      <sheetName val="Costos-325-2011"/>
      <sheetName val="Hoja2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 índice"/>
      <sheetName val="Tal Humano"/>
      <sheetName val="Resumen de Costos"/>
      <sheetName val="tabla de Viaticos"/>
      <sheetName val="Cotización tiq Aereos"/>
    </sheetNames>
    <sheetDataSet>
      <sheetData sheetId="0"/>
      <sheetData sheetId="1"/>
      <sheetData sheetId="2">
        <row r="15">
          <cell r="J15">
            <v>4</v>
          </cell>
        </row>
      </sheetData>
      <sheetData sheetId="3"/>
      <sheetData sheetId="4">
        <row r="11">
          <cell r="G11">
            <v>479191</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sheetName val="GRAFICAS"/>
      <sheetName val="RESUMEN"/>
      <sheetName val="1 TRANSFER ICBF"/>
      <sheetName val="2 RECAUDO"/>
      <sheetName val="3 PAGOS"/>
      <sheetName val="4 GASTOS BANC"/>
      <sheetName val="PROY SDA vs PROY DF"/>
      <sheetName val="VOLUMENES PARA BANCOS"/>
      <sheetName val="COMP TARIFAS"/>
    </sheetNames>
    <sheetDataSet>
      <sheetData sheetId="0"/>
      <sheetData sheetId="1"/>
      <sheetData sheetId="2">
        <row r="22">
          <cell r="B22" t="str">
            <v>Tasa TES 2011 26-Nov-2010</v>
          </cell>
        </row>
        <row r="23">
          <cell r="B23" t="str">
            <v>Tasa TES 2020 26-Nov-10</v>
          </cell>
        </row>
        <row r="24">
          <cell r="B24" t="str">
            <v>Tasa DTF 90 Dias Dic-8</v>
          </cell>
        </row>
        <row r="25">
          <cell r="B25" t="str">
            <v>Tasa TIB EA (Nov-04-10)</v>
          </cell>
        </row>
      </sheetData>
      <sheetData sheetId="3">
        <row r="3">
          <cell r="Q3">
            <v>0</v>
          </cell>
        </row>
      </sheetData>
      <sheetData sheetId="4">
        <row r="3">
          <cell r="P3">
            <v>264</v>
          </cell>
        </row>
      </sheetData>
      <sheetData sheetId="5">
        <row r="3">
          <cell r="Q3">
            <v>1370</v>
          </cell>
        </row>
      </sheetData>
      <sheetData sheetId="6"/>
      <sheetData sheetId="7"/>
      <sheetData sheetId="8">
        <row r="3">
          <cell r="G3">
            <v>3067.1111111111113</v>
          </cell>
        </row>
      </sheetData>
      <sheetData sheetId="9"/>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 índice"/>
      <sheetName val="Indices empleados y Parametros"/>
      <sheetName val="RESUMEN "/>
      <sheetName val="Logistica Integral"/>
      <sheetName val="Logistica No Integral"/>
      <sheetName val="Impuestos y comisiones"/>
      <sheetName val="Cantidades y Ctos Prod Totales"/>
      <sheetName val="Tot_Frecuencias x Ciclo-Leche "/>
      <sheetName val="Total lacteo_galletas_bienest_A"/>
      <sheetName val="Calculo und regionalizado_A"/>
      <sheetName val="Frecuencia Lacteos "/>
      <sheetName val="Tot_Frecuencias x Ciclo-Acompañ"/>
      <sheetName val="Frecuencia Acompañante"/>
      <sheetName val="Costos Unitarios Acompañante"/>
      <sheetName val="Materiales_Acompañantes"/>
      <sheetName val="Formulacion_Prod_Acompañan"/>
      <sheetName val="Costos Unitarios Lacteos"/>
      <sheetName val="Materiales Productos Lacteos"/>
      <sheetName val="Formulacion_Productos_Lacteos"/>
      <sheetName val="Macros y Cobertura"/>
      <sheetName val="Cobertura"/>
      <sheetName val="FT_26_Nov_2012"/>
      <sheetName val="Los precios Leche --&gt;"/>
      <sheetName val="Precios historicos Leche-MADR"/>
      <sheetName val="Proyección valor Lacteo MADR"/>
      <sheetName val="Fuente negociac. y new prod--&gt;"/>
      <sheetName val="NEGO 1er SEM 2012"/>
      <sheetName val="NEGO 1ro y 2do Sem x Dpto"/>
      <sheetName val="Formulacion New productos"/>
      <sheetName val="COSTO COMISIÓN "/>
      <sheetName val="Con BMC--&gt;"/>
      <sheetName val="Logistica CON_BMC"/>
      <sheetName val="Productos CON_BMC "/>
      <sheetName val="Con 650 benef --&gt;"/>
      <sheetName val="Total lacteo_galletas_bienest_B"/>
      <sheetName val="Calculo und regionalizado_B"/>
      <sheetName val="Estados financieros --&gt;"/>
      <sheetName val="An Financ E.S."/>
      <sheetName val="Cotizaciones_Logistica"/>
      <sheetName val="Proyecto plieg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INSTRUCTIVO"/>
      <sheetName val="2.INFO GENERAL"/>
      <sheetName val="3.INDICADORES FINANCIEROS"/>
      <sheetName val="4.TERRESTRE "/>
      <sheetName val="5. TRANSP DEDICADO"/>
      <sheetName val="6. TRANSPORTE AEREO"/>
      <sheetName val="LISTA"/>
    </sheetNames>
    <sheetDataSet>
      <sheetData sheetId="0" refreshError="1"/>
      <sheetData sheetId="1" refreshError="1"/>
      <sheetData sheetId="2" refreshError="1"/>
      <sheetData sheetId="3"/>
      <sheetData sheetId="4"/>
      <sheetData sheetId="5"/>
      <sheetData sheetId="6">
        <row r="1">
          <cell r="A1" t="str">
            <v xml:space="preserve"> </v>
          </cell>
        </row>
        <row r="2">
          <cell r="A2" t="str">
            <v>X</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ES PAE 2010"/>
      <sheetName val="Departamentos"/>
      <sheetName val="Regionales"/>
      <sheetName val="Listas"/>
      <sheetName val="Hoja3"/>
      <sheetName val="DepMunicipio"/>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C87"/>
  <sheetViews>
    <sheetView showGridLines="0" zoomScaleNormal="100" workbookViewId="0">
      <selection activeCell="W43" sqref="W43:AD54"/>
    </sheetView>
  </sheetViews>
  <sheetFormatPr baseColWidth="10" defaultColWidth="0" defaultRowHeight="0" customHeight="1" zeroHeight="1" x14ac:dyDescent="0.25"/>
  <cols>
    <col min="1" max="1" width="2.42578125" style="74" customWidth="1"/>
    <col min="2" max="3" width="3.140625" style="74" customWidth="1"/>
    <col min="4" max="6" width="3.7109375" style="74" customWidth="1"/>
    <col min="7" max="7" width="3.140625" style="74" customWidth="1"/>
    <col min="8" max="20" width="2.7109375" style="74" customWidth="1"/>
    <col min="21" max="30" width="3.140625" style="74" customWidth="1"/>
    <col min="31" max="33" width="3.28515625" style="74" customWidth="1"/>
    <col min="34" max="34" width="4.5703125" style="74" customWidth="1"/>
    <col min="35" max="36" width="5.42578125" style="74" customWidth="1"/>
    <col min="37" max="37" width="3" style="74" customWidth="1"/>
    <col min="38" max="55" width="0" style="74" hidden="1" customWidth="1"/>
    <col min="56" max="16384" width="11.42578125" style="74" hidden="1"/>
  </cols>
  <sheetData>
    <row r="1" spans="2:36" ht="6" customHeight="1" x14ac:dyDescent="0.25"/>
    <row r="2" spans="2:36" ht="15.75" customHeight="1" x14ac:dyDescent="0.25">
      <c r="B2" s="75"/>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7"/>
    </row>
    <row r="3" spans="2:36" ht="15.75" customHeight="1" x14ac:dyDescent="0.25">
      <c r="B3" s="78"/>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80"/>
    </row>
    <row r="4" spans="2:36" ht="15.75" customHeight="1" x14ac:dyDescent="0.25">
      <c r="B4" s="78"/>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80"/>
    </row>
    <row r="5" spans="2:36" ht="15.75" customHeight="1" x14ac:dyDescent="0.25">
      <c r="B5" s="78"/>
      <c r="C5" s="79"/>
      <c r="D5" s="79"/>
      <c r="E5" s="79"/>
      <c r="F5" s="79"/>
      <c r="G5" s="79"/>
      <c r="H5" s="79"/>
      <c r="I5" s="79"/>
      <c r="J5" s="79"/>
      <c r="K5" s="79"/>
      <c r="L5" s="79"/>
      <c r="M5" s="79"/>
      <c r="N5" s="79"/>
      <c r="O5" s="79"/>
      <c r="P5" s="79"/>
      <c r="Q5" s="79"/>
      <c r="R5" s="79"/>
      <c r="S5" s="79"/>
      <c r="T5" s="79"/>
      <c r="U5" s="79"/>
      <c r="V5" s="79"/>
      <c r="W5" s="79"/>
      <c r="X5" s="79"/>
      <c r="Y5" s="79"/>
      <c r="Z5" s="79"/>
      <c r="AA5" s="79"/>
      <c r="AB5" s="79"/>
      <c r="AC5" s="79"/>
      <c r="AD5" s="79"/>
      <c r="AE5" s="79"/>
      <c r="AF5" s="79"/>
      <c r="AG5" s="79"/>
      <c r="AH5" s="79"/>
      <c r="AI5" s="79"/>
      <c r="AJ5" s="80"/>
    </row>
    <row r="6" spans="2:36" ht="15.75" customHeight="1" x14ac:dyDescent="0.25">
      <c r="B6" s="81"/>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3"/>
    </row>
    <row r="7" spans="2:36" ht="8.25" customHeight="1" x14ac:dyDescent="0.25"/>
    <row r="8" spans="2:36" ht="18.75" customHeight="1" x14ac:dyDescent="0.25">
      <c r="B8" s="236" t="s">
        <v>350</v>
      </c>
      <c r="C8" s="236"/>
      <c r="D8" s="236"/>
      <c r="E8" s="236"/>
      <c r="F8" s="236"/>
      <c r="G8" s="236"/>
      <c r="H8" s="236"/>
      <c r="I8" s="237"/>
      <c r="J8" s="237"/>
      <c r="K8" s="237"/>
      <c r="L8" s="237"/>
      <c r="M8" s="237"/>
      <c r="N8" s="237"/>
      <c r="O8" s="237"/>
      <c r="P8" s="237"/>
      <c r="Q8" s="237"/>
      <c r="R8" s="237"/>
      <c r="S8" s="237"/>
      <c r="T8" s="237"/>
      <c r="U8" s="237"/>
      <c r="V8" s="237"/>
      <c r="W8" s="237"/>
      <c r="X8" s="237"/>
      <c r="Y8" s="237"/>
      <c r="Z8" s="237"/>
      <c r="AA8" s="237"/>
      <c r="AB8" s="237"/>
      <c r="AC8" s="237"/>
      <c r="AD8" s="237"/>
      <c r="AE8" s="237"/>
      <c r="AF8" s="237"/>
      <c r="AG8" s="237"/>
      <c r="AH8" s="237"/>
      <c r="AI8" s="237"/>
      <c r="AJ8" s="237"/>
    </row>
    <row r="9" spans="2:36" ht="6.75" customHeight="1" x14ac:dyDescent="0.25"/>
    <row r="10" spans="2:36" ht="16.5" customHeight="1" x14ac:dyDescent="0.25">
      <c r="B10" s="238" t="s">
        <v>351</v>
      </c>
      <c r="C10" s="239"/>
      <c r="D10" s="239"/>
      <c r="E10" s="239"/>
      <c r="F10" s="239"/>
      <c r="G10" s="239"/>
      <c r="H10" s="240"/>
      <c r="I10" s="244"/>
      <c r="J10" s="245"/>
      <c r="K10" s="245"/>
      <c r="L10" s="245"/>
      <c r="M10" s="245"/>
      <c r="N10" s="245"/>
      <c r="O10" s="245"/>
      <c r="P10" s="245"/>
      <c r="Q10" s="246"/>
      <c r="R10" s="156" t="s">
        <v>352</v>
      </c>
      <c r="S10" s="157"/>
      <c r="T10" s="157"/>
      <c r="U10" s="157"/>
      <c r="V10" s="157"/>
      <c r="W10" s="250"/>
      <c r="X10" s="251"/>
      <c r="Y10" s="251"/>
      <c r="Z10" s="251"/>
      <c r="AA10" s="238" t="s">
        <v>353</v>
      </c>
      <c r="AB10" s="239"/>
      <c r="AC10" s="239"/>
      <c r="AD10" s="239"/>
      <c r="AE10" s="240"/>
      <c r="AF10" s="252"/>
      <c r="AG10" s="253"/>
      <c r="AH10" s="253"/>
      <c r="AI10" s="253"/>
      <c r="AJ10" s="254"/>
    </row>
    <row r="11" spans="2:36" ht="16.5" customHeight="1" x14ac:dyDescent="0.25">
      <c r="B11" s="241"/>
      <c r="C11" s="242"/>
      <c r="D11" s="242"/>
      <c r="E11" s="242"/>
      <c r="F11" s="242"/>
      <c r="G11" s="242"/>
      <c r="H11" s="243"/>
      <c r="I11" s="247"/>
      <c r="J11" s="248"/>
      <c r="K11" s="248"/>
      <c r="L11" s="248"/>
      <c r="M11" s="248"/>
      <c r="N11" s="248"/>
      <c r="O11" s="248"/>
      <c r="P11" s="248"/>
      <c r="Q11" s="249"/>
      <c r="R11" s="159"/>
      <c r="S11" s="160"/>
      <c r="T11" s="160"/>
      <c r="U11" s="160"/>
      <c r="V11" s="160"/>
      <c r="W11" s="251"/>
      <c r="X11" s="251"/>
      <c r="Y11" s="251"/>
      <c r="Z11" s="251"/>
      <c r="AA11" s="230" t="s">
        <v>354</v>
      </c>
      <c r="AB11" s="230"/>
      <c r="AC11" s="230"/>
      <c r="AD11" s="230"/>
      <c r="AE11" s="230"/>
      <c r="AF11" s="252"/>
      <c r="AG11" s="253"/>
      <c r="AH11" s="253"/>
      <c r="AI11" s="253"/>
      <c r="AJ11" s="254"/>
    </row>
    <row r="12" spans="2:36" ht="16.5" customHeight="1" x14ac:dyDescent="0.25">
      <c r="B12" s="152" t="s">
        <v>355</v>
      </c>
      <c r="C12" s="152"/>
      <c r="D12" s="152"/>
      <c r="E12" s="152"/>
      <c r="F12" s="152"/>
      <c r="G12" s="152"/>
      <c r="H12" s="152"/>
      <c r="I12" s="153"/>
      <c r="J12" s="153"/>
      <c r="K12" s="153"/>
      <c r="L12" s="153"/>
      <c r="M12" s="153"/>
      <c r="N12" s="153"/>
      <c r="O12" s="153"/>
      <c r="P12" s="153"/>
      <c r="Q12" s="153"/>
      <c r="R12" s="153"/>
      <c r="S12" s="153"/>
      <c r="T12" s="153"/>
      <c r="U12" s="153"/>
      <c r="V12" s="153"/>
      <c r="W12" s="153"/>
      <c r="X12" s="153"/>
      <c r="Y12" s="153"/>
      <c r="Z12" s="153"/>
      <c r="AA12" s="153"/>
      <c r="AB12" s="153"/>
      <c r="AC12" s="153"/>
      <c r="AD12" s="153"/>
      <c r="AE12" s="153"/>
      <c r="AF12" s="153"/>
      <c r="AG12" s="153"/>
      <c r="AH12" s="153"/>
      <c r="AI12" s="153"/>
      <c r="AJ12" s="153"/>
    </row>
    <row r="13" spans="2:36" ht="16.5" customHeight="1" x14ac:dyDescent="0.25">
      <c r="B13" s="152" t="s">
        <v>356</v>
      </c>
      <c r="C13" s="152"/>
      <c r="D13" s="152"/>
      <c r="E13" s="152"/>
      <c r="F13" s="152"/>
      <c r="G13" s="152"/>
      <c r="H13" s="152"/>
      <c r="I13" s="153"/>
      <c r="J13" s="153"/>
      <c r="K13" s="153"/>
      <c r="L13" s="153"/>
      <c r="M13" s="153"/>
      <c r="N13" s="153"/>
      <c r="O13" s="153"/>
      <c r="P13" s="153"/>
      <c r="Q13" s="153"/>
      <c r="R13" s="153"/>
      <c r="S13" s="153"/>
      <c r="T13" s="153"/>
      <c r="U13" s="153"/>
      <c r="V13" s="153"/>
      <c r="W13" s="153"/>
      <c r="X13" s="153"/>
      <c r="Y13" s="153"/>
      <c r="Z13" s="153"/>
      <c r="AA13" s="153"/>
      <c r="AB13" s="153"/>
      <c r="AC13" s="153"/>
      <c r="AD13" s="153"/>
      <c r="AE13" s="153"/>
      <c r="AF13" s="153"/>
      <c r="AG13" s="153"/>
      <c r="AH13" s="153"/>
      <c r="AI13" s="153"/>
      <c r="AJ13" s="153"/>
    </row>
    <row r="14" spans="2:36" ht="16.5" customHeight="1" x14ac:dyDescent="0.25">
      <c r="B14" s="156" t="s">
        <v>357</v>
      </c>
      <c r="C14" s="157"/>
      <c r="D14" s="157"/>
      <c r="E14" s="157"/>
      <c r="F14" s="157"/>
      <c r="G14" s="157"/>
      <c r="H14" s="158"/>
      <c r="I14" s="223" t="s">
        <v>358</v>
      </c>
      <c r="J14" s="224"/>
      <c r="K14" s="224"/>
      <c r="L14" s="224"/>
      <c r="M14" s="224"/>
      <c r="N14" s="224"/>
      <c r="O14" s="224"/>
      <c r="P14" s="226"/>
      <c r="Q14" s="226"/>
      <c r="R14" s="226"/>
      <c r="S14" s="226"/>
      <c r="T14" s="226"/>
      <c r="U14" s="226"/>
      <c r="V14" s="226"/>
      <c r="W14" s="224"/>
      <c r="X14" s="224"/>
      <c r="Y14" s="224"/>
      <c r="Z14" s="224"/>
      <c r="AA14" s="224"/>
      <c r="AB14" s="224"/>
      <c r="AC14" s="224"/>
      <c r="AD14" s="224"/>
      <c r="AE14" s="225"/>
      <c r="AF14" s="233" t="s">
        <v>359</v>
      </c>
      <c r="AG14" s="234"/>
      <c r="AH14" s="234"/>
      <c r="AI14" s="234"/>
      <c r="AJ14" s="235"/>
    </row>
    <row r="15" spans="2:36" ht="16.5" customHeight="1" x14ac:dyDescent="0.25">
      <c r="B15" s="159"/>
      <c r="C15" s="160"/>
      <c r="D15" s="160"/>
      <c r="E15" s="160"/>
      <c r="F15" s="160"/>
      <c r="G15" s="160"/>
      <c r="H15" s="161"/>
      <c r="I15" s="214"/>
      <c r="J15" s="215"/>
      <c r="K15" s="215"/>
      <c r="L15" s="215"/>
      <c r="M15" s="215"/>
      <c r="N15" s="215"/>
      <c r="O15" s="215"/>
      <c r="P15" s="215"/>
      <c r="Q15" s="215"/>
      <c r="R15" s="215"/>
      <c r="S15" s="215"/>
      <c r="T15" s="215"/>
      <c r="U15" s="215"/>
      <c r="V15" s="215"/>
      <c r="W15" s="215"/>
      <c r="X15" s="215"/>
      <c r="Y15" s="215"/>
      <c r="Z15" s="215"/>
      <c r="AA15" s="215"/>
      <c r="AB15" s="215"/>
      <c r="AC15" s="215"/>
      <c r="AD15" s="215"/>
      <c r="AE15" s="216"/>
      <c r="AF15" s="214"/>
      <c r="AG15" s="215"/>
      <c r="AH15" s="215"/>
      <c r="AI15" s="215"/>
      <c r="AJ15" s="216"/>
    </row>
    <row r="16" spans="2:36" ht="16.5" customHeight="1" x14ac:dyDescent="0.25">
      <c r="B16" s="156" t="s">
        <v>360</v>
      </c>
      <c r="C16" s="157"/>
      <c r="D16" s="157"/>
      <c r="E16" s="157"/>
      <c r="F16" s="157"/>
      <c r="G16" s="157"/>
      <c r="H16" s="158"/>
      <c r="I16" s="230" t="s">
        <v>361</v>
      </c>
      <c r="J16" s="230"/>
      <c r="K16" s="230"/>
      <c r="L16" s="230"/>
      <c r="M16" s="230"/>
      <c r="N16" s="230"/>
      <c r="O16" s="230"/>
      <c r="P16" s="231"/>
      <c r="Q16" s="231"/>
      <c r="R16" s="231"/>
      <c r="S16" s="231"/>
      <c r="T16" s="231"/>
      <c r="U16" s="231"/>
      <c r="V16" s="231"/>
      <c r="W16" s="224"/>
      <c r="X16" s="224"/>
      <c r="Y16" s="224"/>
      <c r="Z16" s="224"/>
      <c r="AA16" s="224"/>
      <c r="AB16" s="224"/>
      <c r="AC16" s="224"/>
      <c r="AD16" s="224"/>
      <c r="AE16" s="225"/>
      <c r="AF16" s="223" t="s">
        <v>362</v>
      </c>
      <c r="AG16" s="224"/>
      <c r="AH16" s="224"/>
      <c r="AI16" s="224"/>
      <c r="AJ16" s="225"/>
    </row>
    <row r="17" spans="2:36" ht="16.5" customHeight="1" x14ac:dyDescent="0.25">
      <c r="B17" s="159"/>
      <c r="C17" s="160"/>
      <c r="D17" s="160"/>
      <c r="E17" s="160"/>
      <c r="F17" s="160"/>
      <c r="G17" s="160"/>
      <c r="H17" s="161"/>
      <c r="I17" s="232"/>
      <c r="J17" s="232"/>
      <c r="K17" s="232"/>
      <c r="L17" s="232"/>
      <c r="M17" s="232"/>
      <c r="N17" s="232"/>
      <c r="O17" s="232"/>
      <c r="P17" s="232"/>
      <c r="Q17" s="232"/>
      <c r="R17" s="232"/>
      <c r="S17" s="232"/>
      <c r="T17" s="232"/>
      <c r="U17" s="232"/>
      <c r="V17" s="232"/>
      <c r="W17" s="215"/>
      <c r="X17" s="215"/>
      <c r="Y17" s="215"/>
      <c r="Z17" s="215"/>
      <c r="AA17" s="215"/>
      <c r="AB17" s="215"/>
      <c r="AC17" s="215"/>
      <c r="AD17" s="215"/>
      <c r="AE17" s="216"/>
      <c r="AF17" s="214"/>
      <c r="AG17" s="215"/>
      <c r="AH17" s="215"/>
      <c r="AI17" s="215"/>
      <c r="AJ17" s="216"/>
    </row>
    <row r="18" spans="2:36" s="84" customFormat="1" ht="16.5" customHeight="1" x14ac:dyDescent="0.25">
      <c r="B18" s="223" t="s">
        <v>363</v>
      </c>
      <c r="C18" s="224"/>
      <c r="D18" s="224"/>
      <c r="E18" s="224"/>
      <c r="F18" s="224"/>
      <c r="G18" s="224"/>
      <c r="H18" s="224"/>
      <c r="I18" s="226"/>
      <c r="J18" s="226"/>
      <c r="K18" s="226"/>
      <c r="L18" s="226"/>
      <c r="M18" s="226"/>
      <c r="N18" s="226"/>
      <c r="O18" s="226"/>
      <c r="P18" s="226"/>
      <c r="Q18" s="226"/>
      <c r="R18" s="226"/>
      <c r="S18" s="226"/>
      <c r="T18" s="226"/>
      <c r="U18" s="226"/>
      <c r="V18" s="226"/>
      <c r="W18" s="224"/>
      <c r="X18" s="224"/>
      <c r="Y18" s="224"/>
      <c r="Z18" s="224"/>
      <c r="AA18" s="223" t="s">
        <v>364</v>
      </c>
      <c r="AB18" s="224"/>
      <c r="AC18" s="224"/>
      <c r="AD18" s="224"/>
      <c r="AE18" s="225"/>
      <c r="AF18" s="223" t="s">
        <v>351</v>
      </c>
      <c r="AG18" s="224"/>
      <c r="AH18" s="224"/>
      <c r="AI18" s="224"/>
      <c r="AJ18" s="225"/>
    </row>
    <row r="19" spans="2:36" ht="16.5" customHeight="1" x14ac:dyDescent="0.25">
      <c r="B19" s="214"/>
      <c r="C19" s="215"/>
      <c r="D19" s="215"/>
      <c r="E19" s="215"/>
      <c r="F19" s="215"/>
      <c r="G19" s="215"/>
      <c r="H19" s="215"/>
      <c r="I19" s="215"/>
      <c r="J19" s="215"/>
      <c r="K19" s="215"/>
      <c r="L19" s="215"/>
      <c r="M19" s="215"/>
      <c r="N19" s="215"/>
      <c r="O19" s="215"/>
      <c r="P19" s="215"/>
      <c r="Q19" s="215"/>
      <c r="R19" s="215"/>
      <c r="S19" s="215"/>
      <c r="T19" s="215"/>
      <c r="U19" s="215"/>
      <c r="V19" s="215"/>
      <c r="W19" s="215"/>
      <c r="X19" s="215"/>
      <c r="Y19" s="215"/>
      <c r="Z19" s="215"/>
      <c r="AA19" s="214"/>
      <c r="AB19" s="215"/>
      <c r="AC19" s="215"/>
      <c r="AD19" s="215"/>
      <c r="AE19" s="216"/>
      <c r="AF19" s="214"/>
      <c r="AG19" s="215"/>
      <c r="AH19" s="215"/>
      <c r="AI19" s="215"/>
      <c r="AJ19" s="216"/>
    </row>
    <row r="20" spans="2:36" s="84" customFormat="1" ht="16.5" customHeight="1" x14ac:dyDescent="0.25">
      <c r="B20" s="223" t="s">
        <v>365</v>
      </c>
      <c r="C20" s="224"/>
      <c r="D20" s="224"/>
      <c r="E20" s="224"/>
      <c r="F20" s="224"/>
      <c r="G20" s="224"/>
      <c r="H20" s="224"/>
      <c r="I20" s="226"/>
      <c r="J20" s="226"/>
      <c r="K20" s="226"/>
      <c r="L20" s="226"/>
      <c r="M20" s="226"/>
      <c r="N20" s="226"/>
      <c r="O20" s="226"/>
      <c r="P20" s="226"/>
      <c r="Q20" s="226"/>
      <c r="R20" s="226"/>
      <c r="S20" s="226"/>
      <c r="T20" s="226"/>
      <c r="U20" s="226"/>
      <c r="V20" s="226"/>
      <c r="W20" s="224"/>
      <c r="X20" s="224"/>
      <c r="Y20" s="224"/>
      <c r="Z20" s="224"/>
      <c r="AA20" s="227" t="s">
        <v>366</v>
      </c>
      <c r="AB20" s="228"/>
      <c r="AC20" s="228"/>
      <c r="AD20" s="228"/>
      <c r="AE20" s="228"/>
      <c r="AF20" s="228"/>
      <c r="AG20" s="228"/>
      <c r="AH20" s="228"/>
      <c r="AI20" s="228"/>
      <c r="AJ20" s="229"/>
    </row>
    <row r="21" spans="2:36" ht="16.5" customHeight="1" x14ac:dyDescent="0.25">
      <c r="B21" s="214"/>
      <c r="C21" s="215"/>
      <c r="D21" s="215"/>
      <c r="E21" s="215"/>
      <c r="F21" s="215"/>
      <c r="G21" s="215"/>
      <c r="H21" s="215"/>
      <c r="I21" s="215"/>
      <c r="J21" s="215"/>
      <c r="K21" s="215"/>
      <c r="L21" s="215"/>
      <c r="M21" s="215"/>
      <c r="N21" s="215"/>
      <c r="O21" s="215"/>
      <c r="P21" s="215"/>
      <c r="Q21" s="215"/>
      <c r="R21" s="215"/>
      <c r="S21" s="215"/>
      <c r="T21" s="215"/>
      <c r="U21" s="215"/>
      <c r="V21" s="215"/>
      <c r="W21" s="215"/>
      <c r="X21" s="215"/>
      <c r="Y21" s="215"/>
      <c r="Z21" s="215"/>
      <c r="AA21" s="214"/>
      <c r="AB21" s="215"/>
      <c r="AC21" s="215"/>
      <c r="AD21" s="215"/>
      <c r="AE21" s="215"/>
      <c r="AF21" s="215"/>
      <c r="AG21" s="215"/>
      <c r="AH21" s="215"/>
      <c r="AI21" s="215"/>
      <c r="AJ21" s="216"/>
    </row>
    <row r="22" spans="2:36" ht="16.5" customHeight="1" x14ac:dyDescent="0.25">
      <c r="B22" s="152" t="s">
        <v>367</v>
      </c>
      <c r="C22" s="152"/>
      <c r="D22" s="152"/>
      <c r="E22" s="152"/>
      <c r="F22" s="152"/>
      <c r="G22" s="152"/>
      <c r="H22" s="152"/>
      <c r="I22" s="153"/>
      <c r="J22" s="153"/>
      <c r="K22" s="153"/>
      <c r="L22" s="153"/>
      <c r="M22" s="153"/>
      <c r="N22" s="153"/>
      <c r="O22" s="153"/>
      <c r="P22" s="153"/>
      <c r="Q22" s="153"/>
      <c r="R22" s="153"/>
      <c r="S22" s="153"/>
      <c r="T22" s="153"/>
      <c r="U22" s="153"/>
      <c r="V22" s="153"/>
      <c r="W22" s="153"/>
      <c r="X22" s="153"/>
      <c r="Y22" s="153"/>
      <c r="Z22" s="153"/>
      <c r="AA22" s="153"/>
      <c r="AB22" s="153"/>
      <c r="AC22" s="153"/>
      <c r="AD22" s="153"/>
      <c r="AE22" s="153"/>
      <c r="AF22" s="153"/>
      <c r="AG22" s="153"/>
      <c r="AH22" s="153"/>
      <c r="AI22" s="153"/>
      <c r="AJ22" s="153"/>
    </row>
    <row r="23" spans="2:36" ht="16.5" customHeight="1" x14ac:dyDescent="0.25">
      <c r="B23" s="223" t="s">
        <v>368</v>
      </c>
      <c r="C23" s="224"/>
      <c r="D23" s="224"/>
      <c r="E23" s="224"/>
      <c r="F23" s="224"/>
      <c r="G23" s="224"/>
      <c r="H23" s="224"/>
      <c r="I23" s="224"/>
      <c r="J23" s="224"/>
      <c r="K23" s="224"/>
      <c r="L23" s="224"/>
      <c r="M23" s="224"/>
      <c r="N23" s="224"/>
      <c r="O23" s="225"/>
      <c r="P23" s="223" t="s">
        <v>369</v>
      </c>
      <c r="Q23" s="224"/>
      <c r="R23" s="224"/>
      <c r="S23" s="224"/>
      <c r="T23" s="224"/>
      <c r="U23" s="224"/>
      <c r="V23" s="224"/>
      <c r="W23" s="224"/>
      <c r="X23" s="224"/>
      <c r="Y23" s="224"/>
      <c r="Z23" s="224"/>
      <c r="AA23" s="223" t="s">
        <v>370</v>
      </c>
      <c r="AB23" s="224"/>
      <c r="AC23" s="224"/>
      <c r="AD23" s="224"/>
      <c r="AE23" s="225"/>
      <c r="AF23" s="223" t="s">
        <v>371</v>
      </c>
      <c r="AG23" s="224"/>
      <c r="AH23" s="224"/>
      <c r="AI23" s="224"/>
      <c r="AJ23" s="225"/>
    </row>
    <row r="24" spans="2:36" ht="16.5" customHeight="1" x14ac:dyDescent="0.25">
      <c r="B24" s="214"/>
      <c r="C24" s="215"/>
      <c r="D24" s="215"/>
      <c r="E24" s="215"/>
      <c r="F24" s="215"/>
      <c r="G24" s="215"/>
      <c r="H24" s="215"/>
      <c r="I24" s="215"/>
      <c r="J24" s="215"/>
      <c r="K24" s="215"/>
      <c r="L24" s="215"/>
      <c r="M24" s="215"/>
      <c r="N24" s="215"/>
      <c r="O24" s="216"/>
      <c r="P24" s="85"/>
      <c r="Q24" s="86"/>
      <c r="R24" s="86"/>
      <c r="S24" s="86"/>
      <c r="T24" s="86"/>
      <c r="U24" s="86"/>
      <c r="V24" s="86"/>
      <c r="W24" s="86"/>
      <c r="X24" s="86"/>
      <c r="Y24" s="86"/>
      <c r="Z24" s="87"/>
      <c r="AA24" s="214"/>
      <c r="AB24" s="215"/>
      <c r="AC24" s="215"/>
      <c r="AD24" s="215"/>
      <c r="AE24" s="216"/>
      <c r="AF24" s="214"/>
      <c r="AG24" s="215"/>
      <c r="AH24" s="215"/>
      <c r="AI24" s="215"/>
      <c r="AJ24" s="216"/>
    </row>
    <row r="25" spans="2:36" ht="16.5" customHeight="1" x14ac:dyDescent="0.25">
      <c r="B25" s="223" t="s">
        <v>372</v>
      </c>
      <c r="C25" s="224"/>
      <c r="D25" s="224"/>
      <c r="E25" s="224"/>
      <c r="F25" s="224"/>
      <c r="G25" s="224"/>
      <c r="H25" s="224"/>
      <c r="I25" s="224"/>
      <c r="J25" s="224"/>
      <c r="K25" s="224"/>
      <c r="L25" s="224"/>
      <c r="M25" s="224"/>
      <c r="N25" s="224"/>
      <c r="O25" s="225"/>
      <c r="P25" s="223" t="s">
        <v>369</v>
      </c>
      <c r="Q25" s="224"/>
      <c r="R25" s="224"/>
      <c r="S25" s="224"/>
      <c r="T25" s="224"/>
      <c r="U25" s="224"/>
      <c r="V25" s="224"/>
      <c r="W25" s="224"/>
      <c r="X25" s="224"/>
      <c r="Y25" s="224"/>
      <c r="Z25" s="224"/>
      <c r="AA25" s="223" t="s">
        <v>370</v>
      </c>
      <c r="AB25" s="224"/>
      <c r="AC25" s="224"/>
      <c r="AD25" s="224"/>
      <c r="AE25" s="225"/>
      <c r="AF25" s="223" t="s">
        <v>371</v>
      </c>
      <c r="AG25" s="224"/>
      <c r="AH25" s="224"/>
      <c r="AI25" s="224"/>
      <c r="AJ25" s="225"/>
    </row>
    <row r="26" spans="2:36" ht="16.5" customHeight="1" x14ac:dyDescent="0.25">
      <c r="B26" s="214"/>
      <c r="C26" s="215"/>
      <c r="D26" s="215"/>
      <c r="E26" s="215"/>
      <c r="F26" s="215"/>
      <c r="G26" s="215"/>
      <c r="H26" s="215"/>
      <c r="I26" s="215"/>
      <c r="J26" s="215"/>
      <c r="K26" s="215"/>
      <c r="L26" s="215"/>
      <c r="M26" s="215"/>
      <c r="N26" s="215"/>
      <c r="O26" s="216"/>
      <c r="P26" s="85"/>
      <c r="Q26" s="86"/>
      <c r="R26" s="86"/>
      <c r="S26" s="86"/>
      <c r="T26" s="86"/>
      <c r="U26" s="86"/>
      <c r="V26" s="86"/>
      <c r="W26" s="86"/>
      <c r="X26" s="86"/>
      <c r="Y26" s="86"/>
      <c r="Z26" s="87"/>
      <c r="AA26" s="214"/>
      <c r="AB26" s="215"/>
      <c r="AC26" s="215"/>
      <c r="AD26" s="215"/>
      <c r="AE26" s="216"/>
      <c r="AF26" s="214"/>
      <c r="AG26" s="215"/>
      <c r="AH26" s="215"/>
      <c r="AI26" s="215"/>
      <c r="AJ26" s="216"/>
    </row>
    <row r="27" spans="2:36" ht="16.5" customHeight="1" x14ac:dyDescent="0.25">
      <c r="B27" s="223" t="s">
        <v>373</v>
      </c>
      <c r="C27" s="224"/>
      <c r="D27" s="224"/>
      <c r="E27" s="224"/>
      <c r="F27" s="224"/>
      <c r="G27" s="224"/>
      <c r="H27" s="224"/>
      <c r="I27" s="224"/>
      <c r="J27" s="224"/>
      <c r="K27" s="224"/>
      <c r="L27" s="224"/>
      <c r="M27" s="224"/>
      <c r="N27" s="224"/>
      <c r="O27" s="225"/>
      <c r="P27" s="223" t="s">
        <v>369</v>
      </c>
      <c r="Q27" s="224"/>
      <c r="R27" s="224"/>
      <c r="S27" s="224"/>
      <c r="T27" s="224"/>
      <c r="U27" s="224"/>
      <c r="V27" s="224"/>
      <c r="W27" s="224"/>
      <c r="X27" s="224"/>
      <c r="Y27" s="224"/>
      <c r="Z27" s="224"/>
      <c r="AA27" s="223" t="s">
        <v>370</v>
      </c>
      <c r="AB27" s="224"/>
      <c r="AC27" s="224"/>
      <c r="AD27" s="224"/>
      <c r="AE27" s="225"/>
      <c r="AF27" s="223" t="s">
        <v>371</v>
      </c>
      <c r="AG27" s="224"/>
      <c r="AH27" s="224"/>
      <c r="AI27" s="224"/>
      <c r="AJ27" s="225"/>
    </row>
    <row r="28" spans="2:36" ht="16.5" customHeight="1" x14ac:dyDescent="0.25">
      <c r="B28" s="214"/>
      <c r="C28" s="215"/>
      <c r="D28" s="215"/>
      <c r="E28" s="215"/>
      <c r="F28" s="215"/>
      <c r="G28" s="215"/>
      <c r="H28" s="215"/>
      <c r="I28" s="215"/>
      <c r="J28" s="215"/>
      <c r="K28" s="215"/>
      <c r="L28" s="215"/>
      <c r="M28" s="215"/>
      <c r="N28" s="215"/>
      <c r="O28" s="216"/>
      <c r="P28" s="217"/>
      <c r="Q28" s="218"/>
      <c r="R28" s="218"/>
      <c r="S28" s="218"/>
      <c r="T28" s="218"/>
      <c r="U28" s="218"/>
      <c r="V28" s="218"/>
      <c r="W28" s="218"/>
      <c r="X28" s="218"/>
      <c r="Y28" s="218"/>
      <c r="Z28" s="219"/>
      <c r="AA28" s="214"/>
      <c r="AB28" s="215"/>
      <c r="AC28" s="215"/>
      <c r="AD28" s="215"/>
      <c r="AE28" s="216"/>
      <c r="AF28" s="214"/>
      <c r="AG28" s="215"/>
      <c r="AH28" s="215"/>
      <c r="AI28" s="215"/>
      <c r="AJ28" s="216"/>
    </row>
    <row r="29" spans="2:36" ht="16.5" customHeight="1" x14ac:dyDescent="0.25">
      <c r="B29" s="152" t="s">
        <v>374</v>
      </c>
      <c r="C29" s="152"/>
      <c r="D29" s="152"/>
      <c r="E29" s="152"/>
      <c r="F29" s="152"/>
      <c r="G29" s="152"/>
      <c r="H29" s="152"/>
      <c r="I29" s="153"/>
      <c r="J29" s="153"/>
      <c r="K29" s="153"/>
      <c r="L29" s="153"/>
      <c r="M29" s="153"/>
      <c r="N29" s="153"/>
      <c r="O29" s="153"/>
      <c r="P29" s="153"/>
      <c r="Q29" s="153"/>
      <c r="R29" s="153"/>
      <c r="S29" s="153"/>
      <c r="T29" s="153"/>
      <c r="U29" s="153"/>
      <c r="V29" s="153"/>
      <c r="W29" s="153"/>
      <c r="X29" s="153"/>
      <c r="Y29" s="153"/>
      <c r="Z29" s="153"/>
      <c r="AA29" s="153"/>
      <c r="AB29" s="153"/>
      <c r="AC29" s="153"/>
      <c r="AD29" s="153"/>
      <c r="AE29" s="153"/>
      <c r="AF29" s="153"/>
      <c r="AG29" s="153"/>
      <c r="AH29" s="153"/>
      <c r="AI29" s="153"/>
      <c r="AJ29" s="153"/>
    </row>
    <row r="30" spans="2:36" ht="24.75" customHeight="1" x14ac:dyDescent="0.25">
      <c r="B30" s="148" t="s">
        <v>375</v>
      </c>
      <c r="C30" s="149"/>
      <c r="D30" s="149"/>
      <c r="E30" s="149"/>
      <c r="F30" s="149"/>
      <c r="G30" s="149"/>
      <c r="H30" s="149"/>
      <c r="I30" s="150"/>
      <c r="J30" s="150"/>
      <c r="K30" s="150"/>
      <c r="L30" s="150"/>
      <c r="M30" s="150"/>
      <c r="N30" s="150"/>
      <c r="O30" s="150"/>
      <c r="P30" s="150"/>
      <c r="Q30" s="150"/>
      <c r="R30" s="150"/>
      <c r="S30" s="150"/>
      <c r="T30" s="150"/>
      <c r="U30" s="150"/>
      <c r="V30" s="150"/>
      <c r="W30" s="150"/>
      <c r="X30" s="150"/>
      <c r="Y30" s="150"/>
      <c r="Z30" s="150"/>
      <c r="AA30" s="150"/>
      <c r="AB30" s="150"/>
      <c r="AC30" s="150"/>
      <c r="AD30" s="150"/>
      <c r="AE30" s="151"/>
      <c r="AF30" s="220" t="s">
        <v>376</v>
      </c>
      <c r="AG30" s="221"/>
      <c r="AH30" s="221"/>
      <c r="AI30" s="221"/>
      <c r="AJ30" s="222"/>
    </row>
    <row r="31" spans="2:36" s="88" customFormat="1" ht="16.5" customHeight="1" x14ac:dyDescent="0.25">
      <c r="B31" s="186"/>
      <c r="C31" s="187"/>
      <c r="D31" s="187"/>
      <c r="E31" s="187"/>
      <c r="F31" s="187"/>
      <c r="G31" s="187"/>
      <c r="H31" s="187"/>
      <c r="I31" s="187"/>
      <c r="J31" s="187"/>
      <c r="K31" s="187"/>
      <c r="L31" s="187"/>
      <c r="M31" s="187"/>
      <c r="N31" s="187"/>
      <c r="O31" s="187"/>
      <c r="P31" s="187"/>
      <c r="Q31" s="187"/>
      <c r="R31" s="187"/>
      <c r="S31" s="187"/>
      <c r="T31" s="187"/>
      <c r="U31" s="187"/>
      <c r="V31" s="187"/>
      <c r="W31" s="187"/>
      <c r="X31" s="187"/>
      <c r="Y31" s="187"/>
      <c r="Z31" s="187"/>
      <c r="AA31" s="187"/>
      <c r="AB31" s="187"/>
      <c r="AC31" s="187"/>
      <c r="AD31" s="187"/>
      <c r="AE31" s="197"/>
      <c r="AF31" s="183"/>
      <c r="AG31" s="184"/>
      <c r="AH31" s="184"/>
      <c r="AI31" s="184"/>
      <c r="AJ31" s="185"/>
    </row>
    <row r="32" spans="2:36" s="88" customFormat="1" ht="16.5" customHeight="1" x14ac:dyDescent="0.25">
      <c r="B32" s="186"/>
      <c r="C32" s="187"/>
      <c r="D32" s="187"/>
      <c r="E32" s="187"/>
      <c r="F32" s="187"/>
      <c r="G32" s="187"/>
      <c r="H32" s="187"/>
      <c r="I32" s="187"/>
      <c r="J32" s="187"/>
      <c r="K32" s="187"/>
      <c r="L32" s="187"/>
      <c r="M32" s="187"/>
      <c r="N32" s="187"/>
      <c r="O32" s="187"/>
      <c r="P32" s="187"/>
      <c r="Q32" s="187"/>
      <c r="R32" s="187"/>
      <c r="S32" s="187"/>
      <c r="T32" s="187"/>
      <c r="U32" s="187"/>
      <c r="V32" s="187"/>
      <c r="W32" s="187"/>
      <c r="X32" s="187"/>
      <c r="Y32" s="187"/>
      <c r="Z32" s="187"/>
      <c r="AA32" s="187"/>
      <c r="AB32" s="187"/>
      <c r="AC32" s="187"/>
      <c r="AD32" s="187"/>
      <c r="AE32" s="197"/>
      <c r="AF32" s="183"/>
      <c r="AG32" s="184"/>
      <c r="AH32" s="184"/>
      <c r="AI32" s="184"/>
      <c r="AJ32" s="185"/>
    </row>
    <row r="33" spans="2:36" s="88" customFormat="1" ht="16.5" customHeight="1" x14ac:dyDescent="0.25">
      <c r="B33" s="186"/>
      <c r="C33" s="187"/>
      <c r="D33" s="187"/>
      <c r="E33" s="187"/>
      <c r="F33" s="187"/>
      <c r="G33" s="187"/>
      <c r="H33" s="187"/>
      <c r="I33" s="187"/>
      <c r="J33" s="187"/>
      <c r="K33" s="187"/>
      <c r="L33" s="187"/>
      <c r="M33" s="187"/>
      <c r="N33" s="187"/>
      <c r="O33" s="187"/>
      <c r="P33" s="187"/>
      <c r="Q33" s="187"/>
      <c r="R33" s="187"/>
      <c r="S33" s="187"/>
      <c r="T33" s="187"/>
      <c r="U33" s="187"/>
      <c r="V33" s="187"/>
      <c r="W33" s="187"/>
      <c r="X33" s="187"/>
      <c r="Y33" s="187"/>
      <c r="Z33" s="187"/>
      <c r="AA33" s="187"/>
      <c r="AB33" s="187"/>
      <c r="AC33" s="187"/>
      <c r="AD33" s="187"/>
      <c r="AE33" s="197"/>
      <c r="AF33" s="183"/>
      <c r="AG33" s="184"/>
      <c r="AH33" s="184"/>
      <c r="AI33" s="184"/>
      <c r="AJ33" s="185"/>
    </row>
    <row r="34" spans="2:36" s="88" customFormat="1" ht="16.5" customHeight="1" x14ac:dyDescent="0.25">
      <c r="B34" s="186"/>
      <c r="C34" s="187"/>
      <c r="D34" s="187"/>
      <c r="E34" s="187"/>
      <c r="F34" s="187"/>
      <c r="G34" s="187"/>
      <c r="H34" s="187"/>
      <c r="I34" s="187"/>
      <c r="J34" s="187"/>
      <c r="K34" s="187"/>
      <c r="L34" s="187"/>
      <c r="M34" s="187"/>
      <c r="N34" s="187"/>
      <c r="O34" s="187"/>
      <c r="P34" s="187"/>
      <c r="Q34" s="187"/>
      <c r="R34" s="187"/>
      <c r="S34" s="187"/>
      <c r="T34" s="187"/>
      <c r="U34" s="187"/>
      <c r="V34" s="187"/>
      <c r="W34" s="187"/>
      <c r="X34" s="187"/>
      <c r="Y34" s="187"/>
      <c r="Z34" s="187"/>
      <c r="AA34" s="187"/>
      <c r="AB34" s="187"/>
      <c r="AC34" s="187"/>
      <c r="AD34" s="187"/>
      <c r="AE34" s="197"/>
      <c r="AF34" s="183"/>
      <c r="AG34" s="184"/>
      <c r="AH34" s="184"/>
      <c r="AI34" s="184"/>
      <c r="AJ34" s="185"/>
    </row>
    <row r="35" spans="2:36" s="88" customFormat="1" ht="16.5" customHeight="1" x14ac:dyDescent="0.25">
      <c r="B35" s="198"/>
      <c r="C35" s="199"/>
      <c r="D35" s="199"/>
      <c r="E35" s="199"/>
      <c r="F35" s="199"/>
      <c r="G35" s="199"/>
      <c r="H35" s="199"/>
      <c r="I35" s="187"/>
      <c r="J35" s="187"/>
      <c r="K35" s="187"/>
      <c r="L35" s="187"/>
      <c r="M35" s="187"/>
      <c r="N35" s="187"/>
      <c r="O35" s="187"/>
      <c r="P35" s="187"/>
      <c r="Q35" s="187"/>
      <c r="R35" s="187"/>
      <c r="S35" s="187"/>
      <c r="T35" s="187"/>
      <c r="U35" s="187"/>
      <c r="V35" s="187"/>
      <c r="W35" s="187"/>
      <c r="X35" s="187"/>
      <c r="Y35" s="187"/>
      <c r="Z35" s="187"/>
      <c r="AA35" s="187"/>
      <c r="AB35" s="187"/>
      <c r="AC35" s="187"/>
      <c r="AD35" s="187"/>
      <c r="AE35" s="197"/>
      <c r="AF35" s="183"/>
      <c r="AG35" s="184"/>
      <c r="AH35" s="184"/>
      <c r="AI35" s="184"/>
      <c r="AJ35" s="185"/>
    </row>
    <row r="36" spans="2:36" ht="16.5" customHeight="1" x14ac:dyDescent="0.25">
      <c r="B36" s="200" t="s">
        <v>377</v>
      </c>
      <c r="C36" s="201"/>
      <c r="D36" s="201"/>
      <c r="E36" s="201"/>
      <c r="F36" s="201"/>
      <c r="G36" s="201"/>
      <c r="H36" s="201"/>
      <c r="I36" s="202"/>
      <c r="J36" s="202"/>
      <c r="K36" s="202"/>
      <c r="L36" s="202"/>
      <c r="M36" s="202"/>
      <c r="N36" s="202"/>
      <c r="O36" s="202"/>
      <c r="P36" s="202"/>
      <c r="Q36" s="202"/>
      <c r="R36" s="202"/>
      <c r="S36" s="202"/>
      <c r="T36" s="202"/>
      <c r="U36" s="202"/>
      <c r="V36" s="202"/>
      <c r="W36" s="202"/>
      <c r="X36" s="202"/>
      <c r="Y36" s="202"/>
      <c r="Z36" s="202"/>
      <c r="AA36" s="202"/>
      <c r="AB36" s="202"/>
      <c r="AC36" s="202"/>
      <c r="AD36" s="202"/>
      <c r="AE36" s="203"/>
      <c r="AF36" s="204" t="s">
        <v>378</v>
      </c>
      <c r="AG36" s="205"/>
      <c r="AH36" s="205"/>
      <c r="AI36" s="205"/>
      <c r="AJ36" s="206"/>
    </row>
    <row r="37" spans="2:36" ht="21.75" customHeight="1" x14ac:dyDescent="0.25">
      <c r="B37" s="210" t="s">
        <v>379</v>
      </c>
      <c r="C37" s="211"/>
      <c r="D37" s="211"/>
      <c r="E37" s="211"/>
      <c r="F37" s="211"/>
      <c r="G37" s="211"/>
      <c r="H37" s="212"/>
      <c r="I37" s="210" t="s">
        <v>380</v>
      </c>
      <c r="J37" s="211"/>
      <c r="K37" s="211"/>
      <c r="L37" s="211"/>
      <c r="M37" s="211"/>
      <c r="N37" s="211"/>
      <c r="O37" s="211"/>
      <c r="P37" s="213"/>
      <c r="Q37" s="213"/>
      <c r="R37" s="213"/>
      <c r="S37" s="213"/>
      <c r="T37" s="213"/>
      <c r="U37" s="213"/>
      <c r="V37" s="213"/>
      <c r="W37" s="213"/>
      <c r="X37" s="213"/>
      <c r="Y37" s="213"/>
      <c r="Z37" s="213"/>
      <c r="AA37" s="210" t="s">
        <v>381</v>
      </c>
      <c r="AB37" s="211"/>
      <c r="AC37" s="211"/>
      <c r="AD37" s="211"/>
      <c r="AE37" s="212"/>
      <c r="AF37" s="207"/>
      <c r="AG37" s="208"/>
      <c r="AH37" s="208"/>
      <c r="AI37" s="208"/>
      <c r="AJ37" s="209"/>
    </row>
    <row r="38" spans="2:36" s="88" customFormat="1" ht="16.5" customHeight="1" x14ac:dyDescent="0.25">
      <c r="B38" s="183"/>
      <c r="C38" s="184"/>
      <c r="D38" s="184"/>
      <c r="E38" s="184"/>
      <c r="F38" s="184"/>
      <c r="G38" s="184"/>
      <c r="H38" s="185"/>
      <c r="I38" s="186"/>
      <c r="J38" s="187"/>
      <c r="K38" s="187"/>
      <c r="L38" s="187"/>
      <c r="M38" s="187"/>
      <c r="N38" s="187"/>
      <c r="O38" s="187"/>
      <c r="P38" s="187"/>
      <c r="Q38" s="187"/>
      <c r="R38" s="187"/>
      <c r="S38" s="187"/>
      <c r="T38" s="187"/>
      <c r="U38" s="187"/>
      <c r="V38" s="187"/>
      <c r="W38" s="187"/>
      <c r="X38" s="187"/>
      <c r="Y38" s="187"/>
      <c r="Z38" s="187"/>
      <c r="AA38" s="183"/>
      <c r="AB38" s="184"/>
      <c r="AC38" s="184"/>
      <c r="AD38" s="184"/>
      <c r="AE38" s="185"/>
      <c r="AF38" s="188"/>
      <c r="AG38" s="189"/>
      <c r="AH38" s="189"/>
      <c r="AI38" s="189"/>
      <c r="AJ38" s="190"/>
    </row>
    <row r="39" spans="2:36" s="88" customFormat="1" ht="16.5" customHeight="1" x14ac:dyDescent="0.25">
      <c r="B39" s="183"/>
      <c r="C39" s="184"/>
      <c r="D39" s="184"/>
      <c r="E39" s="184"/>
      <c r="F39" s="184"/>
      <c r="G39" s="184"/>
      <c r="H39" s="185"/>
      <c r="I39" s="186"/>
      <c r="J39" s="187"/>
      <c r="K39" s="187"/>
      <c r="L39" s="187"/>
      <c r="M39" s="187"/>
      <c r="N39" s="187"/>
      <c r="O39" s="187"/>
      <c r="P39" s="187"/>
      <c r="Q39" s="187"/>
      <c r="R39" s="187"/>
      <c r="S39" s="187"/>
      <c r="T39" s="187"/>
      <c r="U39" s="187"/>
      <c r="V39" s="187"/>
      <c r="W39" s="187"/>
      <c r="X39" s="187"/>
      <c r="Y39" s="187"/>
      <c r="Z39" s="187"/>
      <c r="AA39" s="183"/>
      <c r="AB39" s="184"/>
      <c r="AC39" s="184"/>
      <c r="AD39" s="184"/>
      <c r="AE39" s="185"/>
      <c r="AF39" s="191"/>
      <c r="AG39" s="192"/>
      <c r="AH39" s="192"/>
      <c r="AI39" s="192"/>
      <c r="AJ39" s="193"/>
    </row>
    <row r="40" spans="2:36" s="88" customFormat="1" ht="16.5" customHeight="1" x14ac:dyDescent="0.25">
      <c r="B40" s="183"/>
      <c r="C40" s="184"/>
      <c r="D40" s="184"/>
      <c r="E40" s="184"/>
      <c r="F40" s="184"/>
      <c r="G40" s="184"/>
      <c r="H40" s="185"/>
      <c r="I40" s="186"/>
      <c r="J40" s="187"/>
      <c r="K40" s="187"/>
      <c r="L40" s="187"/>
      <c r="M40" s="187"/>
      <c r="N40" s="187"/>
      <c r="O40" s="187"/>
      <c r="P40" s="187"/>
      <c r="Q40" s="187"/>
      <c r="R40" s="187"/>
      <c r="S40" s="187"/>
      <c r="T40" s="187"/>
      <c r="U40" s="187"/>
      <c r="V40" s="187"/>
      <c r="W40" s="187"/>
      <c r="X40" s="187"/>
      <c r="Y40" s="187"/>
      <c r="Z40" s="187"/>
      <c r="AA40" s="183"/>
      <c r="AB40" s="184"/>
      <c r="AC40" s="184"/>
      <c r="AD40" s="184"/>
      <c r="AE40" s="185"/>
      <c r="AF40" s="194"/>
      <c r="AG40" s="195"/>
      <c r="AH40" s="195"/>
      <c r="AI40" s="195"/>
      <c r="AJ40" s="196"/>
    </row>
    <row r="41" spans="2:36" ht="16.5" customHeight="1" x14ac:dyDescent="0.25">
      <c r="B41" s="152" t="s">
        <v>382</v>
      </c>
      <c r="C41" s="152"/>
      <c r="D41" s="152"/>
      <c r="E41" s="152"/>
      <c r="F41" s="152"/>
      <c r="G41" s="152"/>
      <c r="H41" s="152"/>
      <c r="I41" s="153"/>
      <c r="J41" s="153"/>
      <c r="K41" s="153"/>
      <c r="L41" s="153"/>
      <c r="M41" s="153"/>
      <c r="N41" s="153"/>
      <c r="O41" s="153"/>
      <c r="P41" s="153"/>
      <c r="Q41" s="153"/>
      <c r="R41" s="153"/>
      <c r="S41" s="153"/>
      <c r="T41" s="153"/>
      <c r="U41" s="153"/>
      <c r="V41" s="153"/>
      <c r="W41" s="153"/>
      <c r="X41" s="153"/>
      <c r="Y41" s="153"/>
      <c r="Z41" s="153"/>
      <c r="AA41" s="153"/>
      <c r="AB41" s="153"/>
      <c r="AC41" s="153"/>
      <c r="AD41" s="153"/>
      <c r="AE41" s="153"/>
      <c r="AF41" s="153"/>
      <c r="AG41" s="153"/>
      <c r="AH41" s="153"/>
      <c r="AI41" s="153"/>
      <c r="AJ41" s="153"/>
    </row>
    <row r="42" spans="2:36" ht="30" customHeight="1" x14ac:dyDescent="0.25">
      <c r="B42" s="179" t="s">
        <v>383</v>
      </c>
      <c r="C42" s="179"/>
      <c r="D42" s="179"/>
      <c r="E42" s="179"/>
      <c r="F42" s="179"/>
      <c r="G42" s="179"/>
      <c r="H42" s="179"/>
      <c r="I42" s="179"/>
      <c r="J42" s="179"/>
      <c r="K42" s="179"/>
      <c r="L42" s="179"/>
      <c r="M42" s="179"/>
      <c r="N42" s="179"/>
      <c r="O42" s="180" t="s">
        <v>384</v>
      </c>
      <c r="P42" s="180"/>
      <c r="Q42" s="180"/>
      <c r="R42" s="180"/>
      <c r="S42" s="180"/>
      <c r="T42" s="180"/>
      <c r="U42" s="180"/>
      <c r="V42" s="180"/>
      <c r="W42" s="180" t="s">
        <v>385</v>
      </c>
      <c r="X42" s="180"/>
      <c r="Y42" s="180"/>
      <c r="Z42" s="180"/>
      <c r="AA42" s="180"/>
      <c r="AB42" s="180"/>
      <c r="AC42" s="180"/>
      <c r="AD42" s="180"/>
      <c r="AE42" s="179" t="s">
        <v>386</v>
      </c>
      <c r="AF42" s="179"/>
      <c r="AG42" s="179"/>
      <c r="AH42" s="179"/>
      <c r="AI42" s="181" t="s">
        <v>387</v>
      </c>
      <c r="AJ42" s="182"/>
    </row>
    <row r="43" spans="2:36" ht="16.5" customHeight="1" x14ac:dyDescent="0.25">
      <c r="B43" s="169" t="s">
        <v>388</v>
      </c>
      <c r="C43" s="169"/>
      <c r="D43" s="169"/>
      <c r="E43" s="156" t="s">
        <v>389</v>
      </c>
      <c r="F43" s="157"/>
      <c r="G43" s="157"/>
      <c r="H43" s="157"/>
      <c r="I43" s="157"/>
      <c r="J43" s="157"/>
      <c r="K43" s="157"/>
      <c r="L43" s="157"/>
      <c r="M43" s="157"/>
      <c r="N43" s="158"/>
      <c r="O43" s="162" t="s">
        <v>390</v>
      </c>
      <c r="P43" s="162"/>
      <c r="Q43" s="162"/>
      <c r="R43" s="162"/>
      <c r="S43" s="162"/>
      <c r="T43" s="162"/>
      <c r="U43" s="162"/>
      <c r="V43" s="162"/>
      <c r="W43" s="170"/>
      <c r="X43" s="171"/>
      <c r="Y43" s="171"/>
      <c r="Z43" s="171"/>
      <c r="AA43" s="171"/>
      <c r="AB43" s="171"/>
      <c r="AC43" s="171"/>
      <c r="AD43" s="172"/>
      <c r="AE43" s="173">
        <f>+IFERROR(W43/W44,0)</f>
        <v>0</v>
      </c>
      <c r="AF43" s="173"/>
      <c r="AG43" s="173"/>
      <c r="AH43" s="173"/>
      <c r="AI43" s="156" t="s">
        <v>391</v>
      </c>
      <c r="AJ43" s="158"/>
    </row>
    <row r="44" spans="2:36" ht="16.5" customHeight="1" x14ac:dyDescent="0.25">
      <c r="B44" s="168"/>
      <c r="C44" s="168"/>
      <c r="D44" s="168"/>
      <c r="E44" s="159"/>
      <c r="F44" s="160"/>
      <c r="G44" s="160"/>
      <c r="H44" s="160"/>
      <c r="I44" s="160"/>
      <c r="J44" s="160"/>
      <c r="K44" s="160"/>
      <c r="L44" s="160"/>
      <c r="M44" s="160"/>
      <c r="N44" s="161"/>
      <c r="O44" s="162" t="s">
        <v>392</v>
      </c>
      <c r="P44" s="162"/>
      <c r="Q44" s="162"/>
      <c r="R44" s="162"/>
      <c r="S44" s="162"/>
      <c r="T44" s="162"/>
      <c r="U44" s="162"/>
      <c r="V44" s="162"/>
      <c r="W44" s="170"/>
      <c r="X44" s="171"/>
      <c r="Y44" s="171"/>
      <c r="Z44" s="171"/>
      <c r="AA44" s="171"/>
      <c r="AB44" s="171"/>
      <c r="AC44" s="171"/>
      <c r="AD44" s="172"/>
      <c r="AE44" s="173"/>
      <c r="AF44" s="173"/>
      <c r="AG44" s="173"/>
      <c r="AH44" s="173"/>
      <c r="AI44" s="159"/>
      <c r="AJ44" s="161"/>
    </row>
    <row r="45" spans="2:36" ht="16.5" customHeight="1" x14ac:dyDescent="0.25">
      <c r="B45" s="168"/>
      <c r="C45" s="168"/>
      <c r="D45" s="168"/>
      <c r="E45" s="156" t="s">
        <v>393</v>
      </c>
      <c r="F45" s="157"/>
      <c r="G45" s="157"/>
      <c r="H45" s="157"/>
      <c r="I45" s="157"/>
      <c r="J45" s="157"/>
      <c r="K45" s="157"/>
      <c r="L45" s="157"/>
      <c r="M45" s="157"/>
      <c r="N45" s="158"/>
      <c r="O45" s="162" t="s">
        <v>394</v>
      </c>
      <c r="P45" s="162"/>
      <c r="Q45" s="162"/>
      <c r="R45" s="162"/>
      <c r="S45" s="162"/>
      <c r="T45" s="162"/>
      <c r="U45" s="162"/>
      <c r="V45" s="162"/>
      <c r="W45" s="155"/>
      <c r="X45" s="155"/>
      <c r="Y45" s="155"/>
      <c r="Z45" s="155"/>
      <c r="AA45" s="155"/>
      <c r="AB45" s="155"/>
      <c r="AC45" s="155"/>
      <c r="AD45" s="155"/>
      <c r="AE45" s="163">
        <f>+IFERROR(W45/W46,0)</f>
        <v>0</v>
      </c>
      <c r="AF45" s="163"/>
      <c r="AG45" s="163"/>
      <c r="AH45" s="163"/>
      <c r="AI45" s="164" t="s">
        <v>395</v>
      </c>
      <c r="AJ45" s="165"/>
    </row>
    <row r="46" spans="2:36" ht="16.5" customHeight="1" x14ac:dyDescent="0.25">
      <c r="B46" s="168"/>
      <c r="C46" s="168"/>
      <c r="D46" s="168"/>
      <c r="E46" s="159"/>
      <c r="F46" s="160"/>
      <c r="G46" s="160"/>
      <c r="H46" s="160"/>
      <c r="I46" s="160"/>
      <c r="J46" s="160"/>
      <c r="K46" s="160"/>
      <c r="L46" s="160"/>
      <c r="M46" s="160"/>
      <c r="N46" s="161"/>
      <c r="O46" s="162" t="s">
        <v>396</v>
      </c>
      <c r="P46" s="162"/>
      <c r="Q46" s="162"/>
      <c r="R46" s="162"/>
      <c r="S46" s="162"/>
      <c r="T46" s="162"/>
      <c r="U46" s="162"/>
      <c r="V46" s="162"/>
      <c r="W46" s="155"/>
      <c r="X46" s="155"/>
      <c r="Y46" s="155"/>
      <c r="Z46" s="155"/>
      <c r="AA46" s="155"/>
      <c r="AB46" s="155"/>
      <c r="AC46" s="155"/>
      <c r="AD46" s="155"/>
      <c r="AE46" s="163"/>
      <c r="AF46" s="163"/>
      <c r="AG46" s="163"/>
      <c r="AH46" s="163"/>
      <c r="AI46" s="166"/>
      <c r="AJ46" s="167"/>
    </row>
    <row r="47" spans="2:36" ht="16.5" customHeight="1" x14ac:dyDescent="0.25">
      <c r="B47" s="168"/>
      <c r="C47" s="168"/>
      <c r="D47" s="168"/>
      <c r="E47" s="156" t="s">
        <v>397</v>
      </c>
      <c r="F47" s="157"/>
      <c r="G47" s="157"/>
      <c r="H47" s="157"/>
      <c r="I47" s="157"/>
      <c r="J47" s="157"/>
      <c r="K47" s="157"/>
      <c r="L47" s="157"/>
      <c r="M47" s="157"/>
      <c r="N47" s="158"/>
      <c r="O47" s="162" t="s">
        <v>398</v>
      </c>
      <c r="P47" s="162"/>
      <c r="Q47" s="162"/>
      <c r="R47" s="162"/>
      <c r="S47" s="162"/>
      <c r="T47" s="162"/>
      <c r="U47" s="162"/>
      <c r="V47" s="162"/>
      <c r="W47" s="155"/>
      <c r="X47" s="155"/>
      <c r="Y47" s="155"/>
      <c r="Z47" s="155"/>
      <c r="AA47" s="155"/>
      <c r="AB47" s="155"/>
      <c r="AC47" s="155"/>
      <c r="AD47" s="155"/>
      <c r="AE47" s="173">
        <f>+IFERROR(W47/W48,0)</f>
        <v>0</v>
      </c>
      <c r="AF47" s="173"/>
      <c r="AG47" s="173"/>
      <c r="AH47" s="173"/>
      <c r="AI47" s="175" t="s">
        <v>391</v>
      </c>
      <c r="AJ47" s="176"/>
    </row>
    <row r="48" spans="2:36" ht="16.5" customHeight="1" x14ac:dyDescent="0.25">
      <c r="B48" s="168"/>
      <c r="C48" s="168"/>
      <c r="D48" s="168"/>
      <c r="E48" s="159"/>
      <c r="F48" s="160"/>
      <c r="G48" s="160"/>
      <c r="H48" s="160"/>
      <c r="I48" s="160"/>
      <c r="J48" s="160"/>
      <c r="K48" s="160"/>
      <c r="L48" s="160"/>
      <c r="M48" s="160"/>
      <c r="N48" s="161"/>
      <c r="O48" s="162" t="s">
        <v>399</v>
      </c>
      <c r="P48" s="162"/>
      <c r="Q48" s="162"/>
      <c r="R48" s="162"/>
      <c r="S48" s="162"/>
      <c r="T48" s="162"/>
      <c r="U48" s="162"/>
      <c r="V48" s="162"/>
      <c r="W48" s="155"/>
      <c r="X48" s="155"/>
      <c r="Y48" s="155"/>
      <c r="Z48" s="155"/>
      <c r="AA48" s="155"/>
      <c r="AB48" s="155"/>
      <c r="AC48" s="155"/>
      <c r="AD48" s="155"/>
      <c r="AE48" s="173"/>
      <c r="AF48" s="173"/>
      <c r="AG48" s="173"/>
      <c r="AH48" s="173"/>
      <c r="AI48" s="177"/>
      <c r="AJ48" s="178"/>
    </row>
    <row r="49" spans="2:36" ht="16.5" customHeight="1" x14ac:dyDescent="0.25">
      <c r="B49" s="168"/>
      <c r="C49" s="168"/>
      <c r="D49" s="168"/>
      <c r="E49" s="156" t="s">
        <v>400</v>
      </c>
      <c r="F49" s="157"/>
      <c r="G49" s="157"/>
      <c r="H49" s="157"/>
      <c r="I49" s="157"/>
      <c r="J49" s="157"/>
      <c r="K49" s="157"/>
      <c r="L49" s="157"/>
      <c r="M49" s="157"/>
      <c r="N49" s="158"/>
      <c r="O49" s="162" t="s">
        <v>401</v>
      </c>
      <c r="P49" s="162"/>
      <c r="Q49" s="162"/>
      <c r="R49" s="162"/>
      <c r="S49" s="162"/>
      <c r="T49" s="162"/>
      <c r="U49" s="162"/>
      <c r="V49" s="162"/>
      <c r="W49" s="155"/>
      <c r="X49" s="155"/>
      <c r="Y49" s="155"/>
      <c r="Z49" s="155"/>
      <c r="AA49" s="155"/>
      <c r="AB49" s="155"/>
      <c r="AC49" s="155"/>
      <c r="AD49" s="155"/>
      <c r="AE49" s="174">
        <f>+W49-W50</f>
        <v>0</v>
      </c>
      <c r="AF49" s="174"/>
      <c r="AG49" s="174"/>
      <c r="AH49" s="174"/>
      <c r="AI49" s="175" t="s">
        <v>402</v>
      </c>
      <c r="AJ49" s="176"/>
    </row>
    <row r="50" spans="2:36" ht="16.5" customHeight="1" x14ac:dyDescent="0.25">
      <c r="B50" s="168"/>
      <c r="C50" s="168"/>
      <c r="D50" s="168"/>
      <c r="E50" s="159"/>
      <c r="F50" s="160"/>
      <c r="G50" s="160"/>
      <c r="H50" s="160"/>
      <c r="I50" s="160"/>
      <c r="J50" s="160"/>
      <c r="K50" s="160"/>
      <c r="L50" s="160"/>
      <c r="M50" s="160"/>
      <c r="N50" s="161"/>
      <c r="O50" s="162" t="s">
        <v>403</v>
      </c>
      <c r="P50" s="162"/>
      <c r="Q50" s="162"/>
      <c r="R50" s="162"/>
      <c r="S50" s="162"/>
      <c r="T50" s="162"/>
      <c r="U50" s="162"/>
      <c r="V50" s="162"/>
      <c r="W50" s="155"/>
      <c r="X50" s="155"/>
      <c r="Y50" s="155"/>
      <c r="Z50" s="155"/>
      <c r="AA50" s="155"/>
      <c r="AB50" s="155"/>
      <c r="AC50" s="155"/>
      <c r="AD50" s="155"/>
      <c r="AE50" s="174"/>
      <c r="AF50" s="174"/>
      <c r="AG50" s="174"/>
      <c r="AH50" s="174"/>
      <c r="AI50" s="177"/>
      <c r="AJ50" s="178"/>
    </row>
    <row r="51" spans="2:36" ht="16.5" customHeight="1" x14ac:dyDescent="0.25">
      <c r="B51" s="168" t="s">
        <v>404</v>
      </c>
      <c r="C51" s="168"/>
      <c r="D51" s="168"/>
      <c r="E51" s="156" t="s">
        <v>405</v>
      </c>
      <c r="F51" s="157"/>
      <c r="G51" s="157"/>
      <c r="H51" s="157"/>
      <c r="I51" s="157"/>
      <c r="J51" s="157"/>
      <c r="K51" s="157"/>
      <c r="L51" s="157"/>
      <c r="M51" s="157"/>
      <c r="N51" s="158"/>
      <c r="O51" s="162" t="s">
        <v>398</v>
      </c>
      <c r="P51" s="162"/>
      <c r="Q51" s="162"/>
      <c r="R51" s="162"/>
      <c r="S51" s="162"/>
      <c r="T51" s="162"/>
      <c r="U51" s="162"/>
      <c r="V51" s="162"/>
      <c r="W51" s="155"/>
      <c r="X51" s="155"/>
      <c r="Y51" s="155"/>
      <c r="Z51" s="155"/>
      <c r="AA51" s="155"/>
      <c r="AB51" s="155"/>
      <c r="AC51" s="155"/>
      <c r="AD51" s="155"/>
      <c r="AE51" s="163">
        <f>+IFERROR(W51/W52,0)</f>
        <v>0</v>
      </c>
      <c r="AF51" s="163"/>
      <c r="AG51" s="163"/>
      <c r="AH51" s="163"/>
      <c r="AI51" s="164" t="s">
        <v>395</v>
      </c>
      <c r="AJ51" s="165"/>
    </row>
    <row r="52" spans="2:36" ht="16.5" customHeight="1" x14ac:dyDescent="0.25">
      <c r="B52" s="168"/>
      <c r="C52" s="168"/>
      <c r="D52" s="168"/>
      <c r="E52" s="159"/>
      <c r="F52" s="160"/>
      <c r="G52" s="160"/>
      <c r="H52" s="160"/>
      <c r="I52" s="160"/>
      <c r="J52" s="160"/>
      <c r="K52" s="160"/>
      <c r="L52" s="160"/>
      <c r="M52" s="160"/>
      <c r="N52" s="161"/>
      <c r="O52" s="162" t="s">
        <v>406</v>
      </c>
      <c r="P52" s="162"/>
      <c r="Q52" s="162"/>
      <c r="R52" s="162"/>
      <c r="S52" s="162"/>
      <c r="T52" s="162"/>
      <c r="U52" s="162"/>
      <c r="V52" s="162"/>
      <c r="W52" s="155"/>
      <c r="X52" s="155"/>
      <c r="Y52" s="155"/>
      <c r="Z52" s="155"/>
      <c r="AA52" s="155"/>
      <c r="AB52" s="155"/>
      <c r="AC52" s="155"/>
      <c r="AD52" s="155"/>
      <c r="AE52" s="163"/>
      <c r="AF52" s="163"/>
      <c r="AG52" s="163"/>
      <c r="AH52" s="163"/>
      <c r="AI52" s="166"/>
      <c r="AJ52" s="167"/>
    </row>
    <row r="53" spans="2:36" ht="16.5" customHeight="1" x14ac:dyDescent="0.25">
      <c r="B53" s="168"/>
      <c r="C53" s="168"/>
      <c r="D53" s="168"/>
      <c r="E53" s="156" t="s">
        <v>407</v>
      </c>
      <c r="F53" s="157"/>
      <c r="G53" s="157"/>
      <c r="H53" s="157"/>
      <c r="I53" s="157"/>
      <c r="J53" s="157"/>
      <c r="K53" s="157"/>
      <c r="L53" s="157"/>
      <c r="M53" s="157"/>
      <c r="N53" s="158"/>
      <c r="O53" s="162" t="s">
        <v>398</v>
      </c>
      <c r="P53" s="162"/>
      <c r="Q53" s="162"/>
      <c r="R53" s="162"/>
      <c r="S53" s="162"/>
      <c r="T53" s="162"/>
      <c r="U53" s="162"/>
      <c r="V53" s="162"/>
      <c r="W53" s="155"/>
      <c r="X53" s="155"/>
      <c r="Y53" s="155"/>
      <c r="Z53" s="155"/>
      <c r="AA53" s="155"/>
      <c r="AB53" s="155"/>
      <c r="AC53" s="155"/>
      <c r="AD53" s="155"/>
      <c r="AE53" s="163">
        <f>+IFERROR(W53/W54,0)</f>
        <v>0</v>
      </c>
      <c r="AF53" s="163"/>
      <c r="AG53" s="163"/>
      <c r="AH53" s="163"/>
      <c r="AI53" s="164" t="s">
        <v>395</v>
      </c>
      <c r="AJ53" s="165"/>
    </row>
    <row r="54" spans="2:36" ht="16.5" customHeight="1" x14ac:dyDescent="0.25">
      <c r="B54" s="168"/>
      <c r="C54" s="168"/>
      <c r="D54" s="168"/>
      <c r="E54" s="159"/>
      <c r="F54" s="160"/>
      <c r="G54" s="160"/>
      <c r="H54" s="160"/>
      <c r="I54" s="160"/>
      <c r="J54" s="160"/>
      <c r="K54" s="160"/>
      <c r="L54" s="160"/>
      <c r="M54" s="160"/>
      <c r="N54" s="161"/>
      <c r="O54" s="162" t="s">
        <v>396</v>
      </c>
      <c r="P54" s="162"/>
      <c r="Q54" s="162"/>
      <c r="R54" s="162"/>
      <c r="S54" s="162"/>
      <c r="T54" s="162"/>
      <c r="U54" s="162"/>
      <c r="V54" s="162"/>
      <c r="W54" s="155"/>
      <c r="X54" s="155"/>
      <c r="Y54" s="155"/>
      <c r="Z54" s="155"/>
      <c r="AA54" s="155"/>
      <c r="AB54" s="155"/>
      <c r="AC54" s="155"/>
      <c r="AD54" s="155"/>
      <c r="AE54" s="163"/>
      <c r="AF54" s="163"/>
      <c r="AG54" s="163"/>
      <c r="AH54" s="163"/>
      <c r="AI54" s="166"/>
      <c r="AJ54" s="167"/>
    </row>
    <row r="55" spans="2:36" ht="44.25" customHeight="1" x14ac:dyDescent="0.25">
      <c r="B55" s="148" t="s">
        <v>408</v>
      </c>
      <c r="C55" s="149"/>
      <c r="D55" s="149"/>
      <c r="E55" s="149"/>
      <c r="F55" s="149"/>
      <c r="G55" s="149"/>
      <c r="H55" s="149"/>
      <c r="I55" s="150"/>
      <c r="J55" s="150"/>
      <c r="K55" s="150"/>
      <c r="L55" s="150"/>
      <c r="M55" s="150"/>
      <c r="N55" s="150"/>
      <c r="O55" s="150"/>
      <c r="P55" s="150"/>
      <c r="Q55" s="150"/>
      <c r="R55" s="150"/>
      <c r="S55" s="150"/>
      <c r="T55" s="150"/>
      <c r="U55" s="150"/>
      <c r="V55" s="150"/>
      <c r="W55" s="150"/>
      <c r="X55" s="150"/>
      <c r="Y55" s="150"/>
      <c r="Z55" s="150"/>
      <c r="AA55" s="150"/>
      <c r="AB55" s="150"/>
      <c r="AC55" s="150"/>
      <c r="AD55" s="150"/>
      <c r="AE55" s="150"/>
      <c r="AF55" s="150"/>
      <c r="AG55" s="150"/>
      <c r="AH55" s="150"/>
      <c r="AI55" s="150"/>
      <c r="AJ55" s="151"/>
    </row>
    <row r="56" spans="2:36" ht="20.25" customHeight="1" x14ac:dyDescent="0.25">
      <c r="B56" s="152" t="s">
        <v>409</v>
      </c>
      <c r="C56" s="152"/>
      <c r="D56" s="152"/>
      <c r="E56" s="152"/>
      <c r="F56" s="152"/>
      <c r="G56" s="152"/>
      <c r="H56" s="152"/>
      <c r="I56" s="153"/>
      <c r="J56" s="153"/>
      <c r="K56" s="153"/>
      <c r="L56" s="153"/>
      <c r="M56" s="153"/>
      <c r="N56" s="153"/>
      <c r="O56" s="153"/>
      <c r="P56" s="153"/>
      <c r="Q56" s="153"/>
      <c r="R56" s="153"/>
      <c r="S56" s="153"/>
      <c r="T56" s="153"/>
      <c r="U56" s="153"/>
      <c r="V56" s="153"/>
      <c r="W56" s="153"/>
      <c r="X56" s="153"/>
      <c r="Y56" s="153"/>
      <c r="Z56" s="153"/>
      <c r="AA56" s="153"/>
      <c r="AB56" s="153"/>
      <c r="AC56" s="153"/>
      <c r="AD56" s="153"/>
      <c r="AE56" s="153"/>
      <c r="AF56" s="153"/>
      <c r="AG56" s="153"/>
      <c r="AH56" s="153"/>
      <c r="AI56" s="153"/>
      <c r="AJ56" s="153"/>
    </row>
    <row r="57" spans="2:36" ht="11.25" x14ac:dyDescent="0.25">
      <c r="B57" s="154"/>
      <c r="C57" s="154"/>
      <c r="D57" s="154"/>
      <c r="E57" s="154"/>
      <c r="F57" s="154"/>
      <c r="G57" s="154"/>
      <c r="H57" s="154"/>
      <c r="I57" s="154"/>
      <c r="J57" s="154"/>
      <c r="K57" s="154"/>
      <c r="L57" s="154"/>
      <c r="M57" s="154"/>
      <c r="N57" s="154"/>
      <c r="O57" s="154"/>
      <c r="P57" s="154"/>
      <c r="Q57" s="154"/>
      <c r="R57" s="154"/>
      <c r="S57" s="154"/>
      <c r="T57" s="154"/>
      <c r="U57" s="154"/>
      <c r="V57" s="154"/>
      <c r="W57" s="154"/>
      <c r="X57" s="154"/>
      <c r="Y57" s="154"/>
      <c r="Z57" s="154"/>
      <c r="AA57" s="154"/>
      <c r="AB57" s="154"/>
      <c r="AC57" s="154"/>
      <c r="AD57" s="154"/>
      <c r="AE57" s="154"/>
      <c r="AF57" s="154"/>
      <c r="AG57" s="154"/>
      <c r="AH57" s="154"/>
      <c r="AI57" s="154"/>
      <c r="AJ57" s="154"/>
    </row>
    <row r="58" spans="2:36" ht="11.25" x14ac:dyDescent="0.25">
      <c r="B58" s="154"/>
      <c r="C58" s="154"/>
      <c r="D58" s="154"/>
      <c r="E58" s="154"/>
      <c r="F58" s="154"/>
      <c r="G58" s="154"/>
      <c r="H58" s="154"/>
      <c r="I58" s="154"/>
      <c r="J58" s="154"/>
      <c r="K58" s="154"/>
      <c r="L58" s="154"/>
      <c r="M58" s="154"/>
      <c r="N58" s="154"/>
      <c r="O58" s="154"/>
      <c r="P58" s="154"/>
      <c r="Q58" s="154"/>
      <c r="R58" s="154"/>
      <c r="S58" s="154"/>
      <c r="T58" s="154"/>
      <c r="U58" s="154"/>
      <c r="V58" s="154"/>
      <c r="W58" s="154"/>
      <c r="X58" s="154"/>
      <c r="Y58" s="154"/>
      <c r="Z58" s="154"/>
      <c r="AA58" s="154"/>
      <c r="AB58" s="154"/>
      <c r="AC58" s="154"/>
      <c r="AD58" s="154"/>
      <c r="AE58" s="154"/>
      <c r="AF58" s="154"/>
      <c r="AG58" s="154"/>
      <c r="AH58" s="154"/>
      <c r="AI58" s="154"/>
      <c r="AJ58" s="154"/>
    </row>
    <row r="59" spans="2:36" ht="11.25" x14ac:dyDescent="0.25">
      <c r="B59" s="154"/>
      <c r="C59" s="154"/>
      <c r="D59" s="154"/>
      <c r="E59" s="154"/>
      <c r="F59" s="154"/>
      <c r="G59" s="154"/>
      <c r="H59" s="154"/>
      <c r="I59" s="154"/>
      <c r="J59" s="154"/>
      <c r="K59" s="154"/>
      <c r="L59" s="154"/>
      <c r="M59" s="154"/>
      <c r="N59" s="154"/>
      <c r="O59" s="154"/>
      <c r="P59" s="154"/>
      <c r="Q59" s="154"/>
      <c r="R59" s="154"/>
      <c r="S59" s="154"/>
      <c r="T59" s="154"/>
      <c r="U59" s="154"/>
      <c r="V59" s="154"/>
      <c r="W59" s="154"/>
      <c r="X59" s="154"/>
      <c r="Y59" s="154"/>
      <c r="Z59" s="154"/>
      <c r="AA59" s="154"/>
      <c r="AB59" s="154"/>
      <c r="AC59" s="154"/>
      <c r="AD59" s="154"/>
      <c r="AE59" s="154"/>
      <c r="AF59" s="154"/>
      <c r="AG59" s="154"/>
      <c r="AH59" s="154"/>
      <c r="AI59" s="154"/>
      <c r="AJ59" s="154"/>
    </row>
    <row r="60" spans="2:36" ht="11.25" x14ac:dyDescent="0.25">
      <c r="B60" s="154"/>
      <c r="C60" s="154"/>
      <c r="D60" s="154"/>
      <c r="E60" s="154"/>
      <c r="F60" s="154"/>
      <c r="G60" s="154"/>
      <c r="H60" s="154"/>
      <c r="I60" s="154"/>
      <c r="J60" s="154"/>
      <c r="K60" s="154"/>
      <c r="L60" s="154"/>
      <c r="M60" s="154"/>
      <c r="N60" s="154"/>
      <c r="O60" s="154"/>
      <c r="P60" s="154"/>
      <c r="Q60" s="154"/>
      <c r="R60" s="154"/>
      <c r="S60" s="154"/>
      <c r="T60" s="154"/>
      <c r="U60" s="154"/>
      <c r="V60" s="154"/>
      <c r="W60" s="154"/>
      <c r="X60" s="154"/>
      <c r="Y60" s="154"/>
      <c r="Z60" s="154"/>
      <c r="AA60" s="154"/>
      <c r="AB60" s="154"/>
      <c r="AC60" s="154"/>
      <c r="AD60" s="154"/>
      <c r="AE60" s="154"/>
      <c r="AF60" s="154"/>
      <c r="AG60" s="154"/>
      <c r="AH60" s="154"/>
      <c r="AI60" s="154"/>
      <c r="AJ60" s="154"/>
    </row>
    <row r="61" spans="2:36" ht="11.25" x14ac:dyDescent="0.25">
      <c r="B61" s="154"/>
      <c r="C61" s="154"/>
      <c r="D61" s="154"/>
      <c r="E61" s="154"/>
      <c r="F61" s="154"/>
      <c r="G61" s="154"/>
      <c r="H61" s="154"/>
      <c r="I61" s="154"/>
      <c r="J61" s="154"/>
      <c r="K61" s="154"/>
      <c r="L61" s="154"/>
      <c r="M61" s="154"/>
      <c r="N61" s="154"/>
      <c r="O61" s="154"/>
      <c r="P61" s="154"/>
      <c r="Q61" s="154"/>
      <c r="R61" s="154"/>
      <c r="S61" s="154"/>
      <c r="T61" s="154"/>
      <c r="U61" s="154"/>
      <c r="V61" s="154"/>
      <c r="W61" s="154"/>
      <c r="X61" s="154"/>
      <c r="Y61" s="154"/>
      <c r="Z61" s="154"/>
      <c r="AA61" s="154"/>
      <c r="AB61" s="154"/>
      <c r="AC61" s="154"/>
      <c r="AD61" s="154"/>
      <c r="AE61" s="154"/>
      <c r="AF61" s="154"/>
      <c r="AG61" s="154"/>
      <c r="AH61" s="154"/>
      <c r="AI61" s="154"/>
      <c r="AJ61" s="154"/>
    </row>
    <row r="62" spans="2:36" ht="11.25" x14ac:dyDescent="0.25">
      <c r="B62" s="154"/>
      <c r="C62" s="154"/>
      <c r="D62" s="154"/>
      <c r="E62" s="154"/>
      <c r="F62" s="154"/>
      <c r="G62" s="154"/>
      <c r="H62" s="154"/>
      <c r="I62" s="154"/>
      <c r="J62" s="154"/>
      <c r="K62" s="154"/>
      <c r="L62" s="154"/>
      <c r="M62" s="154"/>
      <c r="N62" s="154"/>
      <c r="O62" s="154"/>
      <c r="P62" s="154"/>
      <c r="Q62" s="154"/>
      <c r="R62" s="154"/>
      <c r="S62" s="154"/>
      <c r="T62" s="154"/>
      <c r="U62" s="154"/>
      <c r="V62" s="154"/>
      <c r="W62" s="154"/>
      <c r="X62" s="154"/>
      <c r="Y62" s="154"/>
      <c r="Z62" s="154"/>
      <c r="AA62" s="154"/>
      <c r="AB62" s="154"/>
      <c r="AC62" s="154"/>
      <c r="AD62" s="154"/>
      <c r="AE62" s="154"/>
      <c r="AF62" s="154"/>
      <c r="AG62" s="154"/>
      <c r="AH62" s="154"/>
      <c r="AI62" s="154"/>
      <c r="AJ62" s="154"/>
    </row>
    <row r="63" spans="2:36" ht="11.25" x14ac:dyDescent="0.25">
      <c r="B63" s="154"/>
      <c r="C63" s="154"/>
      <c r="D63" s="154"/>
      <c r="E63" s="154"/>
      <c r="F63" s="154"/>
      <c r="G63" s="154"/>
      <c r="H63" s="154"/>
      <c r="I63" s="154"/>
      <c r="J63" s="154"/>
      <c r="K63" s="154"/>
      <c r="L63" s="154"/>
      <c r="M63" s="154"/>
      <c r="N63" s="154"/>
      <c r="O63" s="154"/>
      <c r="P63" s="154"/>
      <c r="Q63" s="154"/>
      <c r="R63" s="154"/>
      <c r="S63" s="154"/>
      <c r="T63" s="154"/>
      <c r="U63" s="154"/>
      <c r="V63" s="154"/>
      <c r="W63" s="154"/>
      <c r="X63" s="154"/>
      <c r="Y63" s="154"/>
      <c r="Z63" s="154"/>
      <c r="AA63" s="154"/>
      <c r="AB63" s="154"/>
      <c r="AC63" s="154"/>
      <c r="AD63" s="154"/>
      <c r="AE63" s="154"/>
      <c r="AF63" s="154"/>
      <c r="AG63" s="154"/>
      <c r="AH63" s="154"/>
      <c r="AI63" s="154"/>
      <c r="AJ63" s="154"/>
    </row>
    <row r="64" spans="2:36" ht="11.25" x14ac:dyDescent="0.25">
      <c r="B64" s="154"/>
      <c r="C64" s="154"/>
      <c r="D64" s="154"/>
      <c r="E64" s="154"/>
      <c r="F64" s="154"/>
      <c r="G64" s="154"/>
      <c r="H64" s="154"/>
      <c r="I64" s="154"/>
      <c r="J64" s="154"/>
      <c r="K64" s="154"/>
      <c r="L64" s="154"/>
      <c r="M64" s="154"/>
      <c r="N64" s="154"/>
      <c r="O64" s="154"/>
      <c r="P64" s="154"/>
      <c r="Q64" s="154"/>
      <c r="R64" s="154"/>
      <c r="S64" s="154"/>
      <c r="T64" s="154"/>
      <c r="U64" s="154"/>
      <c r="V64" s="154"/>
      <c r="W64" s="154"/>
      <c r="X64" s="154"/>
      <c r="Y64" s="154"/>
      <c r="Z64" s="154"/>
      <c r="AA64" s="154"/>
      <c r="AB64" s="154"/>
      <c r="AC64" s="154"/>
      <c r="AD64" s="154"/>
      <c r="AE64" s="154"/>
      <c r="AF64" s="154"/>
      <c r="AG64" s="154"/>
      <c r="AH64" s="154"/>
      <c r="AI64" s="154"/>
      <c r="AJ64" s="154"/>
    </row>
    <row r="65" spans="2:36" ht="11.25" x14ac:dyDescent="0.25">
      <c r="B65" s="154"/>
      <c r="C65" s="154"/>
      <c r="D65" s="154"/>
      <c r="E65" s="154"/>
      <c r="F65" s="154"/>
      <c r="G65" s="154"/>
      <c r="H65" s="154"/>
      <c r="I65" s="154"/>
      <c r="J65" s="154"/>
      <c r="K65" s="154"/>
      <c r="L65" s="154"/>
      <c r="M65" s="154"/>
      <c r="N65" s="154"/>
      <c r="O65" s="154"/>
      <c r="P65" s="154"/>
      <c r="Q65" s="154"/>
      <c r="R65" s="154"/>
      <c r="S65" s="154"/>
      <c r="T65" s="154"/>
      <c r="U65" s="154"/>
      <c r="V65" s="154"/>
      <c r="W65" s="154"/>
      <c r="X65" s="154"/>
      <c r="Y65" s="154"/>
      <c r="Z65" s="154"/>
      <c r="AA65" s="154"/>
      <c r="AB65" s="154"/>
      <c r="AC65" s="154"/>
      <c r="AD65" s="154"/>
      <c r="AE65" s="154"/>
      <c r="AF65" s="154"/>
      <c r="AG65" s="154"/>
      <c r="AH65" s="154"/>
      <c r="AI65" s="154"/>
      <c r="AJ65" s="154"/>
    </row>
    <row r="66" spans="2:36" ht="11.25" x14ac:dyDescent="0.25">
      <c r="B66" s="154"/>
      <c r="C66" s="154"/>
      <c r="D66" s="154"/>
      <c r="E66" s="154"/>
      <c r="F66" s="154"/>
      <c r="G66" s="154"/>
      <c r="H66" s="154"/>
      <c r="I66" s="154"/>
      <c r="J66" s="154"/>
      <c r="K66" s="154"/>
      <c r="L66" s="154"/>
      <c r="M66" s="154"/>
      <c r="N66" s="154"/>
      <c r="O66" s="154"/>
      <c r="P66" s="154"/>
      <c r="Q66" s="154"/>
      <c r="R66" s="154"/>
      <c r="S66" s="154"/>
      <c r="T66" s="154"/>
      <c r="U66" s="154"/>
      <c r="V66" s="154"/>
      <c r="W66" s="154"/>
      <c r="X66" s="154"/>
      <c r="Y66" s="154"/>
      <c r="Z66" s="154"/>
      <c r="AA66" s="154"/>
      <c r="AB66" s="154"/>
      <c r="AC66" s="154"/>
      <c r="AD66" s="154"/>
      <c r="AE66" s="154"/>
      <c r="AF66" s="154"/>
      <c r="AG66" s="154"/>
      <c r="AH66" s="154"/>
      <c r="AI66" s="154"/>
      <c r="AJ66" s="154"/>
    </row>
    <row r="67" spans="2:36" ht="11.25" x14ac:dyDescent="0.25">
      <c r="B67" s="154"/>
      <c r="C67" s="154"/>
      <c r="D67" s="154"/>
      <c r="E67" s="154"/>
      <c r="F67" s="154"/>
      <c r="G67" s="154"/>
      <c r="H67" s="154"/>
      <c r="I67" s="154"/>
      <c r="J67" s="154"/>
      <c r="K67" s="154"/>
      <c r="L67" s="154"/>
      <c r="M67" s="154"/>
      <c r="N67" s="154"/>
      <c r="O67" s="154"/>
      <c r="P67" s="154"/>
      <c r="Q67" s="154"/>
      <c r="R67" s="154"/>
      <c r="S67" s="154"/>
      <c r="T67" s="154"/>
      <c r="U67" s="154"/>
      <c r="V67" s="154"/>
      <c r="W67" s="154"/>
      <c r="X67" s="154"/>
      <c r="Y67" s="154"/>
      <c r="Z67" s="154"/>
      <c r="AA67" s="154"/>
      <c r="AB67" s="154"/>
      <c r="AC67" s="154"/>
      <c r="AD67" s="154"/>
      <c r="AE67" s="154"/>
      <c r="AF67" s="154"/>
      <c r="AG67" s="154"/>
      <c r="AH67" s="154"/>
      <c r="AI67" s="154"/>
      <c r="AJ67" s="154"/>
    </row>
    <row r="68" spans="2:36" ht="11.25" x14ac:dyDescent="0.25">
      <c r="B68" s="154"/>
      <c r="C68" s="154"/>
      <c r="D68" s="154"/>
      <c r="E68" s="154"/>
      <c r="F68" s="154"/>
      <c r="G68" s="154"/>
      <c r="H68" s="154"/>
      <c r="I68" s="154"/>
      <c r="J68" s="154"/>
      <c r="K68" s="154"/>
      <c r="L68" s="154"/>
      <c r="M68" s="154"/>
      <c r="N68" s="154"/>
      <c r="O68" s="154"/>
      <c r="P68" s="154"/>
      <c r="Q68" s="154"/>
      <c r="R68" s="154"/>
      <c r="S68" s="154"/>
      <c r="T68" s="154"/>
      <c r="U68" s="154"/>
      <c r="V68" s="154"/>
      <c r="W68" s="154"/>
      <c r="X68" s="154"/>
      <c r="Y68" s="154"/>
      <c r="Z68" s="154"/>
      <c r="AA68" s="154"/>
      <c r="AB68" s="154"/>
      <c r="AC68" s="154"/>
      <c r="AD68" s="154"/>
      <c r="AE68" s="154"/>
      <c r="AF68" s="154"/>
      <c r="AG68" s="154"/>
      <c r="AH68" s="154"/>
      <c r="AI68" s="154"/>
      <c r="AJ68" s="154"/>
    </row>
    <row r="69" spans="2:36" ht="11.25" x14ac:dyDescent="0.25">
      <c r="B69" s="154"/>
      <c r="C69" s="154"/>
      <c r="D69" s="154"/>
      <c r="E69" s="154"/>
      <c r="F69" s="154"/>
      <c r="G69" s="154"/>
      <c r="H69" s="154"/>
      <c r="I69" s="154"/>
      <c r="J69" s="154"/>
      <c r="K69" s="154"/>
      <c r="L69" s="154"/>
      <c r="M69" s="154"/>
      <c r="N69" s="154"/>
      <c r="O69" s="154"/>
      <c r="P69" s="154"/>
      <c r="Q69" s="154"/>
      <c r="R69" s="154"/>
      <c r="S69" s="154"/>
      <c r="T69" s="154"/>
      <c r="U69" s="154"/>
      <c r="V69" s="154"/>
      <c r="W69" s="154"/>
      <c r="X69" s="154"/>
      <c r="Y69" s="154"/>
      <c r="Z69" s="154"/>
      <c r="AA69" s="154"/>
      <c r="AB69" s="154"/>
      <c r="AC69" s="154"/>
      <c r="AD69" s="154"/>
      <c r="AE69" s="154"/>
      <c r="AF69" s="154"/>
      <c r="AG69" s="154"/>
      <c r="AH69" s="154"/>
      <c r="AI69" s="154"/>
      <c r="AJ69" s="154"/>
    </row>
    <row r="70" spans="2:36" ht="11.25" x14ac:dyDescent="0.25">
      <c r="B70" s="154"/>
      <c r="C70" s="154"/>
      <c r="D70" s="154"/>
      <c r="E70" s="154"/>
      <c r="F70" s="154"/>
      <c r="G70" s="154"/>
      <c r="H70" s="154"/>
      <c r="I70" s="154"/>
      <c r="J70" s="154"/>
      <c r="K70" s="154"/>
      <c r="L70" s="154"/>
      <c r="M70" s="154"/>
      <c r="N70" s="154"/>
      <c r="O70" s="154"/>
      <c r="P70" s="154"/>
      <c r="Q70" s="154"/>
      <c r="R70" s="154"/>
      <c r="S70" s="154"/>
      <c r="T70" s="154"/>
      <c r="U70" s="154"/>
      <c r="V70" s="154"/>
      <c r="W70" s="154"/>
      <c r="X70" s="154"/>
      <c r="Y70" s="154"/>
      <c r="Z70" s="154"/>
      <c r="AA70" s="154"/>
      <c r="AB70" s="154"/>
      <c r="AC70" s="154"/>
      <c r="AD70" s="154"/>
      <c r="AE70" s="154"/>
      <c r="AF70" s="154"/>
      <c r="AG70" s="154"/>
      <c r="AH70" s="154"/>
      <c r="AI70" s="154"/>
      <c r="AJ70" s="154"/>
    </row>
    <row r="71" spans="2:36" ht="11.25" x14ac:dyDescent="0.25">
      <c r="B71" s="154"/>
      <c r="C71" s="154"/>
      <c r="D71" s="154"/>
      <c r="E71" s="154"/>
      <c r="F71" s="154"/>
      <c r="G71" s="154"/>
      <c r="H71" s="154"/>
      <c r="I71" s="154"/>
      <c r="J71" s="154"/>
      <c r="K71" s="154"/>
      <c r="L71" s="154"/>
      <c r="M71" s="154"/>
      <c r="N71" s="154"/>
      <c r="O71" s="154"/>
      <c r="P71" s="154"/>
      <c r="Q71" s="154"/>
      <c r="R71" s="154"/>
      <c r="S71" s="154"/>
      <c r="T71" s="154"/>
      <c r="U71" s="154"/>
      <c r="V71" s="154"/>
      <c r="W71" s="154"/>
      <c r="X71" s="154"/>
      <c r="Y71" s="154"/>
      <c r="Z71" s="154"/>
      <c r="AA71" s="154"/>
      <c r="AB71" s="154"/>
      <c r="AC71" s="154"/>
      <c r="AD71" s="154"/>
      <c r="AE71" s="154"/>
      <c r="AF71" s="154"/>
      <c r="AG71" s="154"/>
      <c r="AH71" s="154"/>
      <c r="AI71" s="154"/>
      <c r="AJ71" s="154"/>
    </row>
    <row r="72" spans="2:36" ht="11.25" x14ac:dyDescent="0.25">
      <c r="B72" s="154"/>
      <c r="C72" s="154"/>
      <c r="D72" s="154"/>
      <c r="E72" s="154"/>
      <c r="F72" s="154"/>
      <c r="G72" s="154"/>
      <c r="H72" s="154"/>
      <c r="I72" s="154"/>
      <c r="J72" s="154"/>
      <c r="K72" s="154"/>
      <c r="L72" s="154"/>
      <c r="M72" s="154"/>
      <c r="N72" s="154"/>
      <c r="O72" s="154"/>
      <c r="P72" s="154"/>
      <c r="Q72" s="154"/>
      <c r="R72" s="154"/>
      <c r="S72" s="154"/>
      <c r="T72" s="154"/>
      <c r="U72" s="154"/>
      <c r="V72" s="154"/>
      <c r="W72" s="154"/>
      <c r="X72" s="154"/>
      <c r="Y72" s="154"/>
      <c r="Z72" s="154"/>
      <c r="AA72" s="154"/>
      <c r="AB72" s="154"/>
      <c r="AC72" s="154"/>
      <c r="AD72" s="154"/>
      <c r="AE72" s="154"/>
      <c r="AF72" s="154"/>
      <c r="AG72" s="154"/>
      <c r="AH72" s="154"/>
      <c r="AI72" s="154"/>
      <c r="AJ72" s="154"/>
    </row>
    <row r="73" spans="2:36" ht="11.25" x14ac:dyDescent="0.25">
      <c r="B73" s="154"/>
      <c r="C73" s="154"/>
      <c r="D73" s="154"/>
      <c r="E73" s="154"/>
      <c r="F73" s="154"/>
      <c r="G73" s="154"/>
      <c r="H73" s="154"/>
      <c r="I73" s="154"/>
      <c r="J73" s="154"/>
      <c r="K73" s="154"/>
      <c r="L73" s="154"/>
      <c r="M73" s="154"/>
      <c r="N73" s="154"/>
      <c r="O73" s="154"/>
      <c r="P73" s="154"/>
      <c r="Q73" s="154"/>
      <c r="R73" s="154"/>
      <c r="S73" s="154"/>
      <c r="T73" s="154"/>
      <c r="U73" s="154"/>
      <c r="V73" s="154"/>
      <c r="W73" s="154"/>
      <c r="X73" s="154"/>
      <c r="Y73" s="154"/>
      <c r="Z73" s="154"/>
      <c r="AA73" s="154"/>
      <c r="AB73" s="154"/>
      <c r="AC73" s="154"/>
      <c r="AD73" s="154"/>
      <c r="AE73" s="154"/>
      <c r="AF73" s="154"/>
      <c r="AG73" s="154"/>
      <c r="AH73" s="154"/>
      <c r="AI73" s="154"/>
      <c r="AJ73" s="154"/>
    </row>
    <row r="74" spans="2:36" ht="11.25" x14ac:dyDescent="0.25">
      <c r="B74" s="154"/>
      <c r="C74" s="154"/>
      <c r="D74" s="154"/>
      <c r="E74" s="154"/>
      <c r="F74" s="154"/>
      <c r="G74" s="154"/>
      <c r="H74" s="154"/>
      <c r="I74" s="154"/>
      <c r="J74" s="154"/>
      <c r="K74" s="154"/>
      <c r="L74" s="154"/>
      <c r="M74" s="154"/>
      <c r="N74" s="154"/>
      <c r="O74" s="154"/>
      <c r="P74" s="154"/>
      <c r="Q74" s="154"/>
      <c r="R74" s="154"/>
      <c r="S74" s="154"/>
      <c r="T74" s="154"/>
      <c r="U74" s="154"/>
      <c r="V74" s="154"/>
      <c r="W74" s="154"/>
      <c r="X74" s="154"/>
      <c r="Y74" s="154"/>
      <c r="Z74" s="154"/>
      <c r="AA74" s="154"/>
      <c r="AB74" s="154"/>
      <c r="AC74" s="154"/>
      <c r="AD74" s="154"/>
      <c r="AE74" s="154"/>
      <c r="AF74" s="154"/>
      <c r="AG74" s="154"/>
      <c r="AH74" s="154"/>
      <c r="AI74" s="154"/>
      <c r="AJ74" s="154"/>
    </row>
    <row r="75" spans="2:36" ht="11.25" x14ac:dyDescent="0.25"/>
    <row r="76" spans="2:36" ht="11.25" hidden="1" x14ac:dyDescent="0.25"/>
    <row r="77" spans="2:36" ht="11.25" hidden="1" x14ac:dyDescent="0.25"/>
    <row r="78" spans="2:36" ht="11.25" hidden="1" x14ac:dyDescent="0.25"/>
    <row r="79" spans="2:36" ht="11.25" hidden="1" x14ac:dyDescent="0.25"/>
    <row r="80" spans="2:36" ht="11.25" hidden="1" x14ac:dyDescent="0.25"/>
    <row r="81" ht="11.25" hidden="1" x14ac:dyDescent="0.25"/>
    <row r="82" ht="11.25" hidden="1" x14ac:dyDescent="0.25"/>
    <row r="83" ht="14.25" hidden="1" customHeight="1" x14ac:dyDescent="0.25"/>
    <row r="84" ht="14.25" hidden="1" customHeight="1" x14ac:dyDescent="0.25"/>
    <row r="85" ht="14.25" hidden="1" customHeight="1" x14ac:dyDescent="0.25"/>
    <row r="86" ht="14.25" hidden="1" customHeight="1" x14ac:dyDescent="0.25"/>
    <row r="87" ht="14.25" hidden="1" customHeight="1" x14ac:dyDescent="0.25"/>
  </sheetData>
  <sheetProtection insertRows="0" selectLockedCells="1"/>
  <mergeCells count="146">
    <mergeCell ref="B8:AJ8"/>
    <mergeCell ref="B10:H11"/>
    <mergeCell ref="I10:Q11"/>
    <mergeCell ref="R10:V11"/>
    <mergeCell ref="W10:Z11"/>
    <mergeCell ref="AA10:AE10"/>
    <mergeCell ref="AF10:AJ10"/>
    <mergeCell ref="AA11:AE11"/>
    <mergeCell ref="AF11:AJ11"/>
    <mergeCell ref="B12:AJ12"/>
    <mergeCell ref="B13:AJ13"/>
    <mergeCell ref="B14:H15"/>
    <mergeCell ref="I14:V14"/>
    <mergeCell ref="W14:AE14"/>
    <mergeCell ref="AF14:AJ14"/>
    <mergeCell ref="I15:V15"/>
    <mergeCell ref="W15:AE15"/>
    <mergeCell ref="AF15:AJ15"/>
    <mergeCell ref="B18:V18"/>
    <mergeCell ref="W18:Z18"/>
    <mergeCell ref="AA18:AE18"/>
    <mergeCell ref="AF18:AJ18"/>
    <mergeCell ref="B19:V19"/>
    <mergeCell ref="W19:Z19"/>
    <mergeCell ref="AA19:AE19"/>
    <mergeCell ref="AF19:AJ19"/>
    <mergeCell ref="B16:H17"/>
    <mergeCell ref="I16:V16"/>
    <mergeCell ref="W16:AE16"/>
    <mergeCell ref="AF16:AJ16"/>
    <mergeCell ref="I17:V17"/>
    <mergeCell ref="W17:AE17"/>
    <mergeCell ref="AF17:AJ17"/>
    <mergeCell ref="B22:AJ22"/>
    <mergeCell ref="B23:O23"/>
    <mergeCell ref="P23:V23"/>
    <mergeCell ref="W23:Z23"/>
    <mergeCell ref="AA23:AE23"/>
    <mergeCell ref="AF23:AJ23"/>
    <mergeCell ref="B20:V20"/>
    <mergeCell ref="W20:Z20"/>
    <mergeCell ref="AA20:AJ20"/>
    <mergeCell ref="B21:V21"/>
    <mergeCell ref="W21:Z21"/>
    <mergeCell ref="AA21:AJ21"/>
    <mergeCell ref="B26:O26"/>
    <mergeCell ref="AA26:AE26"/>
    <mergeCell ref="AF26:AJ26"/>
    <mergeCell ref="B27:O27"/>
    <mergeCell ref="P27:V27"/>
    <mergeCell ref="W27:Z27"/>
    <mergeCell ref="AA27:AE27"/>
    <mergeCell ref="AF27:AJ27"/>
    <mergeCell ref="B24:O24"/>
    <mergeCell ref="AA24:AE24"/>
    <mergeCell ref="AF24:AJ24"/>
    <mergeCell ref="B25:O25"/>
    <mergeCell ref="P25:V25"/>
    <mergeCell ref="W25:Z25"/>
    <mergeCell ref="AA25:AE25"/>
    <mergeCell ref="AF25:AJ25"/>
    <mergeCell ref="B31:AE31"/>
    <mergeCell ref="AF31:AJ31"/>
    <mergeCell ref="B32:AE32"/>
    <mergeCell ref="AF32:AJ32"/>
    <mergeCell ref="B33:AE33"/>
    <mergeCell ref="AF33:AJ33"/>
    <mergeCell ref="B28:O28"/>
    <mergeCell ref="P28:Z28"/>
    <mergeCell ref="AA28:AE28"/>
    <mergeCell ref="AF28:AJ28"/>
    <mergeCell ref="B29:AJ29"/>
    <mergeCell ref="B30:AE30"/>
    <mergeCell ref="AF30:AJ30"/>
    <mergeCell ref="B34:AE34"/>
    <mergeCell ref="AF34:AJ34"/>
    <mergeCell ref="B35:AE35"/>
    <mergeCell ref="AF35:AJ35"/>
    <mergeCell ref="B36:AE36"/>
    <mergeCell ref="AF36:AJ37"/>
    <mergeCell ref="B37:H37"/>
    <mergeCell ref="I37:Z37"/>
    <mergeCell ref="AA37:AE37"/>
    <mergeCell ref="B38:H38"/>
    <mergeCell ref="I38:Z38"/>
    <mergeCell ref="AA38:AE38"/>
    <mergeCell ref="AF38:AJ40"/>
    <mergeCell ref="B39:H39"/>
    <mergeCell ref="I39:Z39"/>
    <mergeCell ref="AA39:AE39"/>
    <mergeCell ref="B40:H40"/>
    <mergeCell ref="I40:Z40"/>
    <mergeCell ref="AA40:AE40"/>
    <mergeCell ref="E45:N46"/>
    <mergeCell ref="O45:V45"/>
    <mergeCell ref="AI49:AJ50"/>
    <mergeCell ref="O50:V50"/>
    <mergeCell ref="W50:AD50"/>
    <mergeCell ref="B41:AJ41"/>
    <mergeCell ref="B42:N42"/>
    <mergeCell ref="O42:V42"/>
    <mergeCell ref="W42:AD42"/>
    <mergeCell ref="AE42:AH42"/>
    <mergeCell ref="AI42:AJ42"/>
    <mergeCell ref="B43:D50"/>
    <mergeCell ref="E43:N44"/>
    <mergeCell ref="O43:V43"/>
    <mergeCell ref="W43:AD43"/>
    <mergeCell ref="AE43:AH44"/>
    <mergeCell ref="AI43:AJ44"/>
    <mergeCell ref="O44:V44"/>
    <mergeCell ref="W44:AD44"/>
    <mergeCell ref="O48:V48"/>
    <mergeCell ref="W48:AD48"/>
    <mergeCell ref="E49:N50"/>
    <mergeCell ref="O49:V49"/>
    <mergeCell ref="W49:AD49"/>
    <mergeCell ref="AE49:AH50"/>
    <mergeCell ref="W45:AD45"/>
    <mergeCell ref="AE45:AH46"/>
    <mergeCell ref="AI45:AJ46"/>
    <mergeCell ref="O46:V46"/>
    <mergeCell ref="W46:AD46"/>
    <mergeCell ref="E47:N48"/>
    <mergeCell ref="O47:V47"/>
    <mergeCell ref="W47:AD47"/>
    <mergeCell ref="AE47:AH48"/>
    <mergeCell ref="AI47:AJ48"/>
    <mergeCell ref="B55:AJ55"/>
    <mergeCell ref="B56:AJ56"/>
    <mergeCell ref="B57:AJ74"/>
    <mergeCell ref="W52:AD52"/>
    <mergeCell ref="E53:N54"/>
    <mergeCell ref="O53:V53"/>
    <mergeCell ref="W53:AD53"/>
    <mergeCell ref="AE53:AH54"/>
    <mergeCell ref="AI53:AJ54"/>
    <mergeCell ref="O54:V54"/>
    <mergeCell ref="W54:AD54"/>
    <mergeCell ref="B51:D54"/>
    <mergeCell ref="E51:N52"/>
    <mergeCell ref="O51:V51"/>
    <mergeCell ref="W51:AD51"/>
    <mergeCell ref="AE51:AH52"/>
    <mergeCell ref="AI51:AJ52"/>
    <mergeCell ref="O52:V52"/>
  </mergeCells>
  <printOptions horizontalCentered="1"/>
  <pageMargins left="0.23622047244094491" right="0.43307086614173229" top="0.39370078740157483" bottom="0.39370078740157483" header="0.31496062992125984" footer="0.31496062992125984"/>
  <pageSetup scale="79" orientation="portrait" r:id="rId1"/>
  <headerFooter>
    <oddFooter>&amp;C&amp;"Arial,Normal"&amp;8&amp;P/&amp;N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zoomScaleNormal="100" zoomScaleSheetLayoutView="100" workbookViewId="0">
      <selection activeCell="J11" sqref="J11:J13"/>
    </sheetView>
  </sheetViews>
  <sheetFormatPr baseColWidth="10" defaultColWidth="11.42578125" defaultRowHeight="14.25" customHeight="1" zeroHeight="1" x14ac:dyDescent="0.25"/>
  <cols>
    <col min="1" max="1" width="2.28515625" style="74" customWidth="1"/>
    <col min="2" max="2" width="10.7109375" style="89" customWidth="1"/>
    <col min="3" max="3" width="15.7109375" style="89" customWidth="1"/>
    <col min="4" max="4" width="11.42578125" style="89" customWidth="1"/>
    <col min="5" max="5" width="20.42578125" style="89" customWidth="1"/>
    <col min="6" max="6" width="15.140625" style="89" customWidth="1"/>
    <col min="7" max="7" width="12.42578125" style="89" customWidth="1"/>
    <col min="8" max="8" width="16.5703125" style="89" customWidth="1"/>
    <col min="9" max="9" width="12.5703125" style="89" customWidth="1"/>
    <col min="10" max="10" width="21.5703125" style="89" customWidth="1"/>
    <col min="11" max="11" width="3" style="74" customWidth="1"/>
    <col min="12" max="17" width="11.42578125" style="74" customWidth="1"/>
    <col min="18" max="16384" width="11.42578125" style="74"/>
  </cols>
  <sheetData>
    <row r="1" spans="2:10" x14ac:dyDescent="0.25"/>
    <row r="2" spans="2:10" ht="6" customHeight="1" x14ac:dyDescent="0.25">
      <c r="B2" s="260"/>
      <c r="C2" s="260"/>
      <c r="D2" s="260"/>
      <c r="E2" s="260"/>
      <c r="F2" s="260"/>
      <c r="G2" s="260"/>
      <c r="H2" s="260"/>
      <c r="I2" s="260"/>
      <c r="J2" s="260"/>
    </row>
    <row r="3" spans="2:10" ht="15.75" customHeight="1" x14ac:dyDescent="0.25">
      <c r="B3" s="260"/>
      <c r="C3" s="260"/>
      <c r="D3" s="260"/>
      <c r="E3" s="260"/>
      <c r="F3" s="260"/>
      <c r="G3" s="260"/>
      <c r="H3" s="260"/>
      <c r="I3" s="260"/>
      <c r="J3" s="260"/>
    </row>
    <row r="4" spans="2:10" ht="15.75" customHeight="1" x14ac:dyDescent="0.25">
      <c r="B4" s="260"/>
      <c r="C4" s="260"/>
      <c r="D4" s="260"/>
      <c r="E4" s="260"/>
      <c r="F4" s="260"/>
      <c r="G4" s="260"/>
      <c r="H4" s="260"/>
      <c r="I4" s="260"/>
      <c r="J4" s="260"/>
    </row>
    <row r="5" spans="2:10" ht="15.75" customHeight="1" x14ac:dyDescent="0.25">
      <c r="B5" s="260"/>
      <c r="C5" s="260"/>
      <c r="D5" s="260"/>
      <c r="E5" s="260"/>
      <c r="F5" s="260"/>
      <c r="G5" s="260"/>
      <c r="H5" s="260"/>
      <c r="I5" s="260"/>
      <c r="J5" s="260"/>
    </row>
    <row r="6" spans="2:10" ht="15.75" customHeight="1" x14ac:dyDescent="0.25">
      <c r="B6" s="260"/>
      <c r="C6" s="260"/>
      <c r="D6" s="260"/>
      <c r="E6" s="260"/>
      <c r="F6" s="260"/>
      <c r="G6" s="260"/>
      <c r="H6" s="260"/>
      <c r="I6" s="260"/>
      <c r="J6" s="260"/>
    </row>
    <row r="7" spans="2:10" ht="11.25" x14ac:dyDescent="0.25">
      <c r="B7" s="260"/>
      <c r="C7" s="260"/>
      <c r="D7" s="260"/>
      <c r="E7" s="260"/>
      <c r="F7" s="260"/>
      <c r="G7" s="260"/>
      <c r="H7" s="260"/>
      <c r="I7" s="260"/>
      <c r="J7" s="260"/>
    </row>
    <row r="8" spans="2:10" ht="11.25" x14ac:dyDescent="0.25">
      <c r="B8" s="260" t="s">
        <v>410</v>
      </c>
      <c r="C8" s="260"/>
      <c r="D8" s="260"/>
      <c r="E8" s="260"/>
      <c r="F8" s="260"/>
      <c r="G8" s="260"/>
      <c r="H8" s="260"/>
      <c r="I8" s="260"/>
      <c r="J8" s="260"/>
    </row>
    <row r="9" spans="2:10" ht="18" customHeight="1" x14ac:dyDescent="0.25">
      <c r="B9" s="261" t="s">
        <v>411</v>
      </c>
      <c r="C9" s="262"/>
      <c r="D9" s="262"/>
      <c r="E9" s="262"/>
      <c r="F9" s="262"/>
      <c r="G9" s="262"/>
      <c r="H9" s="262"/>
      <c r="I9" s="262"/>
      <c r="J9" s="263"/>
    </row>
    <row r="10" spans="2:10" s="91" customFormat="1" ht="9.75" customHeight="1" x14ac:dyDescent="0.25">
      <c r="B10" s="90"/>
      <c r="C10" s="90"/>
      <c r="D10" s="90"/>
      <c r="E10" s="90"/>
      <c r="F10" s="90"/>
      <c r="G10" s="90"/>
      <c r="H10" s="90"/>
      <c r="I10" s="90"/>
      <c r="J10" s="90"/>
    </row>
    <row r="11" spans="2:10" ht="18" customHeight="1" x14ac:dyDescent="0.25">
      <c r="B11" s="92" t="s">
        <v>412</v>
      </c>
      <c r="C11" s="256"/>
      <c r="D11" s="256"/>
      <c r="E11" s="256"/>
      <c r="F11" s="93" t="s">
        <v>413</v>
      </c>
      <c r="G11" s="257"/>
      <c r="H11" s="258"/>
      <c r="I11" s="94" t="s">
        <v>414</v>
      </c>
      <c r="J11" s="95"/>
    </row>
    <row r="12" spans="2:10" ht="18" customHeight="1" x14ac:dyDescent="0.25">
      <c r="B12" s="92" t="s">
        <v>415</v>
      </c>
      <c r="C12" s="256"/>
      <c r="D12" s="256"/>
      <c r="E12" s="256"/>
      <c r="F12" s="93" t="s">
        <v>416</v>
      </c>
      <c r="G12" s="257"/>
      <c r="H12" s="258"/>
      <c r="I12" s="94" t="s">
        <v>417</v>
      </c>
      <c r="J12" s="96"/>
    </row>
    <row r="13" spans="2:10" ht="18" customHeight="1" x14ac:dyDescent="0.25">
      <c r="B13" s="92" t="s">
        <v>418</v>
      </c>
      <c r="C13" s="255"/>
      <c r="D13" s="256"/>
      <c r="E13" s="256"/>
      <c r="F13" s="93" t="s">
        <v>419</v>
      </c>
      <c r="G13" s="257"/>
      <c r="H13" s="258"/>
      <c r="I13" s="94" t="s">
        <v>420</v>
      </c>
      <c r="J13" s="96"/>
    </row>
    <row r="14" spans="2:10" ht="12.75" x14ac:dyDescent="0.25">
      <c r="B14" s="97"/>
      <c r="C14" s="98"/>
      <c r="D14" s="98"/>
      <c r="E14" s="98"/>
      <c r="F14" s="98"/>
      <c r="G14" s="98"/>
      <c r="H14" s="98"/>
      <c r="I14" s="98"/>
      <c r="J14" s="98"/>
    </row>
    <row r="15" spans="2:10" ht="25.5" customHeight="1" x14ac:dyDescent="0.25">
      <c r="B15" s="259" t="s">
        <v>421</v>
      </c>
      <c r="C15" s="259"/>
      <c r="D15" s="259"/>
      <c r="E15" s="259"/>
      <c r="F15" s="259"/>
      <c r="G15" s="259"/>
      <c r="H15" s="259"/>
      <c r="I15" s="259"/>
      <c r="J15" s="259"/>
    </row>
    <row r="16" spans="2:10" ht="9.75" customHeight="1" x14ac:dyDescent="0.25">
      <c r="B16" s="97"/>
      <c r="C16" s="98"/>
      <c r="D16" s="98"/>
      <c r="E16" s="98"/>
      <c r="F16" s="98"/>
      <c r="G16" s="98"/>
      <c r="H16" s="98"/>
      <c r="I16" s="98"/>
      <c r="J16" s="98"/>
    </row>
    <row r="17" spans="2:10" ht="51" x14ac:dyDescent="0.25">
      <c r="B17" s="99" t="s">
        <v>422</v>
      </c>
      <c r="C17" s="99" t="s">
        <v>423</v>
      </c>
      <c r="D17" s="99" t="s">
        <v>424</v>
      </c>
      <c r="E17" s="99" t="s">
        <v>425</v>
      </c>
      <c r="F17" s="99" t="s">
        <v>426</v>
      </c>
      <c r="G17" s="100" t="s">
        <v>427</v>
      </c>
      <c r="H17" s="99" t="s">
        <v>428</v>
      </c>
      <c r="I17" s="99" t="s">
        <v>429</v>
      </c>
      <c r="J17" s="99" t="s">
        <v>430</v>
      </c>
    </row>
    <row r="18" spans="2:10" s="88" customFormat="1" ht="23.25" customHeight="1" x14ac:dyDescent="0.25">
      <c r="B18" s="101"/>
      <c r="C18" s="101"/>
      <c r="D18" s="101"/>
      <c r="E18" s="101"/>
      <c r="F18" s="102"/>
      <c r="G18" s="101"/>
      <c r="H18" s="101"/>
      <c r="I18" s="101"/>
      <c r="J18" s="103"/>
    </row>
    <row r="19" spans="2:10" s="88" customFormat="1" ht="23.25" customHeight="1" x14ac:dyDescent="0.25">
      <c r="B19" s="101"/>
      <c r="C19" s="101"/>
      <c r="D19" s="101"/>
      <c r="E19" s="101"/>
      <c r="F19" s="102"/>
      <c r="G19" s="101"/>
      <c r="H19" s="101"/>
      <c r="I19" s="101"/>
      <c r="J19" s="103"/>
    </row>
    <row r="20" spans="2:10" s="88" customFormat="1" ht="23.25" customHeight="1" x14ac:dyDescent="0.25">
      <c r="B20" s="101"/>
      <c r="C20" s="101"/>
      <c r="D20" s="101"/>
      <c r="E20" s="101"/>
      <c r="F20" s="102"/>
      <c r="G20" s="101"/>
      <c r="H20" s="101"/>
      <c r="I20" s="101"/>
      <c r="J20" s="103"/>
    </row>
    <row r="21" spans="2:10" s="88" customFormat="1" ht="23.25" customHeight="1" x14ac:dyDescent="0.25">
      <c r="B21" s="101"/>
      <c r="C21" s="101"/>
      <c r="D21" s="101"/>
      <c r="E21" s="101"/>
      <c r="F21" s="102"/>
      <c r="G21" s="101"/>
      <c r="H21" s="101"/>
      <c r="I21" s="101"/>
      <c r="J21" s="103"/>
    </row>
    <row r="22" spans="2:10" s="88" customFormat="1" ht="23.25" customHeight="1" x14ac:dyDescent="0.25">
      <c r="B22" s="101"/>
      <c r="C22" s="101"/>
      <c r="D22" s="101"/>
      <c r="E22" s="101"/>
      <c r="F22" s="102"/>
      <c r="G22" s="101"/>
      <c r="H22" s="101"/>
      <c r="I22" s="101"/>
      <c r="J22" s="103"/>
    </row>
    <row r="23" spans="2:10" s="88" customFormat="1" ht="23.25" customHeight="1" x14ac:dyDescent="0.25">
      <c r="B23" s="101"/>
      <c r="C23" s="101"/>
      <c r="D23" s="101"/>
      <c r="E23" s="101"/>
      <c r="F23" s="102"/>
      <c r="G23" s="101"/>
      <c r="H23" s="101"/>
      <c r="I23" s="101"/>
      <c r="J23" s="103"/>
    </row>
    <row r="24" spans="2:10" s="88" customFormat="1" ht="23.25" customHeight="1" x14ac:dyDescent="0.25">
      <c r="B24" s="101"/>
      <c r="C24" s="101"/>
      <c r="D24" s="101"/>
      <c r="E24" s="101"/>
      <c r="F24" s="102"/>
      <c r="G24" s="101"/>
      <c r="H24" s="101"/>
      <c r="I24" s="101"/>
      <c r="J24" s="103"/>
    </row>
    <row r="25" spans="2:10" s="88" customFormat="1" ht="23.25" customHeight="1" x14ac:dyDescent="0.25">
      <c r="B25" s="101"/>
      <c r="C25" s="101"/>
      <c r="D25" s="101"/>
      <c r="E25" s="101"/>
      <c r="F25" s="102"/>
      <c r="G25" s="101"/>
      <c r="H25" s="101"/>
      <c r="I25" s="101"/>
      <c r="J25" s="103"/>
    </row>
    <row r="26" spans="2:10" s="88" customFormat="1" ht="23.25" customHeight="1" x14ac:dyDescent="0.25">
      <c r="B26" s="101"/>
      <c r="C26" s="101"/>
      <c r="D26" s="101"/>
      <c r="E26" s="101"/>
      <c r="F26" s="102"/>
      <c r="G26" s="101"/>
      <c r="H26" s="101"/>
      <c r="I26" s="101"/>
      <c r="J26" s="103"/>
    </row>
    <row r="27" spans="2:10" s="88" customFormat="1" ht="23.25" customHeight="1" x14ac:dyDescent="0.25">
      <c r="B27" s="101"/>
      <c r="C27" s="101"/>
      <c r="D27" s="101"/>
      <c r="E27" s="101"/>
      <c r="F27" s="102"/>
      <c r="G27" s="101"/>
      <c r="H27" s="101"/>
      <c r="I27" s="101"/>
      <c r="J27" s="103"/>
    </row>
    <row r="28" spans="2:10" ht="12" x14ac:dyDescent="0.25">
      <c r="B28" s="104"/>
      <c r="C28" s="105"/>
      <c r="D28" s="104"/>
      <c r="E28" s="106"/>
      <c r="F28" s="107"/>
      <c r="G28" s="108"/>
      <c r="H28" s="108"/>
      <c r="I28" s="108"/>
      <c r="J28" s="109"/>
    </row>
    <row r="29" spans="2:10" x14ac:dyDescent="0.25">
      <c r="B29" s="28" t="s">
        <v>431</v>
      </c>
    </row>
    <row r="30" spans="2:10" x14ac:dyDescent="0.25"/>
    <row r="31" spans="2:10" hidden="1" x14ac:dyDescent="0.25"/>
    <row r="32" spans="2:10" hidden="1" x14ac:dyDescent="0.25"/>
    <row r="33" hidden="1" x14ac:dyDescent="0.25"/>
    <row r="34" hidden="1" x14ac:dyDescent="0.25"/>
    <row r="35" hidden="1" x14ac:dyDescent="0.25"/>
    <row r="36" hidden="1" x14ac:dyDescent="0.25"/>
    <row r="37" hidden="1" x14ac:dyDescent="0.25"/>
    <row r="38" hidden="1" x14ac:dyDescent="0.25"/>
    <row r="39" hidden="1" x14ac:dyDescent="0.25"/>
    <row r="40" hidden="1" x14ac:dyDescent="0.25"/>
    <row r="41" hidden="1" x14ac:dyDescent="0.25"/>
    <row r="42" hidden="1" x14ac:dyDescent="0.25"/>
    <row r="43" hidden="1" x14ac:dyDescent="0.25"/>
    <row r="44" hidden="1" x14ac:dyDescent="0.25"/>
    <row r="45" hidden="1" x14ac:dyDescent="0.25"/>
    <row r="46" hidden="1" x14ac:dyDescent="0.25"/>
    <row r="47" hidden="1" x14ac:dyDescent="0.25"/>
    <row r="48" hidden="1" x14ac:dyDescent="0.25"/>
    <row r="49" hidden="1" x14ac:dyDescent="0.25"/>
    <row r="50" hidden="1" x14ac:dyDescent="0.25"/>
    <row r="51" hidden="1" x14ac:dyDescent="0.25"/>
    <row r="52" hidden="1" x14ac:dyDescent="0.25"/>
    <row r="53" hidden="1" x14ac:dyDescent="0.25"/>
    <row r="54" hidden="1" x14ac:dyDescent="0.25"/>
    <row r="55" hidden="1" x14ac:dyDescent="0.25"/>
    <row r="56" hidden="1" x14ac:dyDescent="0.25"/>
    <row r="57" hidden="1" x14ac:dyDescent="0.25"/>
    <row r="58" hidden="1" x14ac:dyDescent="0.25"/>
    <row r="59" hidden="1" x14ac:dyDescent="0.25"/>
    <row r="60" hidden="1" x14ac:dyDescent="0.25"/>
    <row r="61" hidden="1" x14ac:dyDescent="0.25"/>
    <row r="62" hidden="1" x14ac:dyDescent="0.25"/>
    <row r="63" hidden="1" x14ac:dyDescent="0.25"/>
    <row r="64" hidden="1" x14ac:dyDescent="0.25"/>
    <row r="65" hidden="1" x14ac:dyDescent="0.25"/>
    <row r="66" hidden="1" x14ac:dyDescent="0.25"/>
    <row r="67" hidden="1" x14ac:dyDescent="0.25"/>
    <row r="68" hidden="1" x14ac:dyDescent="0.25"/>
    <row r="69" hidden="1" x14ac:dyDescent="0.25"/>
    <row r="70" hidden="1" x14ac:dyDescent="0.25"/>
    <row r="71" hidden="1" x14ac:dyDescent="0.25"/>
    <row r="72" hidden="1" x14ac:dyDescent="0.25"/>
    <row r="73" hidden="1" x14ac:dyDescent="0.25"/>
    <row r="74" hidden="1" x14ac:dyDescent="0.25"/>
    <row r="75" hidden="1" x14ac:dyDescent="0.25"/>
    <row r="76" hidden="1" x14ac:dyDescent="0.25"/>
    <row r="77" hidden="1" x14ac:dyDescent="0.25"/>
    <row r="78" hidden="1" x14ac:dyDescent="0.25"/>
    <row r="79" hidden="1" x14ac:dyDescent="0.25"/>
    <row r="80" hidden="1" x14ac:dyDescent="0.25"/>
    <row r="81" hidden="1" x14ac:dyDescent="0.25"/>
    <row r="82" hidden="1" x14ac:dyDescent="0.25"/>
    <row r="83" hidden="1" x14ac:dyDescent="0.25"/>
    <row r="84" x14ac:dyDescent="0.25"/>
    <row r="85" x14ac:dyDescent="0.25"/>
    <row r="86" x14ac:dyDescent="0.25"/>
    <row r="87" x14ac:dyDescent="0.25"/>
    <row r="88" ht="14.25" customHeight="1" x14ac:dyDescent="0.25"/>
    <row r="89" ht="14.25" customHeight="1" x14ac:dyDescent="0.25"/>
    <row r="90" ht="14.25" customHeight="1" x14ac:dyDescent="0.25"/>
    <row r="91" ht="14.25" customHeight="1" x14ac:dyDescent="0.25"/>
  </sheetData>
  <sheetProtection insertRows="0" selectLockedCells="1"/>
  <mergeCells count="9">
    <mergeCell ref="C13:E13"/>
    <mergeCell ref="G13:H13"/>
    <mergeCell ref="B15:J15"/>
    <mergeCell ref="B2:J8"/>
    <mergeCell ref="B9:J9"/>
    <mergeCell ref="C11:E11"/>
    <mergeCell ref="G11:H11"/>
    <mergeCell ref="C12:E12"/>
    <mergeCell ref="G12:H12"/>
  </mergeCells>
  <dataValidations count="2">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sheetPr>
  <dimension ref="B1:P90"/>
  <sheetViews>
    <sheetView showGridLines="0" topLeftCell="A33" zoomScale="80" zoomScaleNormal="80" zoomScaleSheetLayoutView="80" workbookViewId="0">
      <selection activeCell="G71" sqref="G71"/>
    </sheetView>
  </sheetViews>
  <sheetFormatPr baseColWidth="10" defaultRowHeight="15" x14ac:dyDescent="0.25"/>
  <cols>
    <col min="1" max="1" width="1" style="111" customWidth="1"/>
    <col min="2" max="2" width="16.28515625" style="111" customWidth="1"/>
    <col min="3" max="3" width="21.28515625" style="111" customWidth="1"/>
    <col min="4" max="4" width="22.42578125" style="111" customWidth="1"/>
    <col min="5" max="5" width="15.42578125" style="111" customWidth="1"/>
    <col min="6" max="6" width="11.5703125" style="111" bestFit="1" customWidth="1"/>
    <col min="7" max="7" width="16.140625" style="111" customWidth="1"/>
    <col min="8" max="8" width="17" style="111" customWidth="1"/>
    <col min="9" max="9" width="16.140625" style="111" customWidth="1"/>
    <col min="10" max="10" width="17" style="111" customWidth="1"/>
    <col min="11" max="11" width="16.140625" style="111" customWidth="1"/>
    <col min="12" max="12" width="17" style="111" customWidth="1"/>
    <col min="13" max="13" width="16.140625" style="111" customWidth="1"/>
    <col min="14" max="14" width="17" style="111" customWidth="1"/>
    <col min="15" max="16384" width="11.42578125" style="111"/>
  </cols>
  <sheetData>
    <row r="1" spans="2:16" s="44" customFormat="1" ht="12.75" x14ac:dyDescent="0.2">
      <c r="B1" s="286"/>
      <c r="C1" s="287"/>
      <c r="D1" s="287"/>
      <c r="E1" s="287"/>
      <c r="F1" s="287"/>
      <c r="G1" s="287"/>
      <c r="H1" s="287"/>
      <c r="I1" s="287"/>
      <c r="J1" s="287"/>
      <c r="K1" s="287"/>
      <c r="L1" s="287"/>
      <c r="M1" s="287"/>
      <c r="N1" s="287"/>
      <c r="O1" s="287"/>
      <c r="P1" s="288"/>
    </row>
    <row r="2" spans="2:16" s="44" customFormat="1" ht="12.75" x14ac:dyDescent="0.2">
      <c r="B2" s="289"/>
      <c r="C2" s="290"/>
      <c r="D2" s="290"/>
      <c r="E2" s="290"/>
      <c r="F2" s="290"/>
      <c r="G2" s="290"/>
      <c r="H2" s="290"/>
      <c r="I2" s="290"/>
      <c r="J2" s="290"/>
      <c r="K2" s="290"/>
      <c r="L2" s="290"/>
      <c r="M2" s="290"/>
      <c r="N2" s="290"/>
      <c r="O2" s="290"/>
      <c r="P2" s="291"/>
    </row>
    <row r="3" spans="2:16" s="44" customFormat="1" ht="12.75" x14ac:dyDescent="0.2">
      <c r="B3" s="289"/>
      <c r="C3" s="290"/>
      <c r="D3" s="290"/>
      <c r="E3" s="290"/>
      <c r="F3" s="290"/>
      <c r="G3" s="290"/>
      <c r="H3" s="290"/>
      <c r="I3" s="290"/>
      <c r="J3" s="290"/>
      <c r="K3" s="290"/>
      <c r="L3" s="290"/>
      <c r="M3" s="290"/>
      <c r="N3" s="290"/>
      <c r="O3" s="290"/>
      <c r="P3" s="291"/>
    </row>
    <row r="4" spans="2:16" s="44" customFormat="1" ht="12.75" x14ac:dyDescent="0.2">
      <c r="B4" s="289"/>
      <c r="C4" s="290"/>
      <c r="D4" s="290"/>
      <c r="E4" s="290"/>
      <c r="F4" s="290"/>
      <c r="G4" s="290"/>
      <c r="H4" s="290"/>
      <c r="I4" s="290"/>
      <c r="J4" s="290"/>
      <c r="K4" s="290"/>
      <c r="L4" s="290"/>
      <c r="M4" s="290"/>
      <c r="N4" s="290"/>
      <c r="O4" s="290"/>
      <c r="P4" s="291"/>
    </row>
    <row r="5" spans="2:16" s="44" customFormat="1" ht="12.75" x14ac:dyDescent="0.2">
      <c r="B5" s="289"/>
      <c r="C5" s="290"/>
      <c r="D5" s="290"/>
      <c r="E5" s="290"/>
      <c r="F5" s="290"/>
      <c r="G5" s="290"/>
      <c r="H5" s="290"/>
      <c r="I5" s="290"/>
      <c r="J5" s="290"/>
      <c r="K5" s="290"/>
      <c r="L5" s="290"/>
      <c r="M5" s="290"/>
      <c r="N5" s="290"/>
      <c r="O5" s="290"/>
      <c r="P5" s="291"/>
    </row>
    <row r="6" spans="2:16" s="44" customFormat="1" ht="12.75" x14ac:dyDescent="0.2">
      <c r="B6" s="289"/>
      <c r="C6" s="290"/>
      <c r="D6" s="290"/>
      <c r="E6" s="290"/>
      <c r="F6" s="290"/>
      <c r="G6" s="290"/>
      <c r="H6" s="290"/>
      <c r="I6" s="290"/>
      <c r="J6" s="290"/>
      <c r="K6" s="290"/>
      <c r="L6" s="290"/>
      <c r="M6" s="290"/>
      <c r="N6" s="290"/>
      <c r="O6" s="290"/>
      <c r="P6" s="291"/>
    </row>
    <row r="7" spans="2:16" s="44" customFormat="1" ht="12.75" x14ac:dyDescent="0.2">
      <c r="B7" s="292"/>
      <c r="C7" s="293"/>
      <c r="D7" s="293"/>
      <c r="E7" s="293"/>
      <c r="F7" s="293"/>
      <c r="G7" s="293"/>
      <c r="H7" s="293"/>
      <c r="I7" s="293"/>
      <c r="J7" s="293"/>
      <c r="K7" s="293"/>
      <c r="L7" s="293"/>
      <c r="M7" s="293"/>
      <c r="N7" s="293"/>
      <c r="O7" s="293"/>
      <c r="P7" s="294"/>
    </row>
    <row r="8" spans="2:16" s="44" customFormat="1" ht="26.25" customHeight="1" x14ac:dyDescent="0.2">
      <c r="B8" s="295" t="s">
        <v>278</v>
      </c>
      <c r="C8" s="296"/>
      <c r="D8" s="296"/>
      <c r="E8" s="296"/>
      <c r="F8" s="296"/>
      <c r="G8" s="296"/>
      <c r="H8" s="296"/>
      <c r="I8" s="296"/>
      <c r="J8" s="296"/>
      <c r="K8" s="296"/>
      <c r="L8" s="296"/>
      <c r="M8" s="296"/>
      <c r="N8" s="296"/>
      <c r="O8" s="296"/>
      <c r="P8" s="297"/>
    </row>
    <row r="9" spans="2:16" s="44" customFormat="1" ht="3.75" customHeight="1" x14ac:dyDescent="0.2">
      <c r="C9" s="45"/>
      <c r="D9" s="46"/>
      <c r="E9" s="46"/>
      <c r="F9" s="46"/>
      <c r="G9" s="46"/>
      <c r="H9" s="46"/>
      <c r="I9" s="46"/>
      <c r="J9" s="46"/>
      <c r="K9" s="46"/>
    </row>
    <row r="10" spans="2:16" s="47" customFormat="1" ht="15" customHeight="1" x14ac:dyDescent="0.2">
      <c r="B10" s="283" t="s">
        <v>279</v>
      </c>
      <c r="C10" s="283"/>
      <c r="D10" s="284"/>
      <c r="E10" s="284"/>
      <c r="F10" s="284"/>
      <c r="G10" s="284"/>
      <c r="H10" s="284"/>
      <c r="I10" s="48" t="s">
        <v>280</v>
      </c>
      <c r="J10" s="284"/>
      <c r="K10" s="284"/>
      <c r="L10" s="284"/>
      <c r="M10" s="284"/>
      <c r="N10" s="48" t="s">
        <v>281</v>
      </c>
      <c r="O10" s="285"/>
      <c r="P10" s="285"/>
    </row>
    <row r="11" spans="2:16" s="47" customFormat="1" ht="15" customHeight="1" x14ac:dyDescent="0.2">
      <c r="B11" s="283" t="s">
        <v>282</v>
      </c>
      <c r="C11" s="283"/>
      <c r="D11" s="284"/>
      <c r="E11" s="284"/>
      <c r="F11" s="284"/>
      <c r="G11" s="284"/>
      <c r="H11" s="284"/>
      <c r="I11" s="48" t="s">
        <v>283</v>
      </c>
      <c r="J11" s="284"/>
      <c r="K11" s="284"/>
      <c r="L11" s="284"/>
      <c r="M11" s="284"/>
      <c r="N11" s="48" t="s">
        <v>284</v>
      </c>
      <c r="O11" s="285"/>
      <c r="P11" s="285"/>
    </row>
    <row r="12" spans="2:16" s="47" customFormat="1" ht="15" customHeight="1" x14ac:dyDescent="0.2">
      <c r="B12" s="283" t="s">
        <v>285</v>
      </c>
      <c r="C12" s="283"/>
      <c r="D12" s="307"/>
      <c r="E12" s="307"/>
      <c r="F12" s="307"/>
      <c r="G12" s="307"/>
      <c r="H12" s="307"/>
      <c r="I12" s="48" t="s">
        <v>286</v>
      </c>
      <c r="J12" s="284"/>
      <c r="K12" s="284"/>
      <c r="L12" s="284"/>
      <c r="M12" s="284"/>
      <c r="N12" s="48" t="s">
        <v>287</v>
      </c>
      <c r="O12" s="285"/>
      <c r="P12" s="285"/>
    </row>
    <row r="13" spans="2:16" s="47" customFormat="1" ht="6.75" customHeight="1" x14ac:dyDescent="0.2">
      <c r="C13" s="49"/>
      <c r="D13" s="50"/>
      <c r="E13" s="50"/>
      <c r="F13" s="50"/>
      <c r="G13" s="50"/>
      <c r="H13" s="50"/>
      <c r="I13" s="51"/>
      <c r="J13" s="52"/>
      <c r="K13" s="53"/>
    </row>
    <row r="14" spans="2:16" s="47" customFormat="1" ht="18.75" customHeight="1" x14ac:dyDescent="0.2">
      <c r="B14" s="298" t="s">
        <v>288</v>
      </c>
      <c r="C14" s="299"/>
      <c r="D14" s="299"/>
      <c r="E14" s="299"/>
      <c r="F14" s="299"/>
      <c r="G14" s="299"/>
      <c r="H14" s="299"/>
      <c r="I14" s="299"/>
      <c r="J14" s="299"/>
      <c r="K14" s="299"/>
      <c r="L14" s="299"/>
      <c r="M14" s="299"/>
      <c r="N14" s="299"/>
      <c r="O14" s="299"/>
      <c r="P14" s="300"/>
    </row>
    <row r="15" spans="2:16" s="54" customFormat="1" ht="99" customHeight="1" x14ac:dyDescent="0.2">
      <c r="B15" s="301" t="s">
        <v>298</v>
      </c>
      <c r="C15" s="302"/>
      <c r="D15" s="302"/>
      <c r="E15" s="302"/>
      <c r="F15" s="302"/>
      <c r="G15" s="302"/>
      <c r="H15" s="302"/>
      <c r="I15" s="302"/>
      <c r="J15" s="302"/>
      <c r="K15" s="302"/>
      <c r="L15" s="302"/>
      <c r="M15" s="302"/>
      <c r="N15" s="302"/>
      <c r="O15" s="302"/>
      <c r="P15" s="303"/>
    </row>
    <row r="16" spans="2:16" s="54" customFormat="1" ht="63" customHeight="1" x14ac:dyDescent="0.2">
      <c r="B16" s="304" t="s">
        <v>435</v>
      </c>
      <c r="C16" s="305"/>
      <c r="D16" s="305"/>
      <c r="E16" s="305"/>
      <c r="F16" s="305"/>
      <c r="G16" s="305"/>
      <c r="H16" s="305"/>
      <c r="I16" s="305"/>
      <c r="J16" s="305"/>
      <c r="K16" s="305"/>
      <c r="L16" s="305"/>
      <c r="M16" s="305"/>
      <c r="N16" s="305"/>
      <c r="O16" s="305"/>
      <c r="P16" s="306"/>
    </row>
    <row r="17" spans="2:16" s="54" customFormat="1" ht="11.25" customHeight="1" x14ac:dyDescent="0.2">
      <c r="B17" s="60"/>
      <c r="C17" s="61"/>
      <c r="D17" s="61"/>
      <c r="E17" s="61"/>
      <c r="F17" s="61"/>
      <c r="G17" s="61"/>
      <c r="H17" s="55"/>
      <c r="I17" s="55"/>
      <c r="J17" s="55"/>
      <c r="K17" s="55"/>
      <c r="L17" s="55"/>
      <c r="M17" s="55"/>
      <c r="N17" s="55"/>
      <c r="O17" s="55"/>
      <c r="P17" s="55"/>
    </row>
    <row r="18" spans="2:16" ht="15.75" x14ac:dyDescent="0.25">
      <c r="B18" s="280" t="s">
        <v>248</v>
      </c>
      <c r="C18" s="280"/>
      <c r="D18" s="110">
        <v>2015</v>
      </c>
      <c r="E18" s="110">
        <v>2016</v>
      </c>
      <c r="F18" s="110">
        <v>2017</v>
      </c>
      <c r="G18" s="110">
        <v>2018</v>
      </c>
      <c r="I18" s="112"/>
      <c r="J18" s="112"/>
      <c r="K18" s="112"/>
      <c r="L18" s="112"/>
      <c r="M18" s="112"/>
      <c r="N18" s="112"/>
    </row>
    <row r="19" spans="2:16" x14ac:dyDescent="0.25">
      <c r="B19" s="281" t="s">
        <v>289</v>
      </c>
      <c r="C19" s="282"/>
      <c r="D19" s="68">
        <v>11</v>
      </c>
      <c r="E19" s="68">
        <v>246</v>
      </c>
      <c r="F19" s="68">
        <v>243</v>
      </c>
      <c r="G19" s="68">
        <v>121</v>
      </c>
      <c r="I19" s="112"/>
      <c r="J19" s="112"/>
      <c r="K19" s="112"/>
      <c r="L19" s="112"/>
      <c r="M19" s="112"/>
      <c r="N19" s="112"/>
    </row>
    <row r="20" spans="2:16" x14ac:dyDescent="0.25">
      <c r="B20" s="281" t="s">
        <v>290</v>
      </c>
      <c r="C20" s="282"/>
      <c r="D20" s="5">
        <v>0.5</v>
      </c>
      <c r="E20" s="5">
        <v>12</v>
      </c>
      <c r="F20" s="5">
        <v>12</v>
      </c>
      <c r="G20" s="5">
        <v>6</v>
      </c>
      <c r="I20" s="113"/>
      <c r="J20" s="113"/>
      <c r="K20" s="112"/>
      <c r="L20" s="113"/>
      <c r="M20" s="112"/>
      <c r="N20" s="113"/>
    </row>
    <row r="21" spans="2:16" x14ac:dyDescent="0.25">
      <c r="B21" s="18"/>
      <c r="C21" s="19"/>
      <c r="D21" s="20"/>
      <c r="E21" s="20"/>
      <c r="F21" s="112"/>
      <c r="G21" s="112"/>
      <c r="H21" s="112"/>
      <c r="I21" s="112"/>
      <c r="J21" s="112"/>
      <c r="K21" s="112"/>
      <c r="L21" s="112"/>
      <c r="M21" s="112"/>
      <c r="N21" s="112"/>
    </row>
    <row r="22" spans="2:16" x14ac:dyDescent="0.25">
      <c r="B22" s="112"/>
      <c r="C22" s="112"/>
      <c r="D22" s="112"/>
      <c r="E22" s="112"/>
      <c r="F22" s="112"/>
      <c r="G22" s="268">
        <v>2015</v>
      </c>
      <c r="H22" s="269"/>
      <c r="I22" s="270">
        <v>2016</v>
      </c>
      <c r="J22" s="271"/>
      <c r="K22" s="268">
        <v>2017</v>
      </c>
      <c r="L22" s="269"/>
      <c r="M22" s="270">
        <v>2018</v>
      </c>
      <c r="N22" s="271"/>
      <c r="O22" s="308" t="s">
        <v>293</v>
      </c>
      <c r="P22" s="309"/>
    </row>
    <row r="23" spans="2:16" ht="63.75" customHeight="1" x14ac:dyDescent="0.25">
      <c r="B23" s="3" t="s">
        <v>0</v>
      </c>
      <c r="C23" s="64" t="s">
        <v>1</v>
      </c>
      <c r="D23" s="64" t="s">
        <v>2</v>
      </c>
      <c r="E23" s="37" t="s">
        <v>264</v>
      </c>
      <c r="F23" s="64" t="s">
        <v>3</v>
      </c>
      <c r="G23" s="64" t="s">
        <v>292</v>
      </c>
      <c r="H23" s="64" t="s">
        <v>254</v>
      </c>
      <c r="I23" s="64" t="s">
        <v>292</v>
      </c>
      <c r="J23" s="64" t="s">
        <v>254</v>
      </c>
      <c r="K23" s="64" t="s">
        <v>292</v>
      </c>
      <c r="L23" s="64" t="s">
        <v>254</v>
      </c>
      <c r="M23" s="64" t="s">
        <v>292</v>
      </c>
      <c r="N23" s="64" t="s">
        <v>254</v>
      </c>
      <c r="O23" s="310" t="s">
        <v>294</v>
      </c>
      <c r="P23" s="311"/>
    </row>
    <row r="24" spans="2:16" x14ac:dyDescent="0.25">
      <c r="B24" s="277" t="s">
        <v>4</v>
      </c>
      <c r="C24" s="278" t="s">
        <v>5</v>
      </c>
      <c r="D24" s="7">
        <v>33</v>
      </c>
      <c r="E24" s="121"/>
      <c r="F24" s="7">
        <v>3</v>
      </c>
      <c r="G24" s="122"/>
      <c r="H24" s="114">
        <f>ROUND(G24*F24*$D$19,0)</f>
        <v>0</v>
      </c>
      <c r="I24" s="122"/>
      <c r="J24" s="114">
        <f>I24*F24*$E$19</f>
        <v>0</v>
      </c>
      <c r="K24" s="122"/>
      <c r="L24" s="114">
        <f>K24*F24*$F$19</f>
        <v>0</v>
      </c>
      <c r="M24" s="122"/>
      <c r="N24" s="114">
        <f>M24*F24*$G$19</f>
        <v>0</v>
      </c>
      <c r="O24" s="312">
        <f>H24+J24+L24+N24</f>
        <v>0</v>
      </c>
      <c r="P24" s="313"/>
    </row>
    <row r="25" spans="2:16" x14ac:dyDescent="0.25">
      <c r="B25" s="277"/>
      <c r="C25" s="278"/>
      <c r="D25" s="7">
        <v>25</v>
      </c>
      <c r="E25" s="121"/>
      <c r="F25" s="7">
        <v>5</v>
      </c>
      <c r="G25" s="122"/>
      <c r="H25" s="114">
        <f>ROUND(G25*F25*$D$19,0)</f>
        <v>0</v>
      </c>
      <c r="I25" s="122"/>
      <c r="J25" s="114">
        <f>I25*F25*$E$19</f>
        <v>0</v>
      </c>
      <c r="K25" s="122"/>
      <c r="L25" s="114">
        <f>K25*F25*$F$19</f>
        <v>0</v>
      </c>
      <c r="M25" s="122"/>
      <c r="N25" s="114">
        <f>M25*F25*$G$19</f>
        <v>0</v>
      </c>
      <c r="O25" s="275">
        <f t="shared" ref="O25:O27" si="0">H25+J25+L25+N25</f>
        <v>0</v>
      </c>
      <c r="P25" s="276"/>
    </row>
    <row r="26" spans="2:16" x14ac:dyDescent="0.25">
      <c r="B26" s="277"/>
      <c r="C26" s="278"/>
      <c r="D26" s="7">
        <v>18</v>
      </c>
      <c r="E26" s="121"/>
      <c r="F26" s="7">
        <v>1</v>
      </c>
      <c r="G26" s="122"/>
      <c r="H26" s="114">
        <f>ROUND(G26*F26*$D$19,0)</f>
        <v>0</v>
      </c>
      <c r="I26" s="122"/>
      <c r="J26" s="114">
        <f>I26*F26*$E$19</f>
        <v>0</v>
      </c>
      <c r="K26" s="122"/>
      <c r="L26" s="114">
        <f>K26*F26*$F$19</f>
        <v>0</v>
      </c>
      <c r="M26" s="122"/>
      <c r="N26" s="114">
        <f>M26*F26*$G$19</f>
        <v>0</v>
      </c>
      <c r="O26" s="275">
        <f t="shared" si="0"/>
        <v>0</v>
      </c>
      <c r="P26" s="276"/>
    </row>
    <row r="27" spans="2:16" ht="22.5" customHeight="1" x14ac:dyDescent="0.25">
      <c r="B27" s="277"/>
      <c r="C27" s="278"/>
      <c r="D27" s="8" t="s">
        <v>296</v>
      </c>
      <c r="E27" s="121"/>
      <c r="F27" s="7">
        <v>2</v>
      </c>
      <c r="G27" s="122"/>
      <c r="H27" s="114">
        <f>ROUND(G27*F27*$D$19,0)</f>
        <v>0</v>
      </c>
      <c r="I27" s="122"/>
      <c r="J27" s="114">
        <f>I27*F27*$E$19</f>
        <v>0</v>
      </c>
      <c r="K27" s="122"/>
      <c r="L27" s="114">
        <f>K27*F27*$F$19</f>
        <v>0</v>
      </c>
      <c r="M27" s="122"/>
      <c r="N27" s="114">
        <f>M27*F27*$G$19</f>
        <v>0</v>
      </c>
      <c r="O27" s="275">
        <f t="shared" si="0"/>
        <v>0</v>
      </c>
      <c r="P27" s="276"/>
    </row>
    <row r="28" spans="2:16" x14ac:dyDescent="0.25">
      <c r="B28" s="277"/>
      <c r="C28" s="9" t="s">
        <v>6</v>
      </c>
      <c r="D28" s="1"/>
      <c r="E28" s="1"/>
      <c r="F28" s="69">
        <f>SUM(F24:F27)</f>
        <v>11</v>
      </c>
      <c r="G28" s="114"/>
      <c r="H28" s="115">
        <f>SUM(H24:H27)</f>
        <v>0</v>
      </c>
      <c r="I28" s="114"/>
      <c r="J28" s="115">
        <f>SUM(J24:J27)</f>
        <v>0</v>
      </c>
      <c r="K28" s="114"/>
      <c r="L28" s="115">
        <f>SUM(L24:L27)</f>
        <v>0</v>
      </c>
      <c r="M28" s="114"/>
      <c r="N28" s="115">
        <f>SUM(N24:N27)</f>
        <v>0</v>
      </c>
      <c r="O28" s="312">
        <f t="shared" ref="O28:O37" si="1">H28+J28+L28+N28</f>
        <v>0</v>
      </c>
      <c r="P28" s="313"/>
    </row>
    <row r="29" spans="2:16" x14ac:dyDescent="0.25">
      <c r="B29" s="277"/>
      <c r="C29" s="278" t="s">
        <v>7</v>
      </c>
      <c r="D29" s="7">
        <v>30</v>
      </c>
      <c r="E29" s="121"/>
      <c r="F29" s="7">
        <v>1</v>
      </c>
      <c r="G29" s="122"/>
      <c r="H29" s="114">
        <f>ROUND(G29*F29*$D$19,0)</f>
        <v>0</v>
      </c>
      <c r="I29" s="122"/>
      <c r="J29" s="114">
        <f>I29*F29*$E$19</f>
        <v>0</v>
      </c>
      <c r="K29" s="122"/>
      <c r="L29" s="114">
        <f>K29*F29*$F$19</f>
        <v>0</v>
      </c>
      <c r="M29" s="122"/>
      <c r="N29" s="114">
        <f>M29*F29*$G$19</f>
        <v>0</v>
      </c>
      <c r="O29" s="275">
        <f t="shared" si="1"/>
        <v>0</v>
      </c>
      <c r="P29" s="276"/>
    </row>
    <row r="30" spans="2:16" x14ac:dyDescent="0.25">
      <c r="B30" s="277"/>
      <c r="C30" s="278"/>
      <c r="D30" s="7">
        <v>25</v>
      </c>
      <c r="E30" s="121"/>
      <c r="F30" s="7">
        <v>4</v>
      </c>
      <c r="G30" s="122"/>
      <c r="H30" s="114">
        <f>ROUND(G30*F30*$D$19,0)</f>
        <v>0</v>
      </c>
      <c r="I30" s="122"/>
      <c r="J30" s="114">
        <f>I30*F30*$E$19</f>
        <v>0</v>
      </c>
      <c r="K30" s="122"/>
      <c r="L30" s="114">
        <f>K30*F30*$F$19</f>
        <v>0</v>
      </c>
      <c r="M30" s="122"/>
      <c r="N30" s="114">
        <f>M30*F30*$G$19</f>
        <v>0</v>
      </c>
      <c r="O30" s="275">
        <f t="shared" si="1"/>
        <v>0</v>
      </c>
      <c r="P30" s="276"/>
    </row>
    <row r="31" spans="2:16" x14ac:dyDescent="0.25">
      <c r="B31" s="277"/>
      <c r="C31" s="278"/>
      <c r="D31" s="7">
        <v>40</v>
      </c>
      <c r="E31" s="121"/>
      <c r="F31" s="7">
        <v>2</v>
      </c>
      <c r="G31" s="122"/>
      <c r="H31" s="114">
        <f>ROUND(G31*F31*$D$19,0)</f>
        <v>0</v>
      </c>
      <c r="I31" s="122"/>
      <c r="J31" s="114">
        <f>I31*F31*$E$19</f>
        <v>0</v>
      </c>
      <c r="K31" s="122"/>
      <c r="L31" s="114">
        <f>K31*F31*$F$19</f>
        <v>0</v>
      </c>
      <c r="M31" s="122"/>
      <c r="N31" s="114">
        <f>M31*F31*$G$19</f>
        <v>0</v>
      </c>
      <c r="O31" s="275">
        <f t="shared" si="1"/>
        <v>0</v>
      </c>
      <c r="P31" s="276"/>
    </row>
    <row r="32" spans="2:16" x14ac:dyDescent="0.25">
      <c r="B32" s="277"/>
      <c r="C32" s="278"/>
      <c r="D32" s="8" t="s">
        <v>297</v>
      </c>
      <c r="E32" s="121"/>
      <c r="F32" s="7">
        <v>2</v>
      </c>
      <c r="G32" s="122"/>
      <c r="H32" s="114">
        <f>ROUND(G32*F32*$D$19,0)</f>
        <v>0</v>
      </c>
      <c r="I32" s="122"/>
      <c r="J32" s="114">
        <f>I32*F32*$E$19</f>
        <v>0</v>
      </c>
      <c r="K32" s="122"/>
      <c r="L32" s="114">
        <f>K32*F32*$F$19</f>
        <v>0</v>
      </c>
      <c r="M32" s="122"/>
      <c r="N32" s="114">
        <f>M32*F32*$G$19</f>
        <v>0</v>
      </c>
      <c r="O32" s="275">
        <f t="shared" si="1"/>
        <v>0</v>
      </c>
      <c r="P32" s="276"/>
    </row>
    <row r="33" spans="2:16" x14ac:dyDescent="0.25">
      <c r="B33" s="277"/>
      <c r="C33" s="9" t="s">
        <v>6</v>
      </c>
      <c r="D33" s="1"/>
      <c r="E33" s="1"/>
      <c r="F33" s="69">
        <f>SUM(F29:F32)</f>
        <v>9</v>
      </c>
      <c r="G33" s="114"/>
      <c r="H33" s="115">
        <f>SUM(H29:H32)</f>
        <v>0</v>
      </c>
      <c r="I33" s="114"/>
      <c r="J33" s="115">
        <f>SUM(J29:J32)</f>
        <v>0</v>
      </c>
      <c r="K33" s="114"/>
      <c r="L33" s="115">
        <f>SUM(L29:L32)</f>
        <v>0</v>
      </c>
      <c r="M33" s="114"/>
      <c r="N33" s="115">
        <f>SUM(N29:N32)</f>
        <v>0</v>
      </c>
      <c r="O33" s="312">
        <f t="shared" si="1"/>
        <v>0</v>
      </c>
      <c r="P33" s="313"/>
    </row>
    <row r="34" spans="2:16" ht="22.5" customHeight="1" x14ac:dyDescent="0.25">
      <c r="B34" s="277"/>
      <c r="C34" s="278" t="s">
        <v>8</v>
      </c>
      <c r="D34" s="7">
        <v>18</v>
      </c>
      <c r="E34" s="121"/>
      <c r="F34" s="7">
        <v>5</v>
      </c>
      <c r="G34" s="122"/>
      <c r="H34" s="114">
        <f>ROUND(G34*F34*$D$19,0)</f>
        <v>0</v>
      </c>
      <c r="I34" s="122"/>
      <c r="J34" s="114">
        <f>I34*F34*$E$19</f>
        <v>0</v>
      </c>
      <c r="K34" s="122"/>
      <c r="L34" s="114">
        <f>K34*F34*$F$19</f>
        <v>0</v>
      </c>
      <c r="M34" s="122"/>
      <c r="N34" s="114">
        <f>M34*F34*$G$19</f>
        <v>0</v>
      </c>
      <c r="O34" s="275">
        <f t="shared" si="1"/>
        <v>0</v>
      </c>
      <c r="P34" s="276"/>
    </row>
    <row r="35" spans="2:16" ht="32.25" customHeight="1" x14ac:dyDescent="0.25">
      <c r="B35" s="277"/>
      <c r="C35" s="278"/>
      <c r="D35" s="7">
        <v>12</v>
      </c>
      <c r="E35" s="121"/>
      <c r="F35" s="7">
        <v>1</v>
      </c>
      <c r="G35" s="122"/>
      <c r="H35" s="114">
        <f>ROUND(G35*F35*$D$19,0)</f>
        <v>0</v>
      </c>
      <c r="I35" s="122"/>
      <c r="J35" s="114">
        <f>I35*F35*$E$19</f>
        <v>0</v>
      </c>
      <c r="K35" s="122"/>
      <c r="L35" s="114">
        <f>K35*F35*$F$19</f>
        <v>0</v>
      </c>
      <c r="M35" s="122"/>
      <c r="N35" s="114">
        <f>M35*F35*$G$19</f>
        <v>0</v>
      </c>
      <c r="O35" s="275">
        <f t="shared" si="1"/>
        <v>0</v>
      </c>
      <c r="P35" s="276"/>
    </row>
    <row r="36" spans="2:16" x14ac:dyDescent="0.25">
      <c r="B36" s="277"/>
      <c r="C36" s="9" t="s">
        <v>6</v>
      </c>
      <c r="D36" s="7"/>
      <c r="E36" s="7"/>
      <c r="F36" s="69">
        <f>SUM(F34:F35)</f>
        <v>6</v>
      </c>
      <c r="G36" s="114"/>
      <c r="H36" s="115">
        <f>SUM(H34:H35)</f>
        <v>0</v>
      </c>
      <c r="I36" s="114"/>
      <c r="J36" s="115">
        <f>SUM(J34:J35)</f>
        <v>0</v>
      </c>
      <c r="K36" s="114"/>
      <c r="L36" s="115">
        <f>SUM(L34:L35)</f>
        <v>0</v>
      </c>
      <c r="M36" s="114"/>
      <c r="N36" s="115">
        <f>SUM(N34:N35)</f>
        <v>0</v>
      </c>
      <c r="O36" s="312">
        <f t="shared" si="1"/>
        <v>0</v>
      </c>
      <c r="P36" s="313"/>
    </row>
    <row r="37" spans="2:16" x14ac:dyDescent="0.25">
      <c r="B37" s="277"/>
      <c r="C37" s="279" t="s">
        <v>9</v>
      </c>
      <c r="D37" s="279"/>
      <c r="E37" s="62"/>
      <c r="F37" s="62">
        <f>F28+F33+F36</f>
        <v>26</v>
      </c>
      <c r="G37" s="114"/>
      <c r="H37" s="115">
        <f>H36+H33+H28</f>
        <v>0</v>
      </c>
      <c r="I37" s="114"/>
      <c r="J37" s="115">
        <f>J36+J33+J28</f>
        <v>0</v>
      </c>
      <c r="K37" s="114"/>
      <c r="L37" s="115">
        <f>L36+L33+L28</f>
        <v>0</v>
      </c>
      <c r="M37" s="114"/>
      <c r="N37" s="115">
        <f>N36+N33+N28</f>
        <v>0</v>
      </c>
      <c r="O37" s="312">
        <f t="shared" si="1"/>
        <v>0</v>
      </c>
      <c r="P37" s="313"/>
    </row>
    <row r="38" spans="2:16" ht="23.25" customHeight="1" x14ac:dyDescent="0.25">
      <c r="B38" s="318" t="s">
        <v>10</v>
      </c>
      <c r="C38" s="319"/>
      <c r="D38" s="319"/>
      <c r="E38" s="319"/>
      <c r="F38" s="319"/>
      <c r="G38" s="319"/>
      <c r="H38" s="319"/>
      <c r="I38" s="319"/>
      <c r="J38" s="319"/>
      <c r="K38" s="319"/>
      <c r="L38" s="319"/>
      <c r="M38" s="319"/>
      <c r="N38" s="319"/>
      <c r="O38" s="319"/>
      <c r="P38" s="319"/>
    </row>
    <row r="39" spans="2:16" x14ac:dyDescent="0.25">
      <c r="G39" s="268">
        <v>2015</v>
      </c>
      <c r="H39" s="269"/>
      <c r="I39" s="270">
        <v>2016</v>
      </c>
      <c r="J39" s="271"/>
      <c r="K39" s="268">
        <v>2017</v>
      </c>
      <c r="L39" s="269"/>
      <c r="M39" s="270">
        <v>2018</v>
      </c>
      <c r="N39" s="271"/>
      <c r="O39" s="314" t="s">
        <v>293</v>
      </c>
      <c r="P39" s="315"/>
    </row>
    <row r="40" spans="2:16" ht="50.25" customHeight="1" x14ac:dyDescent="0.25">
      <c r="B40" s="3" t="s">
        <v>0</v>
      </c>
      <c r="C40" s="56" t="s">
        <v>1</v>
      </c>
      <c r="D40" s="57" t="s">
        <v>11</v>
      </c>
      <c r="E40" s="37" t="s">
        <v>265</v>
      </c>
      <c r="F40" s="57" t="s">
        <v>3</v>
      </c>
      <c r="G40" s="57" t="s">
        <v>255</v>
      </c>
      <c r="H40" s="57" t="s">
        <v>254</v>
      </c>
      <c r="I40" s="57" t="s">
        <v>255</v>
      </c>
      <c r="J40" s="57" t="s">
        <v>254</v>
      </c>
      <c r="K40" s="57" t="s">
        <v>255</v>
      </c>
      <c r="L40" s="57" t="s">
        <v>254</v>
      </c>
      <c r="M40" s="57" t="s">
        <v>255</v>
      </c>
      <c r="N40" s="57" t="s">
        <v>254</v>
      </c>
      <c r="O40" s="316" t="s">
        <v>295</v>
      </c>
      <c r="P40" s="317"/>
    </row>
    <row r="41" spans="2:16" ht="22.5" customHeight="1" x14ac:dyDescent="0.25">
      <c r="B41" s="3"/>
      <c r="C41" s="272" t="s">
        <v>269</v>
      </c>
      <c r="D41" s="273"/>
      <c r="E41" s="273"/>
      <c r="F41" s="273"/>
      <c r="G41" s="273"/>
      <c r="H41" s="273"/>
      <c r="I41" s="273"/>
      <c r="J41" s="273"/>
      <c r="K41" s="273"/>
      <c r="L41" s="273"/>
      <c r="M41" s="273"/>
      <c r="N41" s="273"/>
      <c r="O41" s="273"/>
      <c r="P41" s="274"/>
    </row>
    <row r="42" spans="2:16" ht="39.75" customHeight="1" x14ac:dyDescent="0.25">
      <c r="B42" s="277" t="s">
        <v>12</v>
      </c>
      <c r="C42" s="320" t="s">
        <v>13</v>
      </c>
      <c r="D42" s="11" t="s">
        <v>261</v>
      </c>
      <c r="E42" s="38">
        <v>4</v>
      </c>
      <c r="F42" s="1">
        <v>13</v>
      </c>
      <c r="G42" s="122"/>
      <c r="H42" s="114">
        <f>ROUND(F42*G42*$D$20,0)</f>
        <v>0</v>
      </c>
      <c r="I42" s="122"/>
      <c r="J42" s="114">
        <f>I42*F42*$E$20</f>
        <v>0</v>
      </c>
      <c r="K42" s="122"/>
      <c r="L42" s="114">
        <f>K42*F42*$F$20</f>
        <v>0</v>
      </c>
      <c r="M42" s="122"/>
      <c r="N42" s="114">
        <f>M42*F42*$G$20</f>
        <v>0</v>
      </c>
      <c r="O42" s="275">
        <f t="shared" ref="O42:O45" si="2">H42+J42+L42+N42</f>
        <v>0</v>
      </c>
      <c r="P42" s="276"/>
    </row>
    <row r="43" spans="2:16" ht="51.75" x14ac:dyDescent="0.25">
      <c r="B43" s="277"/>
      <c r="C43" s="320"/>
      <c r="D43" s="12" t="s">
        <v>262</v>
      </c>
      <c r="E43" s="38">
        <v>4</v>
      </c>
      <c r="F43" s="1">
        <v>1</v>
      </c>
      <c r="G43" s="122"/>
      <c r="H43" s="114">
        <f>ROUND(F43*G43*$D$20,0)</f>
        <v>0</v>
      </c>
      <c r="I43" s="122"/>
      <c r="J43" s="114">
        <f>I43*F43*$E$20</f>
        <v>0</v>
      </c>
      <c r="K43" s="122"/>
      <c r="L43" s="114">
        <f>K43*F43*$F$20</f>
        <v>0</v>
      </c>
      <c r="M43" s="122"/>
      <c r="N43" s="114">
        <f>M43*F43*$G$20</f>
        <v>0</v>
      </c>
      <c r="O43" s="275">
        <f t="shared" si="2"/>
        <v>0</v>
      </c>
      <c r="P43" s="276"/>
    </row>
    <row r="44" spans="2:16" ht="39" x14ac:dyDescent="0.25">
      <c r="B44" s="277"/>
      <c r="C44" s="320"/>
      <c r="D44" s="12" t="s">
        <v>14</v>
      </c>
      <c r="E44" s="38">
        <v>8</v>
      </c>
      <c r="F44" s="1">
        <v>2</v>
      </c>
      <c r="G44" s="122"/>
      <c r="H44" s="114">
        <f>ROUND(F44*G44*$D$20,0)</f>
        <v>0</v>
      </c>
      <c r="I44" s="122"/>
      <c r="J44" s="114">
        <f>I44*F44*$E$20</f>
        <v>0</v>
      </c>
      <c r="K44" s="122"/>
      <c r="L44" s="114">
        <f>K44*F44*$F$20</f>
        <v>0</v>
      </c>
      <c r="M44" s="122"/>
      <c r="N44" s="114">
        <f>M44*F44*$G$20</f>
        <v>0</v>
      </c>
      <c r="O44" s="275">
        <f t="shared" si="2"/>
        <v>0</v>
      </c>
      <c r="P44" s="276"/>
    </row>
    <row r="45" spans="2:16" x14ac:dyDescent="0.25">
      <c r="B45" s="277"/>
      <c r="C45" s="321" t="s">
        <v>15</v>
      </c>
      <c r="D45" s="321"/>
      <c r="E45" s="64"/>
      <c r="F45" s="3">
        <f>SUM(F42:F44)</f>
        <v>16</v>
      </c>
      <c r="G45" s="114"/>
      <c r="H45" s="115">
        <f>SUM(H42:H44)</f>
        <v>0</v>
      </c>
      <c r="I45" s="115"/>
      <c r="J45" s="115">
        <f>SUM(J42:J44)</f>
        <v>0</v>
      </c>
      <c r="K45" s="115"/>
      <c r="L45" s="115">
        <f>SUM(L42:L44)</f>
        <v>0</v>
      </c>
      <c r="M45" s="115"/>
      <c r="N45" s="115">
        <f>SUM(N42:N44)</f>
        <v>0</v>
      </c>
      <c r="O45" s="312">
        <f t="shared" si="2"/>
        <v>0</v>
      </c>
      <c r="P45" s="313"/>
    </row>
    <row r="46" spans="2:16" ht="21" customHeight="1" x14ac:dyDescent="0.25">
      <c r="B46" s="277"/>
      <c r="C46" s="272" t="s">
        <v>16</v>
      </c>
      <c r="D46" s="273"/>
      <c r="E46" s="273"/>
      <c r="F46" s="273"/>
      <c r="G46" s="273"/>
      <c r="H46" s="273"/>
      <c r="I46" s="273"/>
      <c r="J46" s="273"/>
      <c r="K46" s="273"/>
      <c r="L46" s="273"/>
      <c r="M46" s="273"/>
      <c r="N46" s="273"/>
      <c r="O46" s="273"/>
      <c r="P46" s="274"/>
    </row>
    <row r="47" spans="2:16" ht="39" x14ac:dyDescent="0.25">
      <c r="B47" s="277"/>
      <c r="C47" s="63" t="s">
        <v>17</v>
      </c>
      <c r="D47" s="12" t="s">
        <v>261</v>
      </c>
      <c r="E47" s="39">
        <v>4</v>
      </c>
      <c r="F47" s="1">
        <v>1</v>
      </c>
      <c r="G47" s="122"/>
      <c r="H47" s="114">
        <f t="shared" ref="H47:H60" si="3">ROUND(F47*G47*$D$20,0)</f>
        <v>0</v>
      </c>
      <c r="I47" s="122"/>
      <c r="J47" s="114">
        <f t="shared" ref="J47:J60" si="4">I47*F47*$E$20</f>
        <v>0</v>
      </c>
      <c r="K47" s="122"/>
      <c r="L47" s="114">
        <f t="shared" ref="L47:L60" si="5">K47*F47*$F$20</f>
        <v>0</v>
      </c>
      <c r="M47" s="122"/>
      <c r="N47" s="114">
        <f t="shared" ref="N47:N60" si="6">M47*F47*$G$20</f>
        <v>0</v>
      </c>
      <c r="O47" s="275">
        <f t="shared" ref="O47:O61" si="7">H47+J47+L47+N47</f>
        <v>0</v>
      </c>
      <c r="P47" s="276"/>
    </row>
    <row r="48" spans="2:16" ht="51.75" x14ac:dyDescent="0.25">
      <c r="B48" s="277"/>
      <c r="C48" s="63" t="s">
        <v>18</v>
      </c>
      <c r="D48" s="12" t="s">
        <v>263</v>
      </c>
      <c r="E48" s="39">
        <v>4</v>
      </c>
      <c r="F48" s="1">
        <v>1</v>
      </c>
      <c r="G48" s="122"/>
      <c r="H48" s="114">
        <f t="shared" si="3"/>
        <v>0</v>
      </c>
      <c r="I48" s="122"/>
      <c r="J48" s="114">
        <f t="shared" si="4"/>
        <v>0</v>
      </c>
      <c r="K48" s="122"/>
      <c r="L48" s="114">
        <f t="shared" si="5"/>
        <v>0</v>
      </c>
      <c r="M48" s="122"/>
      <c r="N48" s="114">
        <f t="shared" si="6"/>
        <v>0</v>
      </c>
      <c r="O48" s="275">
        <f t="shared" si="7"/>
        <v>0</v>
      </c>
      <c r="P48" s="276"/>
    </row>
    <row r="49" spans="2:16" ht="39" x14ac:dyDescent="0.25">
      <c r="B49" s="277"/>
      <c r="C49" s="63" t="s">
        <v>19</v>
      </c>
      <c r="D49" s="12" t="s">
        <v>261</v>
      </c>
      <c r="E49" s="39">
        <v>4</v>
      </c>
      <c r="F49" s="1">
        <v>1</v>
      </c>
      <c r="G49" s="122"/>
      <c r="H49" s="114">
        <f t="shared" si="3"/>
        <v>0</v>
      </c>
      <c r="I49" s="122"/>
      <c r="J49" s="114">
        <f t="shared" si="4"/>
        <v>0</v>
      </c>
      <c r="K49" s="122"/>
      <c r="L49" s="114">
        <f t="shared" si="5"/>
        <v>0</v>
      </c>
      <c r="M49" s="122"/>
      <c r="N49" s="114">
        <f t="shared" si="6"/>
        <v>0</v>
      </c>
      <c r="O49" s="275">
        <f t="shared" si="7"/>
        <v>0</v>
      </c>
      <c r="P49" s="276"/>
    </row>
    <row r="50" spans="2:16" ht="39" x14ac:dyDescent="0.25">
      <c r="B50" s="277"/>
      <c r="C50" s="63" t="s">
        <v>20</v>
      </c>
      <c r="D50" s="12" t="s">
        <v>261</v>
      </c>
      <c r="E50" s="39">
        <v>4</v>
      </c>
      <c r="F50" s="1">
        <v>1</v>
      </c>
      <c r="G50" s="122"/>
      <c r="H50" s="114">
        <f t="shared" si="3"/>
        <v>0</v>
      </c>
      <c r="I50" s="122"/>
      <c r="J50" s="114">
        <f t="shared" si="4"/>
        <v>0</v>
      </c>
      <c r="K50" s="122"/>
      <c r="L50" s="114">
        <f t="shared" si="5"/>
        <v>0</v>
      </c>
      <c r="M50" s="122"/>
      <c r="N50" s="114">
        <f t="shared" si="6"/>
        <v>0</v>
      </c>
      <c r="O50" s="275">
        <f t="shared" si="7"/>
        <v>0</v>
      </c>
      <c r="P50" s="276"/>
    </row>
    <row r="51" spans="2:16" ht="39" x14ac:dyDescent="0.25">
      <c r="B51" s="277"/>
      <c r="C51" s="63" t="s">
        <v>21</v>
      </c>
      <c r="D51" s="12" t="s">
        <v>261</v>
      </c>
      <c r="E51" s="39">
        <v>4</v>
      </c>
      <c r="F51" s="1">
        <v>1</v>
      </c>
      <c r="G51" s="122"/>
      <c r="H51" s="114">
        <f t="shared" si="3"/>
        <v>0</v>
      </c>
      <c r="I51" s="122"/>
      <c r="J51" s="114">
        <f t="shared" si="4"/>
        <v>0</v>
      </c>
      <c r="K51" s="122"/>
      <c r="L51" s="114">
        <f t="shared" si="5"/>
        <v>0</v>
      </c>
      <c r="M51" s="122"/>
      <c r="N51" s="114">
        <f t="shared" si="6"/>
        <v>0</v>
      </c>
      <c r="O51" s="275">
        <f t="shared" si="7"/>
        <v>0</v>
      </c>
      <c r="P51" s="276"/>
    </row>
    <row r="52" spans="2:16" ht="39" x14ac:dyDescent="0.25">
      <c r="B52" s="277"/>
      <c r="C52" s="63" t="s">
        <v>22</v>
      </c>
      <c r="D52" s="12" t="s">
        <v>261</v>
      </c>
      <c r="E52" s="39">
        <v>4</v>
      </c>
      <c r="F52" s="1">
        <v>1</v>
      </c>
      <c r="G52" s="122"/>
      <c r="H52" s="114">
        <f t="shared" si="3"/>
        <v>0</v>
      </c>
      <c r="I52" s="122"/>
      <c r="J52" s="114">
        <f t="shared" si="4"/>
        <v>0</v>
      </c>
      <c r="K52" s="122"/>
      <c r="L52" s="114">
        <f t="shared" si="5"/>
        <v>0</v>
      </c>
      <c r="M52" s="122"/>
      <c r="N52" s="114">
        <f t="shared" si="6"/>
        <v>0</v>
      </c>
      <c r="O52" s="275">
        <f t="shared" si="7"/>
        <v>0</v>
      </c>
      <c r="P52" s="276"/>
    </row>
    <row r="53" spans="2:16" ht="39" x14ac:dyDescent="0.25">
      <c r="B53" s="277"/>
      <c r="C53" s="63" t="s">
        <v>23</v>
      </c>
      <c r="D53" s="12" t="s">
        <v>261</v>
      </c>
      <c r="E53" s="39">
        <v>4</v>
      </c>
      <c r="F53" s="1">
        <v>1</v>
      </c>
      <c r="G53" s="122"/>
      <c r="H53" s="114">
        <f t="shared" si="3"/>
        <v>0</v>
      </c>
      <c r="I53" s="122"/>
      <c r="J53" s="114">
        <f t="shared" si="4"/>
        <v>0</v>
      </c>
      <c r="K53" s="122"/>
      <c r="L53" s="114">
        <f t="shared" si="5"/>
        <v>0</v>
      </c>
      <c r="M53" s="122"/>
      <c r="N53" s="114">
        <f t="shared" si="6"/>
        <v>0</v>
      </c>
      <c r="O53" s="275">
        <f t="shared" si="7"/>
        <v>0</v>
      </c>
      <c r="P53" s="276"/>
    </row>
    <row r="54" spans="2:16" ht="39" x14ac:dyDescent="0.25">
      <c r="B54" s="277"/>
      <c r="C54" s="63" t="s">
        <v>24</v>
      </c>
      <c r="D54" s="12" t="s">
        <v>261</v>
      </c>
      <c r="E54" s="39">
        <v>4</v>
      </c>
      <c r="F54" s="1">
        <v>1</v>
      </c>
      <c r="G54" s="122"/>
      <c r="H54" s="114">
        <f t="shared" si="3"/>
        <v>0</v>
      </c>
      <c r="I54" s="122"/>
      <c r="J54" s="114">
        <f t="shared" si="4"/>
        <v>0</v>
      </c>
      <c r="K54" s="122"/>
      <c r="L54" s="114">
        <f t="shared" si="5"/>
        <v>0</v>
      </c>
      <c r="M54" s="122"/>
      <c r="N54" s="114">
        <f t="shared" si="6"/>
        <v>0</v>
      </c>
      <c r="O54" s="275">
        <f t="shared" si="7"/>
        <v>0</v>
      </c>
      <c r="P54" s="276"/>
    </row>
    <row r="55" spans="2:16" ht="39" x14ac:dyDescent="0.25">
      <c r="B55" s="277"/>
      <c r="C55" s="63" t="s">
        <v>25</v>
      </c>
      <c r="D55" s="12" t="s">
        <v>261</v>
      </c>
      <c r="E55" s="39">
        <v>4</v>
      </c>
      <c r="F55" s="1">
        <v>1</v>
      </c>
      <c r="G55" s="122"/>
      <c r="H55" s="114">
        <f t="shared" si="3"/>
        <v>0</v>
      </c>
      <c r="I55" s="122"/>
      <c r="J55" s="114">
        <f t="shared" si="4"/>
        <v>0</v>
      </c>
      <c r="K55" s="122"/>
      <c r="L55" s="114">
        <f t="shared" si="5"/>
        <v>0</v>
      </c>
      <c r="M55" s="122"/>
      <c r="N55" s="114">
        <f t="shared" si="6"/>
        <v>0</v>
      </c>
      <c r="O55" s="275">
        <f t="shared" si="7"/>
        <v>0</v>
      </c>
      <c r="P55" s="276"/>
    </row>
    <row r="56" spans="2:16" ht="39" x14ac:dyDescent="0.25">
      <c r="B56" s="277"/>
      <c r="C56" s="63" t="s">
        <v>26</v>
      </c>
      <c r="D56" s="12" t="s">
        <v>261</v>
      </c>
      <c r="E56" s="39">
        <v>4</v>
      </c>
      <c r="F56" s="1">
        <v>1</v>
      </c>
      <c r="G56" s="122"/>
      <c r="H56" s="114">
        <f t="shared" si="3"/>
        <v>0</v>
      </c>
      <c r="I56" s="122"/>
      <c r="J56" s="114">
        <f t="shared" si="4"/>
        <v>0</v>
      </c>
      <c r="K56" s="122"/>
      <c r="L56" s="114">
        <f t="shared" si="5"/>
        <v>0</v>
      </c>
      <c r="M56" s="122"/>
      <c r="N56" s="114">
        <f t="shared" si="6"/>
        <v>0</v>
      </c>
      <c r="O56" s="275">
        <f t="shared" si="7"/>
        <v>0</v>
      </c>
      <c r="P56" s="276"/>
    </row>
    <row r="57" spans="2:16" ht="39" x14ac:dyDescent="0.25">
      <c r="B57" s="277"/>
      <c r="C57" s="63" t="s">
        <v>27</v>
      </c>
      <c r="D57" s="12" t="s">
        <v>261</v>
      </c>
      <c r="E57" s="39">
        <v>4</v>
      </c>
      <c r="F57" s="1">
        <v>1</v>
      </c>
      <c r="G57" s="122"/>
      <c r="H57" s="114">
        <f t="shared" si="3"/>
        <v>0</v>
      </c>
      <c r="I57" s="122"/>
      <c r="J57" s="114">
        <f t="shared" si="4"/>
        <v>0</v>
      </c>
      <c r="K57" s="122"/>
      <c r="L57" s="114">
        <f t="shared" si="5"/>
        <v>0</v>
      </c>
      <c r="M57" s="122"/>
      <c r="N57" s="114">
        <f t="shared" si="6"/>
        <v>0</v>
      </c>
      <c r="O57" s="275">
        <f t="shared" si="7"/>
        <v>0</v>
      </c>
      <c r="P57" s="276"/>
    </row>
    <row r="58" spans="2:16" ht="39" x14ac:dyDescent="0.25">
      <c r="B58" s="277"/>
      <c r="C58" s="63" t="s">
        <v>28</v>
      </c>
      <c r="D58" s="12" t="s">
        <v>261</v>
      </c>
      <c r="E58" s="39">
        <v>4</v>
      </c>
      <c r="F58" s="1">
        <v>1</v>
      </c>
      <c r="G58" s="122"/>
      <c r="H58" s="114">
        <f t="shared" si="3"/>
        <v>0</v>
      </c>
      <c r="I58" s="122"/>
      <c r="J58" s="114">
        <f t="shared" si="4"/>
        <v>0</v>
      </c>
      <c r="K58" s="122"/>
      <c r="L58" s="114">
        <f t="shared" si="5"/>
        <v>0</v>
      </c>
      <c r="M58" s="122"/>
      <c r="N58" s="114">
        <f t="shared" si="6"/>
        <v>0</v>
      </c>
      <c r="O58" s="275">
        <f t="shared" si="7"/>
        <v>0</v>
      </c>
      <c r="P58" s="276"/>
    </row>
    <row r="59" spans="2:16" ht="51" x14ac:dyDescent="0.25">
      <c r="B59" s="277"/>
      <c r="C59" s="63" t="s">
        <v>29</v>
      </c>
      <c r="D59" s="12" t="s">
        <v>261</v>
      </c>
      <c r="E59" s="39">
        <v>4</v>
      </c>
      <c r="F59" s="1">
        <v>3</v>
      </c>
      <c r="G59" s="122"/>
      <c r="H59" s="114">
        <f t="shared" si="3"/>
        <v>0</v>
      </c>
      <c r="I59" s="122"/>
      <c r="J59" s="114">
        <f t="shared" si="4"/>
        <v>0</v>
      </c>
      <c r="K59" s="122"/>
      <c r="L59" s="114">
        <f t="shared" si="5"/>
        <v>0</v>
      </c>
      <c r="M59" s="122"/>
      <c r="N59" s="114">
        <f t="shared" si="6"/>
        <v>0</v>
      </c>
      <c r="O59" s="275">
        <f t="shared" si="7"/>
        <v>0</v>
      </c>
      <c r="P59" s="276"/>
    </row>
    <row r="60" spans="2:16" ht="39" x14ac:dyDescent="0.25">
      <c r="B60" s="277"/>
      <c r="C60" s="63" t="s">
        <v>266</v>
      </c>
      <c r="D60" s="12" t="s">
        <v>261</v>
      </c>
      <c r="E60" s="39">
        <v>4</v>
      </c>
      <c r="F60" s="1">
        <v>4</v>
      </c>
      <c r="G60" s="122"/>
      <c r="H60" s="114">
        <f t="shared" si="3"/>
        <v>0</v>
      </c>
      <c r="I60" s="122"/>
      <c r="J60" s="114">
        <f t="shared" si="4"/>
        <v>0</v>
      </c>
      <c r="K60" s="122"/>
      <c r="L60" s="114">
        <f t="shared" si="5"/>
        <v>0</v>
      </c>
      <c r="M60" s="122"/>
      <c r="N60" s="114">
        <f t="shared" si="6"/>
        <v>0</v>
      </c>
      <c r="O60" s="275">
        <f t="shared" si="7"/>
        <v>0</v>
      </c>
      <c r="P60" s="276"/>
    </row>
    <row r="61" spans="2:16" ht="23.25" customHeight="1" x14ac:dyDescent="0.25">
      <c r="B61" s="277"/>
      <c r="C61" s="321" t="s">
        <v>30</v>
      </c>
      <c r="D61" s="321"/>
      <c r="E61" s="64"/>
      <c r="F61" s="3">
        <f>SUM(F47:F60)</f>
        <v>19</v>
      </c>
      <c r="G61" s="114"/>
      <c r="H61" s="115">
        <f>SUM(H47:H60)</f>
        <v>0</v>
      </c>
      <c r="I61" s="115"/>
      <c r="J61" s="115">
        <f>SUM(J47:J60)</f>
        <v>0</v>
      </c>
      <c r="K61" s="115"/>
      <c r="L61" s="115">
        <f>SUM(L47:L60)</f>
        <v>0</v>
      </c>
      <c r="M61" s="115"/>
      <c r="N61" s="115">
        <f>SUM(N47:N60)</f>
        <v>0</v>
      </c>
      <c r="O61" s="312">
        <f t="shared" si="7"/>
        <v>0</v>
      </c>
      <c r="P61" s="313"/>
    </row>
    <row r="62" spans="2:16" ht="21.75" customHeight="1" x14ac:dyDescent="0.25">
      <c r="B62" s="277"/>
      <c r="C62" s="272" t="s">
        <v>31</v>
      </c>
      <c r="D62" s="273"/>
      <c r="E62" s="273"/>
      <c r="F62" s="273"/>
      <c r="G62" s="273"/>
      <c r="H62" s="273"/>
      <c r="I62" s="273"/>
      <c r="J62" s="273"/>
      <c r="K62" s="273"/>
      <c r="L62" s="273"/>
      <c r="M62" s="273"/>
      <c r="N62" s="273"/>
      <c r="O62" s="273"/>
      <c r="P62" s="274"/>
    </row>
    <row r="63" spans="2:16" ht="38.25" x14ac:dyDescent="0.25">
      <c r="B63" s="277"/>
      <c r="C63" s="320" t="s">
        <v>32</v>
      </c>
      <c r="D63" s="14" t="s">
        <v>267</v>
      </c>
      <c r="E63" s="39">
        <v>6</v>
      </c>
      <c r="F63" s="1">
        <v>43</v>
      </c>
      <c r="G63" s="122"/>
      <c r="H63" s="114">
        <f>ROUND(F63*G63*$D$20,0)</f>
        <v>0</v>
      </c>
      <c r="I63" s="122"/>
      <c r="J63" s="114">
        <f>I63*F63*$E$20</f>
        <v>0</v>
      </c>
      <c r="K63" s="122"/>
      <c r="L63" s="114">
        <f>K63*F63*$F$20</f>
        <v>0</v>
      </c>
      <c r="M63" s="122"/>
      <c r="N63" s="114">
        <f>M63*F63*$G$20</f>
        <v>0</v>
      </c>
      <c r="O63" s="275">
        <f t="shared" ref="O63:O66" si="8">H63+J63+L63+N63</f>
        <v>0</v>
      </c>
      <c r="P63" s="276"/>
    </row>
    <row r="64" spans="2:16" ht="38.25" x14ac:dyDescent="0.25">
      <c r="B64" s="277"/>
      <c r="C64" s="320"/>
      <c r="D64" s="14" t="s">
        <v>291</v>
      </c>
      <c r="E64" s="39">
        <v>6</v>
      </c>
      <c r="F64" s="1">
        <v>6</v>
      </c>
      <c r="G64" s="122"/>
      <c r="H64" s="114">
        <f>ROUND(F64*G64*$D$20,0)</f>
        <v>0</v>
      </c>
      <c r="I64" s="122"/>
      <c r="J64" s="114">
        <f>I64*F64*$E$20</f>
        <v>0</v>
      </c>
      <c r="K64" s="122"/>
      <c r="L64" s="114">
        <f>K64*F64*$F$20</f>
        <v>0</v>
      </c>
      <c r="M64" s="122"/>
      <c r="N64" s="114">
        <f>M64*F64*$G$20</f>
        <v>0</v>
      </c>
      <c r="O64" s="275">
        <f t="shared" si="8"/>
        <v>0</v>
      </c>
      <c r="P64" s="276"/>
    </row>
    <row r="65" spans="2:16" ht="38.25" x14ac:dyDescent="0.25">
      <c r="B65" s="277"/>
      <c r="C65" s="320"/>
      <c r="D65" s="14" t="s">
        <v>268</v>
      </c>
      <c r="E65" s="39">
        <v>4</v>
      </c>
      <c r="F65" s="1">
        <v>16</v>
      </c>
      <c r="G65" s="122"/>
      <c r="H65" s="114">
        <f>ROUND(F65*G65*$D$20,0)</f>
        <v>0</v>
      </c>
      <c r="I65" s="122"/>
      <c r="J65" s="114">
        <f>I65*F65*$E$20</f>
        <v>0</v>
      </c>
      <c r="K65" s="122"/>
      <c r="L65" s="114">
        <f>K65*F65*$F$20</f>
        <v>0</v>
      </c>
      <c r="M65" s="122"/>
      <c r="N65" s="114">
        <f>M65*F65*$G$20</f>
        <v>0</v>
      </c>
      <c r="O65" s="275">
        <f t="shared" si="8"/>
        <v>0</v>
      </c>
      <c r="P65" s="276"/>
    </row>
    <row r="66" spans="2:16" x14ac:dyDescent="0.25">
      <c r="B66" s="277"/>
      <c r="C66" s="321" t="s">
        <v>33</v>
      </c>
      <c r="D66" s="321"/>
      <c r="E66" s="64"/>
      <c r="F66" s="64">
        <f>SUM(F63:F65)</f>
        <v>65</v>
      </c>
      <c r="G66" s="114"/>
      <c r="H66" s="115">
        <f>SUM(H63:H65)</f>
        <v>0</v>
      </c>
      <c r="I66" s="115"/>
      <c r="J66" s="115">
        <f>SUM(J63:J65)</f>
        <v>0</v>
      </c>
      <c r="K66" s="115"/>
      <c r="L66" s="115">
        <f>SUM(L63:L65)</f>
        <v>0</v>
      </c>
      <c r="M66" s="115"/>
      <c r="N66" s="115">
        <f>SUM(N63:N65)</f>
        <v>0</v>
      </c>
      <c r="O66" s="312">
        <f t="shared" si="8"/>
        <v>0</v>
      </c>
      <c r="P66" s="313"/>
    </row>
    <row r="67" spans="2:16" ht="24.75" customHeight="1" x14ac:dyDescent="0.25">
      <c r="B67" s="277"/>
      <c r="C67" s="272" t="s">
        <v>34</v>
      </c>
      <c r="D67" s="273"/>
      <c r="E67" s="273"/>
      <c r="F67" s="273"/>
      <c r="G67" s="273"/>
      <c r="H67" s="273"/>
      <c r="I67" s="273"/>
      <c r="J67" s="273"/>
      <c r="K67" s="273"/>
      <c r="L67" s="273"/>
      <c r="M67" s="273"/>
      <c r="N67" s="273"/>
      <c r="O67" s="273"/>
      <c r="P67" s="274"/>
    </row>
    <row r="68" spans="2:16" ht="39" customHeight="1" x14ac:dyDescent="0.25">
      <c r="B68" s="277"/>
      <c r="C68" s="266" t="s">
        <v>271</v>
      </c>
      <c r="D68" s="42" t="s">
        <v>277</v>
      </c>
      <c r="E68" s="39">
        <v>6</v>
      </c>
      <c r="F68" s="7">
        <v>1</v>
      </c>
      <c r="G68" s="122"/>
      <c r="H68" s="114">
        <f t="shared" ref="H68:H74" si="9">ROUND(F68*G68*$D$20,0)</f>
        <v>0</v>
      </c>
      <c r="I68" s="122"/>
      <c r="J68" s="114">
        <f t="shared" ref="J68:J74" si="10">I68*F68*$E$20</f>
        <v>0</v>
      </c>
      <c r="K68" s="122"/>
      <c r="L68" s="114">
        <f t="shared" ref="L68:L74" si="11">K68*F68*$F$20</f>
        <v>0</v>
      </c>
      <c r="M68" s="122"/>
      <c r="N68" s="114">
        <f t="shared" ref="N68:N74" si="12">M68*F68*$G$20</f>
        <v>0</v>
      </c>
      <c r="O68" s="275">
        <f t="shared" ref="O68:O76" si="13">H68+J68+L68+N68</f>
        <v>0</v>
      </c>
      <c r="P68" s="276"/>
    </row>
    <row r="69" spans="2:16" ht="55.5" customHeight="1" x14ac:dyDescent="0.25">
      <c r="B69" s="277"/>
      <c r="C69" s="267"/>
      <c r="D69" s="42" t="s">
        <v>270</v>
      </c>
      <c r="E69" s="39">
        <v>4</v>
      </c>
      <c r="F69" s="7">
        <v>1</v>
      </c>
      <c r="G69" s="122"/>
      <c r="H69" s="114">
        <f t="shared" si="9"/>
        <v>0</v>
      </c>
      <c r="I69" s="122"/>
      <c r="J69" s="114">
        <f t="shared" si="10"/>
        <v>0</v>
      </c>
      <c r="K69" s="122"/>
      <c r="L69" s="114">
        <f t="shared" si="11"/>
        <v>0</v>
      </c>
      <c r="M69" s="122"/>
      <c r="N69" s="114">
        <f t="shared" si="12"/>
        <v>0</v>
      </c>
      <c r="O69" s="275">
        <f t="shared" si="13"/>
        <v>0</v>
      </c>
      <c r="P69" s="276"/>
    </row>
    <row r="70" spans="2:16" ht="39" x14ac:dyDescent="0.25">
      <c r="B70" s="277"/>
      <c r="C70" s="322" t="s">
        <v>272</v>
      </c>
      <c r="D70" s="42" t="s">
        <v>276</v>
      </c>
      <c r="E70" s="39">
        <v>6</v>
      </c>
      <c r="F70" s="7">
        <v>1</v>
      </c>
      <c r="G70" s="122"/>
      <c r="H70" s="114">
        <f t="shared" si="9"/>
        <v>0</v>
      </c>
      <c r="I70" s="122"/>
      <c r="J70" s="114">
        <f t="shared" si="10"/>
        <v>0</v>
      </c>
      <c r="K70" s="122"/>
      <c r="L70" s="114">
        <f t="shared" si="11"/>
        <v>0</v>
      </c>
      <c r="M70" s="122"/>
      <c r="N70" s="114">
        <f t="shared" si="12"/>
        <v>0</v>
      </c>
      <c r="O70" s="275">
        <f t="shared" si="13"/>
        <v>0</v>
      </c>
      <c r="P70" s="276"/>
    </row>
    <row r="71" spans="2:16" ht="56.25" customHeight="1" x14ac:dyDescent="0.25">
      <c r="B71" s="277"/>
      <c r="C71" s="322"/>
      <c r="D71" s="42" t="s">
        <v>270</v>
      </c>
      <c r="E71" s="39">
        <v>6</v>
      </c>
      <c r="F71" s="7">
        <v>1</v>
      </c>
      <c r="G71" s="122"/>
      <c r="H71" s="114">
        <f t="shared" si="9"/>
        <v>0</v>
      </c>
      <c r="I71" s="122"/>
      <c r="J71" s="114">
        <f t="shared" si="10"/>
        <v>0</v>
      </c>
      <c r="K71" s="122"/>
      <c r="L71" s="114">
        <f t="shared" si="11"/>
        <v>0</v>
      </c>
      <c r="M71" s="122"/>
      <c r="N71" s="114">
        <f t="shared" si="12"/>
        <v>0</v>
      </c>
      <c r="O71" s="275">
        <f t="shared" si="13"/>
        <v>0</v>
      </c>
      <c r="P71" s="276"/>
    </row>
    <row r="72" spans="2:16" ht="57" customHeight="1" x14ac:dyDescent="0.25">
      <c r="B72" s="277"/>
      <c r="C72" s="21" t="s">
        <v>273</v>
      </c>
      <c r="D72" s="43" t="s">
        <v>270</v>
      </c>
      <c r="E72" s="39">
        <v>4</v>
      </c>
      <c r="F72" s="7">
        <v>1</v>
      </c>
      <c r="G72" s="122"/>
      <c r="H72" s="114">
        <f t="shared" si="9"/>
        <v>0</v>
      </c>
      <c r="I72" s="122"/>
      <c r="J72" s="114">
        <f t="shared" si="10"/>
        <v>0</v>
      </c>
      <c r="K72" s="122"/>
      <c r="L72" s="114">
        <f t="shared" si="11"/>
        <v>0</v>
      </c>
      <c r="M72" s="122"/>
      <c r="N72" s="114">
        <f t="shared" si="12"/>
        <v>0</v>
      </c>
      <c r="O72" s="275">
        <f t="shared" si="13"/>
        <v>0</v>
      </c>
      <c r="P72" s="276"/>
    </row>
    <row r="73" spans="2:16" ht="57" customHeight="1" x14ac:dyDescent="0.25">
      <c r="B73" s="277"/>
      <c r="C73" s="41" t="s">
        <v>274</v>
      </c>
      <c r="D73" s="43" t="s">
        <v>270</v>
      </c>
      <c r="E73" s="39">
        <v>4</v>
      </c>
      <c r="F73" s="7">
        <v>1</v>
      </c>
      <c r="G73" s="122"/>
      <c r="H73" s="114">
        <f t="shared" si="9"/>
        <v>0</v>
      </c>
      <c r="I73" s="122"/>
      <c r="J73" s="114">
        <f t="shared" si="10"/>
        <v>0</v>
      </c>
      <c r="K73" s="122"/>
      <c r="L73" s="114">
        <f t="shared" si="11"/>
        <v>0</v>
      </c>
      <c r="M73" s="122"/>
      <c r="N73" s="114">
        <f t="shared" si="12"/>
        <v>0</v>
      </c>
      <c r="O73" s="275">
        <f t="shared" si="13"/>
        <v>0</v>
      </c>
      <c r="P73" s="276"/>
    </row>
    <row r="74" spans="2:16" ht="54" customHeight="1" x14ac:dyDescent="0.25">
      <c r="B74" s="277"/>
      <c r="C74" s="41" t="s">
        <v>275</v>
      </c>
      <c r="D74" s="43" t="s">
        <v>270</v>
      </c>
      <c r="E74" s="39">
        <v>4</v>
      </c>
      <c r="F74" s="7">
        <v>1</v>
      </c>
      <c r="G74" s="122"/>
      <c r="H74" s="114">
        <f t="shared" si="9"/>
        <v>0</v>
      </c>
      <c r="I74" s="122"/>
      <c r="J74" s="114">
        <f t="shared" si="10"/>
        <v>0</v>
      </c>
      <c r="K74" s="122"/>
      <c r="L74" s="114">
        <f t="shared" si="11"/>
        <v>0</v>
      </c>
      <c r="M74" s="122"/>
      <c r="N74" s="114">
        <f t="shared" si="12"/>
        <v>0</v>
      </c>
      <c r="O74" s="275">
        <f t="shared" si="13"/>
        <v>0</v>
      </c>
      <c r="P74" s="276"/>
    </row>
    <row r="75" spans="2:16" x14ac:dyDescent="0.25">
      <c r="B75" s="277"/>
      <c r="C75" s="279" t="s">
        <v>35</v>
      </c>
      <c r="D75" s="279"/>
      <c r="E75" s="62"/>
      <c r="F75" s="69">
        <f>SUM(F68:F74)</f>
        <v>7</v>
      </c>
      <c r="G75" s="114"/>
      <c r="H75" s="17">
        <f>SUM(H68:H74)</f>
        <v>0</v>
      </c>
      <c r="I75" s="114"/>
      <c r="J75" s="115">
        <f>SUM(J68:J74)</f>
        <v>0</v>
      </c>
      <c r="K75" s="114"/>
      <c r="L75" s="115">
        <f>SUM(L68:L74)</f>
        <v>0</v>
      </c>
      <c r="M75" s="114"/>
      <c r="N75" s="17">
        <f>SUM(N68:N74)</f>
        <v>0</v>
      </c>
      <c r="O75" s="312">
        <f t="shared" si="13"/>
        <v>0</v>
      </c>
      <c r="P75" s="313"/>
    </row>
    <row r="76" spans="2:16" x14ac:dyDescent="0.25">
      <c r="B76" s="277"/>
      <c r="C76" s="323" t="s">
        <v>36</v>
      </c>
      <c r="D76" s="323"/>
      <c r="E76" s="65"/>
      <c r="F76" s="40">
        <f>F45+F61+F66+F75</f>
        <v>107</v>
      </c>
      <c r="G76" s="116"/>
      <c r="H76" s="117">
        <f>H75+H66+H61+H45</f>
        <v>0</v>
      </c>
      <c r="I76" s="116"/>
      <c r="J76" s="117">
        <f>J75+J66+J61+J45</f>
        <v>0</v>
      </c>
      <c r="K76" s="116"/>
      <c r="L76" s="117">
        <f>L75+L66+L61+L45</f>
        <v>0</v>
      </c>
      <c r="M76" s="116"/>
      <c r="N76" s="117">
        <f>N75+N66+N61+N45</f>
        <v>0</v>
      </c>
      <c r="O76" s="312">
        <f t="shared" si="13"/>
        <v>0</v>
      </c>
      <c r="P76" s="313"/>
    </row>
    <row r="78" spans="2:16" ht="21.75" customHeight="1" x14ac:dyDescent="0.25">
      <c r="B78" s="326" t="s">
        <v>305</v>
      </c>
      <c r="C78" s="326"/>
      <c r="D78" s="326"/>
      <c r="E78" s="326"/>
      <c r="F78" s="326"/>
      <c r="G78" s="264">
        <f>H76+H37</f>
        <v>0</v>
      </c>
      <c r="H78" s="265"/>
      <c r="I78" s="264">
        <f>J76+J37</f>
        <v>0</v>
      </c>
      <c r="J78" s="265"/>
      <c r="K78" s="264">
        <f>L76+L37</f>
        <v>0</v>
      </c>
      <c r="L78" s="265"/>
      <c r="M78" s="264">
        <f>N76+N37</f>
        <v>0</v>
      </c>
      <c r="N78" s="265"/>
      <c r="O78" s="264">
        <f t="shared" ref="O78" si="14">H78+J78+L78+N78</f>
        <v>0</v>
      </c>
      <c r="P78" s="265"/>
    </row>
    <row r="80" spans="2:16" x14ac:dyDescent="0.25">
      <c r="B80" s="325" t="s">
        <v>432</v>
      </c>
      <c r="C80" s="325"/>
      <c r="D80" s="325"/>
      <c r="E80" s="325"/>
      <c r="F80" s="325"/>
      <c r="G80" s="325"/>
      <c r="H80" s="325"/>
      <c r="I80" s="325"/>
      <c r="J80" s="325"/>
      <c r="K80" s="325"/>
      <c r="L80" s="325"/>
      <c r="M80" s="325"/>
      <c r="N80" s="325"/>
      <c r="O80" s="325"/>
      <c r="P80" s="325"/>
    </row>
    <row r="81" spans="2:16" ht="54.75" customHeight="1" x14ac:dyDescent="0.25">
      <c r="B81" s="324" t="s">
        <v>433</v>
      </c>
      <c r="C81" s="324"/>
      <c r="D81" s="324"/>
      <c r="E81" s="324"/>
      <c r="F81" s="324"/>
      <c r="G81" s="324"/>
      <c r="H81" s="324"/>
      <c r="I81" s="324"/>
      <c r="J81" s="324"/>
      <c r="K81" s="324"/>
      <c r="L81" s="324"/>
      <c r="M81" s="324"/>
      <c r="N81" s="324"/>
      <c r="O81" s="324"/>
      <c r="P81" s="324"/>
    </row>
    <row r="82" spans="2:16" ht="37.5" customHeight="1" x14ac:dyDescent="0.25">
      <c r="B82" s="324" t="s">
        <v>434</v>
      </c>
      <c r="C82" s="324"/>
      <c r="D82" s="324"/>
      <c r="E82" s="324"/>
      <c r="F82" s="324"/>
      <c r="G82" s="324"/>
      <c r="H82" s="324"/>
      <c r="I82" s="324"/>
      <c r="J82" s="324"/>
      <c r="K82" s="324"/>
      <c r="L82" s="324"/>
      <c r="M82" s="324"/>
      <c r="N82" s="324"/>
      <c r="O82" s="324"/>
      <c r="P82" s="324"/>
    </row>
    <row r="83" spans="2:16" ht="7.5" customHeight="1" x14ac:dyDescent="0.25">
      <c r="B83" s="118"/>
    </row>
    <row r="86" spans="2:16" hidden="1" x14ac:dyDescent="0.25">
      <c r="C86" s="119" t="s">
        <v>249</v>
      </c>
      <c r="D86" s="17">
        <v>3766452900</v>
      </c>
      <c r="E86" s="32"/>
    </row>
    <row r="87" spans="2:16" ht="30" hidden="1" x14ac:dyDescent="0.25">
      <c r="C87" s="119" t="s">
        <v>250</v>
      </c>
      <c r="D87" s="17">
        <v>3794199668</v>
      </c>
      <c r="E87" s="32"/>
    </row>
    <row r="88" spans="2:16" hidden="1" x14ac:dyDescent="0.25"/>
    <row r="89" spans="2:16" x14ac:dyDescent="0.25">
      <c r="D89" s="120"/>
      <c r="E89" s="120"/>
    </row>
    <row r="90" spans="2:16" x14ac:dyDescent="0.25">
      <c r="D90" s="120"/>
      <c r="E90" s="120"/>
    </row>
  </sheetData>
  <sheetProtection algorithmName="SHA-512" hashValue="D2fUAnAqBW5tsb0sRsx/Vd+DgQ11hEj/Xx6nTTqcuEdEnqQI1u/z88p5F37QUDnJAN4ilT8kUKQ225tJ8SeyYg==" saltValue="AKiUAV8IRRbQdQxZkF3BBg==" spinCount="100000" sheet="1" objects="1" scenarios="1"/>
  <mergeCells count="107">
    <mergeCell ref="B81:P81"/>
    <mergeCell ref="B82:P82"/>
    <mergeCell ref="B80:P80"/>
    <mergeCell ref="O57:P57"/>
    <mergeCell ref="O58:P58"/>
    <mergeCell ref="O59:P59"/>
    <mergeCell ref="O60:P60"/>
    <mergeCell ref="O61:P61"/>
    <mergeCell ref="O74:P74"/>
    <mergeCell ref="O75:P75"/>
    <mergeCell ref="O76:P76"/>
    <mergeCell ref="O78:P78"/>
    <mergeCell ref="C62:P62"/>
    <mergeCell ref="C67:P67"/>
    <mergeCell ref="O69:P69"/>
    <mergeCell ref="O70:P70"/>
    <mergeCell ref="O71:P71"/>
    <mergeCell ref="O72:P72"/>
    <mergeCell ref="O73:P73"/>
    <mergeCell ref="O63:P63"/>
    <mergeCell ref="O64:P64"/>
    <mergeCell ref="B78:F78"/>
    <mergeCell ref="O66:P66"/>
    <mergeCell ref="O68:P68"/>
    <mergeCell ref="O33:P33"/>
    <mergeCell ref="O34:P34"/>
    <mergeCell ref="O35:P35"/>
    <mergeCell ref="O36:P36"/>
    <mergeCell ref="O37:P37"/>
    <mergeCell ref="O42:P42"/>
    <mergeCell ref="O43:P43"/>
    <mergeCell ref="O44:P44"/>
    <mergeCell ref="O45:P45"/>
    <mergeCell ref="O39:P39"/>
    <mergeCell ref="O40:P40"/>
    <mergeCell ref="C41:P41"/>
    <mergeCell ref="B38:P38"/>
    <mergeCell ref="B42:B76"/>
    <mergeCell ref="C42:C44"/>
    <mergeCell ref="C45:D45"/>
    <mergeCell ref="C61:D61"/>
    <mergeCell ref="C63:C65"/>
    <mergeCell ref="C66:D66"/>
    <mergeCell ref="C70:C71"/>
    <mergeCell ref="C75:D75"/>
    <mergeCell ref="C76:D76"/>
    <mergeCell ref="O47:P47"/>
    <mergeCell ref="O48:P48"/>
    <mergeCell ref="O24:P24"/>
    <mergeCell ref="O25:P25"/>
    <mergeCell ref="O26:P26"/>
    <mergeCell ref="O27:P27"/>
    <mergeCell ref="O28:P28"/>
    <mergeCell ref="O29:P29"/>
    <mergeCell ref="O30:P30"/>
    <mergeCell ref="O31:P31"/>
    <mergeCell ref="O32:P32"/>
    <mergeCell ref="B14:P14"/>
    <mergeCell ref="B15:P15"/>
    <mergeCell ref="B16:P16"/>
    <mergeCell ref="B12:C12"/>
    <mergeCell ref="D12:H12"/>
    <mergeCell ref="J12:M12"/>
    <mergeCell ref="O12:P12"/>
    <mergeCell ref="O22:P22"/>
    <mergeCell ref="O23:P23"/>
    <mergeCell ref="K22:L22"/>
    <mergeCell ref="M22:N22"/>
    <mergeCell ref="I22:J22"/>
    <mergeCell ref="B11:C11"/>
    <mergeCell ref="D11:H11"/>
    <mergeCell ref="J11:M11"/>
    <mergeCell ref="O11:P11"/>
    <mergeCell ref="B1:P7"/>
    <mergeCell ref="B8:P8"/>
    <mergeCell ref="B10:C10"/>
    <mergeCell ref="D10:H10"/>
    <mergeCell ref="J10:M10"/>
    <mergeCell ref="O10:P10"/>
    <mergeCell ref="B24:B37"/>
    <mergeCell ref="C24:C27"/>
    <mergeCell ref="C29:C32"/>
    <mergeCell ref="C34:C35"/>
    <mergeCell ref="C37:D37"/>
    <mergeCell ref="B18:C18"/>
    <mergeCell ref="B19:C19"/>
    <mergeCell ref="B20:C20"/>
    <mergeCell ref="G22:H22"/>
    <mergeCell ref="G78:H78"/>
    <mergeCell ref="I78:J78"/>
    <mergeCell ref="M78:N78"/>
    <mergeCell ref="K78:L78"/>
    <mergeCell ref="C68:C69"/>
    <mergeCell ref="G39:H39"/>
    <mergeCell ref="I39:J39"/>
    <mergeCell ref="K39:L39"/>
    <mergeCell ref="M39:N39"/>
    <mergeCell ref="C46:P46"/>
    <mergeCell ref="O49:P49"/>
    <mergeCell ref="O50:P50"/>
    <mergeCell ref="O51:P51"/>
    <mergeCell ref="O52:P52"/>
    <mergeCell ref="O53:P53"/>
    <mergeCell ref="O54:P54"/>
    <mergeCell ref="O55:P55"/>
    <mergeCell ref="O56:P56"/>
    <mergeCell ref="O65:P65"/>
  </mergeCells>
  <pageMargins left="0.43307086614173229" right="3.937007874015748E-2" top="0.74803149606299213" bottom="0.74803149606299213" header="0.31496062992125984" footer="0.31496062992125984"/>
  <pageSetup scale="40" orientation="portrait" r:id="rId1"/>
  <rowBreaks count="1" manualBreakCount="1">
    <brk id="61" min="1" max="15" man="1"/>
  </row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B1:L71"/>
  <sheetViews>
    <sheetView showGridLines="0" view="pageBreakPreview" zoomScale="80" zoomScaleNormal="80" zoomScaleSheetLayoutView="80" workbookViewId="0">
      <selection activeCell="C23" sqref="C23:C24"/>
    </sheetView>
  </sheetViews>
  <sheetFormatPr baseColWidth="10" defaultRowHeight="15" x14ac:dyDescent="0.25"/>
  <cols>
    <col min="1" max="1" width="1.42578125" style="111" customWidth="1"/>
    <col min="2" max="2" width="15.42578125" style="111" customWidth="1"/>
    <col min="3" max="3" width="27.28515625" style="111" customWidth="1"/>
    <col min="4" max="4" width="24.5703125" style="111" customWidth="1"/>
    <col min="5" max="12" width="18.7109375" style="111" customWidth="1"/>
    <col min="13" max="16384" width="11.42578125" style="111"/>
  </cols>
  <sheetData>
    <row r="1" spans="2:12" s="44" customFormat="1" ht="12.75" x14ac:dyDescent="0.2">
      <c r="B1" s="286"/>
      <c r="C1" s="287"/>
      <c r="D1" s="287"/>
      <c r="E1" s="287"/>
      <c r="F1" s="287"/>
      <c r="G1" s="287"/>
      <c r="H1" s="287"/>
      <c r="I1" s="287"/>
      <c r="J1" s="287"/>
      <c r="K1" s="287"/>
      <c r="L1" s="288"/>
    </row>
    <row r="2" spans="2:12" s="44" customFormat="1" ht="12.75" x14ac:dyDescent="0.2">
      <c r="B2" s="289"/>
      <c r="C2" s="290"/>
      <c r="D2" s="290"/>
      <c r="E2" s="290"/>
      <c r="F2" s="290"/>
      <c r="G2" s="290"/>
      <c r="H2" s="290"/>
      <c r="I2" s="290"/>
      <c r="J2" s="290"/>
      <c r="K2" s="290"/>
      <c r="L2" s="291"/>
    </row>
    <row r="3" spans="2:12" s="44" customFormat="1" ht="12.75" x14ac:dyDescent="0.2">
      <c r="B3" s="289"/>
      <c r="C3" s="290"/>
      <c r="D3" s="290"/>
      <c r="E3" s="290"/>
      <c r="F3" s="290"/>
      <c r="G3" s="290"/>
      <c r="H3" s="290"/>
      <c r="I3" s="290"/>
      <c r="J3" s="290"/>
      <c r="K3" s="290"/>
      <c r="L3" s="291"/>
    </row>
    <row r="4" spans="2:12" s="44" customFormat="1" ht="12.75" x14ac:dyDescent="0.2">
      <c r="B4" s="289"/>
      <c r="C4" s="290"/>
      <c r="D4" s="290"/>
      <c r="E4" s="290"/>
      <c r="F4" s="290"/>
      <c r="G4" s="290"/>
      <c r="H4" s="290"/>
      <c r="I4" s="290"/>
      <c r="J4" s="290"/>
      <c r="K4" s="290"/>
      <c r="L4" s="291"/>
    </row>
    <row r="5" spans="2:12" s="44" customFormat="1" ht="12.75" x14ac:dyDescent="0.2">
      <c r="B5" s="289"/>
      <c r="C5" s="290"/>
      <c r="D5" s="290"/>
      <c r="E5" s="290"/>
      <c r="F5" s="290"/>
      <c r="G5" s="290"/>
      <c r="H5" s="290"/>
      <c r="I5" s="290"/>
      <c r="J5" s="290"/>
      <c r="K5" s="290"/>
      <c r="L5" s="291"/>
    </row>
    <row r="6" spans="2:12" s="44" customFormat="1" ht="12.75" x14ac:dyDescent="0.2">
      <c r="B6" s="289"/>
      <c r="C6" s="290"/>
      <c r="D6" s="290"/>
      <c r="E6" s="290"/>
      <c r="F6" s="290"/>
      <c r="G6" s="290"/>
      <c r="H6" s="290"/>
      <c r="I6" s="290"/>
      <c r="J6" s="290"/>
      <c r="K6" s="290"/>
      <c r="L6" s="291"/>
    </row>
    <row r="7" spans="2:12" s="44" customFormat="1" ht="12.75" x14ac:dyDescent="0.2">
      <c r="B7" s="292"/>
      <c r="C7" s="293"/>
      <c r="D7" s="293"/>
      <c r="E7" s="293"/>
      <c r="F7" s="293"/>
      <c r="G7" s="293"/>
      <c r="H7" s="293"/>
      <c r="I7" s="293"/>
      <c r="J7" s="293"/>
      <c r="K7" s="293"/>
      <c r="L7" s="294"/>
    </row>
    <row r="8" spans="2:12" s="44" customFormat="1" ht="26.25" customHeight="1" x14ac:dyDescent="0.2">
      <c r="B8" s="295" t="s">
        <v>278</v>
      </c>
      <c r="C8" s="296"/>
      <c r="D8" s="296"/>
      <c r="E8" s="296"/>
      <c r="F8" s="296"/>
      <c r="G8" s="296"/>
      <c r="H8" s="296"/>
      <c r="I8" s="296"/>
      <c r="J8" s="296"/>
      <c r="K8" s="296"/>
      <c r="L8" s="297"/>
    </row>
    <row r="9" spans="2:12" s="44" customFormat="1" ht="3.75" customHeight="1" x14ac:dyDescent="0.2">
      <c r="C9" s="45"/>
      <c r="D9" s="46"/>
      <c r="E9" s="46"/>
      <c r="F9" s="46"/>
      <c r="G9" s="46"/>
      <c r="H9" s="46"/>
      <c r="I9" s="46"/>
      <c r="J9" s="46"/>
      <c r="K9" s="46"/>
    </row>
    <row r="10" spans="2:12" s="47" customFormat="1" ht="15" customHeight="1" x14ac:dyDescent="0.2">
      <c r="B10" s="283" t="s">
        <v>279</v>
      </c>
      <c r="C10" s="283"/>
      <c r="D10" s="284">
        <f>'MACRO 1_Permanente'!D10:H10</f>
        <v>0</v>
      </c>
      <c r="E10" s="284"/>
      <c r="F10" s="284"/>
      <c r="G10" s="284"/>
      <c r="H10" s="284"/>
      <c r="I10" s="48" t="s">
        <v>280</v>
      </c>
      <c r="J10" s="284">
        <f>'MACRO 1_Permanente'!J10:M10</f>
        <v>0</v>
      </c>
      <c r="K10" s="284"/>
      <c r="L10" s="284"/>
    </row>
    <row r="11" spans="2:12" s="47" customFormat="1" ht="15" customHeight="1" x14ac:dyDescent="0.2">
      <c r="B11" s="283" t="s">
        <v>282</v>
      </c>
      <c r="C11" s="283"/>
      <c r="D11" s="284">
        <f>'MACRO 1_Permanente'!D11:H11</f>
        <v>0</v>
      </c>
      <c r="E11" s="284"/>
      <c r="F11" s="284"/>
      <c r="G11" s="284"/>
      <c r="H11" s="284"/>
      <c r="I11" s="48" t="s">
        <v>283</v>
      </c>
      <c r="J11" s="284">
        <f>'MACRO 1_Permanente'!J11:M11</f>
        <v>0</v>
      </c>
      <c r="K11" s="284"/>
      <c r="L11" s="284"/>
    </row>
    <row r="12" spans="2:12" s="47" customFormat="1" ht="15" customHeight="1" x14ac:dyDescent="0.2">
      <c r="B12" s="283" t="s">
        <v>285</v>
      </c>
      <c r="C12" s="283"/>
      <c r="D12" s="284">
        <f>'MACRO 1_Permanente'!D12:H12</f>
        <v>0</v>
      </c>
      <c r="E12" s="284"/>
      <c r="F12" s="284"/>
      <c r="G12" s="284"/>
      <c r="H12" s="284"/>
      <c r="I12" s="48" t="s">
        <v>286</v>
      </c>
      <c r="J12" s="284">
        <f>'MACRO 1_Permanente'!J12:M12</f>
        <v>0</v>
      </c>
      <c r="K12" s="284"/>
      <c r="L12" s="284"/>
    </row>
    <row r="13" spans="2:12" s="47" customFormat="1" ht="6.75" customHeight="1" x14ac:dyDescent="0.2">
      <c r="C13" s="49"/>
      <c r="D13" s="50"/>
      <c r="E13" s="50"/>
      <c r="F13" s="50"/>
      <c r="G13" s="50"/>
      <c r="H13" s="50"/>
      <c r="I13" s="51"/>
      <c r="J13" s="52"/>
      <c r="K13" s="53"/>
    </row>
    <row r="14" spans="2:12" s="47" customFormat="1" ht="18.75" customHeight="1" x14ac:dyDescent="0.2">
      <c r="B14" s="298" t="s">
        <v>288</v>
      </c>
      <c r="C14" s="299"/>
      <c r="D14" s="299"/>
      <c r="E14" s="299"/>
      <c r="F14" s="299"/>
      <c r="G14" s="299"/>
      <c r="H14" s="299"/>
      <c r="I14" s="299"/>
      <c r="J14" s="299"/>
      <c r="K14" s="299"/>
      <c r="L14" s="299"/>
    </row>
    <row r="15" spans="2:12" s="54" customFormat="1" ht="102" customHeight="1" x14ac:dyDescent="0.2">
      <c r="B15" s="301" t="s">
        <v>302</v>
      </c>
      <c r="C15" s="302"/>
      <c r="D15" s="302"/>
      <c r="E15" s="302"/>
      <c r="F15" s="302"/>
      <c r="G15" s="302"/>
      <c r="H15" s="302"/>
      <c r="I15" s="302"/>
      <c r="J15" s="302"/>
      <c r="K15" s="302"/>
      <c r="L15" s="303"/>
    </row>
    <row r="16" spans="2:12" ht="10.5" customHeight="1" x14ac:dyDescent="0.25">
      <c r="B16" s="328" t="s">
        <v>436</v>
      </c>
      <c r="C16" s="329"/>
      <c r="D16" s="329"/>
      <c r="E16" s="329"/>
      <c r="F16" s="329"/>
      <c r="G16" s="329"/>
      <c r="H16" s="329"/>
      <c r="I16" s="329"/>
      <c r="J16" s="329"/>
      <c r="K16" s="329"/>
      <c r="L16" s="329"/>
    </row>
    <row r="17" spans="2:12" ht="10.5" customHeight="1" x14ac:dyDescent="0.25">
      <c r="B17" s="329"/>
      <c r="C17" s="329"/>
      <c r="D17" s="329"/>
      <c r="E17" s="329"/>
      <c r="F17" s="329"/>
      <c r="G17" s="329"/>
      <c r="H17" s="329"/>
      <c r="I17" s="329"/>
      <c r="J17" s="329"/>
      <c r="K17" s="329"/>
      <c r="L17" s="329"/>
    </row>
    <row r="18" spans="2:12" ht="10.5" customHeight="1" x14ac:dyDescent="0.25">
      <c r="B18" s="329"/>
      <c r="C18" s="329"/>
      <c r="D18" s="329"/>
      <c r="E18" s="329"/>
      <c r="F18" s="329"/>
      <c r="G18" s="329"/>
      <c r="H18" s="329"/>
      <c r="I18" s="329"/>
      <c r="J18" s="329"/>
      <c r="K18" s="329"/>
      <c r="L18" s="329"/>
    </row>
    <row r="19" spans="2:12" ht="7.5" customHeight="1" x14ac:dyDescent="0.25">
      <c r="J19" s="123"/>
      <c r="K19" s="124"/>
      <c r="L19" s="125"/>
    </row>
    <row r="20" spans="2:12" ht="25.5" customHeight="1" x14ac:dyDescent="0.25">
      <c r="B20" s="332" t="s">
        <v>299</v>
      </c>
      <c r="C20" s="332"/>
      <c r="D20" s="332"/>
      <c r="E20" s="332"/>
      <c r="F20" s="332"/>
      <c r="G20" s="332"/>
      <c r="H20" s="332"/>
      <c r="I20" s="332"/>
      <c r="J20" s="332"/>
      <c r="K20" s="332"/>
      <c r="L20" s="332"/>
    </row>
    <row r="21" spans="2:12" ht="5.25" customHeight="1" x14ac:dyDescent="0.25"/>
    <row r="22" spans="2:12" x14ac:dyDescent="0.25">
      <c r="E22" s="337">
        <v>2015</v>
      </c>
      <c r="F22" s="338"/>
      <c r="G22" s="335">
        <v>2016</v>
      </c>
      <c r="H22" s="336"/>
      <c r="I22" s="337">
        <v>2017</v>
      </c>
      <c r="J22" s="338"/>
      <c r="K22" s="335">
        <v>2018</v>
      </c>
      <c r="L22" s="336"/>
    </row>
    <row r="23" spans="2:12" ht="84.75" customHeight="1" x14ac:dyDescent="0.25">
      <c r="B23" s="334" t="s">
        <v>38</v>
      </c>
      <c r="C23" s="334" t="s">
        <v>39</v>
      </c>
      <c r="D23" s="339" t="s">
        <v>309</v>
      </c>
      <c r="E23" s="126" t="s">
        <v>301</v>
      </c>
      <c r="F23" s="126" t="s">
        <v>300</v>
      </c>
      <c r="G23" s="126" t="s">
        <v>301</v>
      </c>
      <c r="H23" s="126" t="s">
        <v>300</v>
      </c>
      <c r="I23" s="126" t="s">
        <v>301</v>
      </c>
      <c r="J23" s="126" t="s">
        <v>300</v>
      </c>
      <c r="K23" s="126" t="s">
        <v>301</v>
      </c>
      <c r="L23" s="126" t="s">
        <v>300</v>
      </c>
    </row>
    <row r="24" spans="2:12" x14ac:dyDescent="0.25">
      <c r="B24" s="334"/>
      <c r="C24" s="334"/>
      <c r="D24" s="334"/>
      <c r="E24" s="127" t="s">
        <v>257</v>
      </c>
      <c r="F24" s="127" t="s">
        <v>257</v>
      </c>
      <c r="G24" s="127" t="s">
        <v>257</v>
      </c>
      <c r="H24" s="127" t="s">
        <v>257</v>
      </c>
      <c r="I24" s="127" t="s">
        <v>257</v>
      </c>
      <c r="J24" s="127" t="s">
        <v>257</v>
      </c>
      <c r="K24" s="127" t="s">
        <v>257</v>
      </c>
      <c r="L24" s="127" t="s">
        <v>257</v>
      </c>
    </row>
    <row r="25" spans="2:12" ht="25.5" customHeight="1" x14ac:dyDescent="0.25">
      <c r="B25" s="332" t="s">
        <v>37</v>
      </c>
      <c r="C25" s="332"/>
      <c r="D25" s="332"/>
      <c r="E25" s="332"/>
      <c r="F25" s="332"/>
      <c r="G25" s="332"/>
      <c r="H25" s="332"/>
      <c r="I25" s="332"/>
      <c r="J25" s="332"/>
      <c r="K25" s="332"/>
      <c r="L25" s="332"/>
    </row>
    <row r="26" spans="2:12" ht="25.5" x14ac:dyDescent="0.25">
      <c r="B26" s="327" t="str">
        <f>'MACRO 1_Permanente'!C46</f>
        <v>Regional Cundinamarca</v>
      </c>
      <c r="C26" s="131" t="str">
        <f>'MACRO 1_Permanente'!C47</f>
        <v>CZ Villeta
Carrera 9 N°6-82 VILLETA</v>
      </c>
      <c r="D26" s="340" t="str">
        <f>'MACRO 1_Permanente'!D47</f>
        <v>Vehículos 4x4 o 4x2 cilindraje mínimo de 1600 C.C. Tipo campero</v>
      </c>
      <c r="E26" s="130"/>
      <c r="F26" s="130"/>
      <c r="G26" s="132"/>
      <c r="H26" s="132"/>
      <c r="I26" s="130"/>
      <c r="J26" s="130"/>
      <c r="K26" s="132"/>
      <c r="L26" s="132"/>
    </row>
    <row r="27" spans="2:12" ht="25.5" x14ac:dyDescent="0.25">
      <c r="B27" s="327"/>
      <c r="C27" s="131" t="str">
        <f>'MACRO 1_Permanente'!C48</f>
        <v xml:space="preserve">CZ  Facatativa Carrera 6 N°3-28  </v>
      </c>
      <c r="D27" s="341"/>
      <c r="E27" s="130"/>
      <c r="F27" s="130"/>
      <c r="G27" s="132"/>
      <c r="H27" s="132"/>
      <c r="I27" s="130"/>
      <c r="J27" s="130"/>
      <c r="K27" s="132"/>
      <c r="L27" s="132"/>
    </row>
    <row r="28" spans="2:12" ht="38.25" x14ac:dyDescent="0.25">
      <c r="B28" s="327"/>
      <c r="C28" s="131" t="str">
        <f>'MACRO 1_Permanente'!C49</f>
        <v xml:space="preserve">CZ Fusagasuga
Calle 7A N°3-07 Este Barrio Pekin </v>
      </c>
      <c r="D28" s="341"/>
      <c r="E28" s="130"/>
      <c r="F28" s="130"/>
      <c r="G28" s="132"/>
      <c r="H28" s="132"/>
      <c r="I28" s="130"/>
      <c r="J28" s="130"/>
      <c r="K28" s="132"/>
      <c r="L28" s="132"/>
    </row>
    <row r="29" spans="2:12" ht="38.25" x14ac:dyDescent="0.25">
      <c r="B29" s="327"/>
      <c r="C29" s="131" t="str">
        <f>'MACRO 1_Permanente'!C50</f>
        <v xml:space="preserve">CZ GIRARDOT
Carrera 7 A N°20 -26 Barrio Granada </v>
      </c>
      <c r="D29" s="341"/>
      <c r="E29" s="130"/>
      <c r="F29" s="130"/>
      <c r="G29" s="132"/>
      <c r="H29" s="132"/>
      <c r="I29" s="130"/>
      <c r="J29" s="130"/>
      <c r="K29" s="132"/>
      <c r="L29" s="132"/>
    </row>
    <row r="30" spans="2:12" ht="25.5" x14ac:dyDescent="0.25">
      <c r="B30" s="327"/>
      <c r="C30" s="131" t="str">
        <f>'MACRO 1_Permanente'!C51</f>
        <v xml:space="preserve">CZ La Mesa
Calle 8 N°12-03   </v>
      </c>
      <c r="D30" s="341"/>
      <c r="E30" s="130"/>
      <c r="F30" s="130"/>
      <c r="G30" s="132"/>
      <c r="H30" s="132"/>
      <c r="I30" s="130"/>
      <c r="J30" s="130"/>
      <c r="K30" s="132"/>
      <c r="L30" s="132"/>
    </row>
    <row r="31" spans="2:12" ht="25.5" x14ac:dyDescent="0.25">
      <c r="B31" s="327"/>
      <c r="C31" s="131" t="str">
        <f>'MACRO 1_Permanente'!C52</f>
        <v>CZ Caqueza
Carrera 5 N° 5-09</v>
      </c>
      <c r="D31" s="341"/>
      <c r="E31" s="130"/>
      <c r="F31" s="130"/>
      <c r="G31" s="132"/>
      <c r="H31" s="132"/>
      <c r="I31" s="130"/>
      <c r="J31" s="130"/>
      <c r="K31" s="132"/>
      <c r="L31" s="132"/>
    </row>
    <row r="32" spans="2:12" ht="25.5" x14ac:dyDescent="0.25">
      <c r="B32" s="327"/>
      <c r="C32" s="131" t="str">
        <f>'MACRO 1_Permanente'!C53</f>
        <v xml:space="preserve">CZ Chocontá
Calle 6 N° 5-53  </v>
      </c>
      <c r="D32" s="341"/>
      <c r="E32" s="130"/>
      <c r="F32" s="130"/>
      <c r="G32" s="132"/>
      <c r="H32" s="132"/>
      <c r="I32" s="130"/>
      <c r="J32" s="130"/>
      <c r="K32" s="132"/>
      <c r="L32" s="132"/>
    </row>
    <row r="33" spans="2:12" ht="25.5" x14ac:dyDescent="0.25">
      <c r="B33" s="327"/>
      <c r="C33" s="131" t="str">
        <f>'MACRO 1_Permanente'!C54</f>
        <v xml:space="preserve">CZ Gacheta
Carrera 4 N° 4-27 </v>
      </c>
      <c r="D33" s="341"/>
      <c r="E33" s="130"/>
      <c r="F33" s="130"/>
      <c r="G33" s="132"/>
      <c r="H33" s="132"/>
      <c r="I33" s="130"/>
      <c r="J33" s="130"/>
      <c r="K33" s="132"/>
      <c r="L33" s="132"/>
    </row>
    <row r="34" spans="2:12" ht="25.5" x14ac:dyDescent="0.25">
      <c r="B34" s="327"/>
      <c r="C34" s="131" t="str">
        <f>'MACRO 1_Permanente'!C55</f>
        <v xml:space="preserve">CZ Zipaquira
Calle 7 N°1-80 </v>
      </c>
      <c r="D34" s="341"/>
      <c r="E34" s="130"/>
      <c r="F34" s="130"/>
      <c r="G34" s="132"/>
      <c r="H34" s="132"/>
      <c r="I34" s="130"/>
      <c r="J34" s="130"/>
      <c r="K34" s="132"/>
      <c r="L34" s="132"/>
    </row>
    <row r="35" spans="2:12" ht="25.5" x14ac:dyDescent="0.25">
      <c r="B35" s="327"/>
      <c r="C35" s="131" t="str">
        <f>'MACRO 1_Permanente'!C56</f>
        <v xml:space="preserve">CZ Pacho
Carrera 16 N° 6-52     </v>
      </c>
      <c r="D35" s="341"/>
      <c r="E35" s="130"/>
      <c r="F35" s="130"/>
      <c r="G35" s="132"/>
      <c r="H35" s="132"/>
      <c r="I35" s="130"/>
      <c r="J35" s="130"/>
      <c r="K35" s="132"/>
      <c r="L35" s="132"/>
    </row>
    <row r="36" spans="2:12" ht="25.5" x14ac:dyDescent="0.25">
      <c r="B36" s="327"/>
      <c r="C36" s="131" t="str">
        <f>'MACRO 1_Permanente'!C57</f>
        <v>CZ Ubate
Calle 8 N° 9-115</v>
      </c>
      <c r="D36" s="341"/>
      <c r="E36" s="130"/>
      <c r="F36" s="130"/>
      <c r="G36" s="132"/>
      <c r="H36" s="132"/>
      <c r="I36" s="130"/>
      <c r="J36" s="130"/>
      <c r="K36" s="132"/>
      <c r="L36" s="132"/>
    </row>
    <row r="37" spans="2:12" ht="25.5" x14ac:dyDescent="0.25">
      <c r="B37" s="327"/>
      <c r="C37" s="131" t="str">
        <f>'MACRO 1_Permanente'!C58</f>
        <v xml:space="preserve">CZ San Juan de Rio Seco
Carrera 7  N°5-67 </v>
      </c>
      <c r="D37" s="341"/>
      <c r="E37" s="130"/>
      <c r="F37" s="130"/>
      <c r="G37" s="132"/>
      <c r="H37" s="132"/>
      <c r="I37" s="130"/>
      <c r="J37" s="130"/>
      <c r="K37" s="132"/>
      <c r="L37" s="132"/>
    </row>
    <row r="38" spans="2:12" ht="38.25" x14ac:dyDescent="0.25">
      <c r="B38" s="327"/>
      <c r="C38" s="131" t="str">
        <f>'MACRO 1_Permanente'!C59</f>
        <v>CZ Soacha
Transversal 15 Diagonal 33 Barrio Rincon de Santafé</v>
      </c>
      <c r="D38" s="341"/>
      <c r="E38" s="130"/>
      <c r="F38" s="130"/>
      <c r="G38" s="132"/>
      <c r="H38" s="132"/>
      <c r="I38" s="130"/>
      <c r="J38" s="130"/>
      <c r="K38" s="132"/>
      <c r="L38" s="132"/>
    </row>
    <row r="39" spans="2:12" ht="38.25" x14ac:dyDescent="0.25">
      <c r="B39" s="327"/>
      <c r="C39" s="131" t="str">
        <f>'MACRO 1_Permanente'!C60</f>
        <v>Sede Regional - Grupo Asistencia Técnica  (Calle 53 N° 6-11)</v>
      </c>
      <c r="D39" s="342"/>
      <c r="E39" s="130"/>
      <c r="F39" s="130"/>
      <c r="G39" s="132"/>
      <c r="H39" s="132"/>
      <c r="I39" s="130"/>
      <c r="J39" s="130"/>
      <c r="K39" s="132"/>
      <c r="L39" s="132"/>
    </row>
    <row r="40" spans="2:12" ht="24" customHeight="1" x14ac:dyDescent="0.25">
      <c r="B40" s="333" t="s">
        <v>40</v>
      </c>
      <c r="C40" s="333"/>
      <c r="D40" s="333"/>
      <c r="E40" s="333"/>
      <c r="F40" s="333"/>
      <c r="G40" s="333"/>
      <c r="H40" s="333"/>
      <c r="I40" s="333"/>
      <c r="J40" s="333"/>
      <c r="K40" s="333"/>
      <c r="L40" s="333"/>
    </row>
    <row r="41" spans="2:12" x14ac:dyDescent="0.25">
      <c r="B41" s="327" t="str">
        <f>'MACRO 1_Permanente'!C67</f>
        <v>Regional Meta</v>
      </c>
      <c r="C41" s="133" t="s">
        <v>41</v>
      </c>
      <c r="D41" s="340" t="str">
        <f>'MACRO 1_Permanente'!$D$69</f>
        <v>Vehículos 4x4 o 4x2  cilindraje mínimo de 2000 C.C. con 4 puertas, de platón</v>
      </c>
      <c r="E41" s="130"/>
      <c r="F41" s="130"/>
      <c r="G41" s="132"/>
      <c r="H41" s="132"/>
      <c r="I41" s="130"/>
      <c r="J41" s="130"/>
      <c r="K41" s="132"/>
      <c r="L41" s="132"/>
    </row>
    <row r="42" spans="2:12" x14ac:dyDescent="0.25">
      <c r="B42" s="327"/>
      <c r="C42" s="133" t="s">
        <v>42</v>
      </c>
      <c r="D42" s="341"/>
      <c r="E42" s="130"/>
      <c r="F42" s="130"/>
      <c r="G42" s="132"/>
      <c r="H42" s="132"/>
      <c r="I42" s="130"/>
      <c r="J42" s="130"/>
      <c r="K42" s="132"/>
      <c r="L42" s="132"/>
    </row>
    <row r="43" spans="2:12" x14ac:dyDescent="0.25">
      <c r="B43" s="327"/>
      <c r="C43" s="133" t="s">
        <v>43</v>
      </c>
      <c r="D43" s="341"/>
      <c r="E43" s="130"/>
      <c r="F43" s="130"/>
      <c r="G43" s="132"/>
      <c r="H43" s="132"/>
      <c r="I43" s="130"/>
      <c r="J43" s="130"/>
      <c r="K43" s="132"/>
      <c r="L43" s="132"/>
    </row>
    <row r="44" spans="2:12" x14ac:dyDescent="0.25">
      <c r="B44" s="327"/>
      <c r="C44" s="133" t="s">
        <v>44</v>
      </c>
      <c r="D44" s="341"/>
      <c r="E44" s="130"/>
      <c r="F44" s="130"/>
      <c r="G44" s="132"/>
      <c r="H44" s="132"/>
      <c r="I44" s="130"/>
      <c r="J44" s="130"/>
      <c r="K44" s="132"/>
      <c r="L44" s="132"/>
    </row>
    <row r="45" spans="2:12" x14ac:dyDescent="0.25">
      <c r="B45" s="327"/>
      <c r="C45" s="133" t="s">
        <v>45</v>
      </c>
      <c r="D45" s="341"/>
      <c r="E45" s="130"/>
      <c r="F45" s="130"/>
      <c r="G45" s="132"/>
      <c r="H45" s="132"/>
      <c r="I45" s="130"/>
      <c r="J45" s="130"/>
      <c r="K45" s="132"/>
      <c r="L45" s="132"/>
    </row>
    <row r="46" spans="2:12" x14ac:dyDescent="0.25">
      <c r="B46" s="327"/>
      <c r="C46" s="133" t="s">
        <v>46</v>
      </c>
      <c r="D46" s="341"/>
      <c r="E46" s="130"/>
      <c r="F46" s="130"/>
      <c r="G46" s="132"/>
      <c r="H46" s="132"/>
      <c r="I46" s="130"/>
      <c r="J46" s="130"/>
      <c r="K46" s="132"/>
      <c r="L46" s="132"/>
    </row>
    <row r="47" spans="2:12" x14ac:dyDescent="0.25">
      <c r="B47" s="327"/>
      <c r="C47" s="133" t="s">
        <v>47</v>
      </c>
      <c r="D47" s="341"/>
      <c r="E47" s="130"/>
      <c r="F47" s="130"/>
      <c r="G47" s="132"/>
      <c r="H47" s="132"/>
      <c r="I47" s="130"/>
      <c r="J47" s="130"/>
      <c r="K47" s="132"/>
      <c r="L47" s="132"/>
    </row>
    <row r="48" spans="2:12" x14ac:dyDescent="0.25">
      <c r="B48" s="327"/>
      <c r="C48" s="133" t="s">
        <v>48</v>
      </c>
      <c r="D48" s="341"/>
      <c r="E48" s="130"/>
      <c r="F48" s="130"/>
      <c r="G48" s="132"/>
      <c r="H48" s="132"/>
      <c r="I48" s="130"/>
      <c r="J48" s="130"/>
      <c r="K48" s="132"/>
      <c r="L48" s="132"/>
    </row>
    <row r="49" spans="2:12" x14ac:dyDescent="0.25">
      <c r="B49" s="327"/>
      <c r="C49" s="133" t="s">
        <v>49</v>
      </c>
      <c r="D49" s="341"/>
      <c r="E49" s="130"/>
      <c r="F49" s="130"/>
      <c r="G49" s="132"/>
      <c r="H49" s="132"/>
      <c r="I49" s="130"/>
      <c r="J49" s="130"/>
      <c r="K49" s="132"/>
      <c r="L49" s="132"/>
    </row>
    <row r="50" spans="2:12" x14ac:dyDescent="0.25">
      <c r="B50" s="327"/>
      <c r="C50" s="133" t="s">
        <v>50</v>
      </c>
      <c r="D50" s="341"/>
      <c r="E50" s="130"/>
      <c r="F50" s="130"/>
      <c r="G50" s="132"/>
      <c r="H50" s="132"/>
      <c r="I50" s="130"/>
      <c r="J50" s="130"/>
      <c r="K50" s="132"/>
      <c r="L50" s="132"/>
    </row>
    <row r="51" spans="2:12" x14ac:dyDescent="0.25">
      <c r="B51" s="327"/>
      <c r="C51" s="133" t="s">
        <v>51</v>
      </c>
      <c r="D51" s="341"/>
      <c r="E51" s="130"/>
      <c r="F51" s="130"/>
      <c r="G51" s="132"/>
      <c r="H51" s="132"/>
      <c r="I51" s="130"/>
      <c r="J51" s="130"/>
      <c r="K51" s="132"/>
      <c r="L51" s="132"/>
    </row>
    <row r="52" spans="2:12" x14ac:dyDescent="0.25">
      <c r="B52" s="327"/>
      <c r="C52" s="133" t="s">
        <v>52</v>
      </c>
      <c r="D52" s="341"/>
      <c r="E52" s="130"/>
      <c r="F52" s="130"/>
      <c r="G52" s="132"/>
      <c r="H52" s="132"/>
      <c r="I52" s="130"/>
      <c r="J52" s="130"/>
      <c r="K52" s="132"/>
      <c r="L52" s="132"/>
    </row>
    <row r="53" spans="2:12" x14ac:dyDescent="0.25">
      <c r="B53" s="327"/>
      <c r="C53" s="133" t="s">
        <v>53</v>
      </c>
      <c r="D53" s="341"/>
      <c r="E53" s="130"/>
      <c r="F53" s="130"/>
      <c r="G53" s="132"/>
      <c r="H53" s="132"/>
      <c r="I53" s="130"/>
      <c r="J53" s="130"/>
      <c r="K53" s="132"/>
      <c r="L53" s="132"/>
    </row>
    <row r="54" spans="2:12" x14ac:dyDescent="0.25">
      <c r="B54" s="327"/>
      <c r="C54" s="133" t="s">
        <v>54</v>
      </c>
      <c r="D54" s="341"/>
      <c r="E54" s="130"/>
      <c r="F54" s="130"/>
      <c r="G54" s="132"/>
      <c r="H54" s="132"/>
      <c r="I54" s="130"/>
      <c r="J54" s="130"/>
      <c r="K54" s="132"/>
      <c r="L54" s="132"/>
    </row>
    <row r="55" spans="2:12" x14ac:dyDescent="0.25">
      <c r="B55" s="327"/>
      <c r="C55" s="133" t="s">
        <v>55</v>
      </c>
      <c r="D55" s="341"/>
      <c r="E55" s="130"/>
      <c r="F55" s="130"/>
      <c r="G55" s="132"/>
      <c r="H55" s="132"/>
      <c r="I55" s="130"/>
      <c r="J55" s="130"/>
      <c r="K55" s="132"/>
      <c r="L55" s="132"/>
    </row>
    <row r="56" spans="2:12" x14ac:dyDescent="0.25">
      <c r="B56" s="327"/>
      <c r="C56" s="133" t="s">
        <v>56</v>
      </c>
      <c r="D56" s="341"/>
      <c r="E56" s="130"/>
      <c r="F56" s="130"/>
      <c r="G56" s="132"/>
      <c r="H56" s="132"/>
      <c r="I56" s="130"/>
      <c r="J56" s="130"/>
      <c r="K56" s="132"/>
      <c r="L56" s="132"/>
    </row>
    <row r="57" spans="2:12" x14ac:dyDescent="0.25">
      <c r="B57" s="327"/>
      <c r="C57" s="133" t="s">
        <v>57</v>
      </c>
      <c r="D57" s="341"/>
      <c r="E57" s="130"/>
      <c r="F57" s="130"/>
      <c r="G57" s="132"/>
      <c r="H57" s="132"/>
      <c r="I57" s="130"/>
      <c r="J57" s="130"/>
      <c r="K57" s="132"/>
      <c r="L57" s="132"/>
    </row>
    <row r="58" spans="2:12" x14ac:dyDescent="0.25">
      <c r="B58" s="327"/>
      <c r="C58" s="133" t="s">
        <v>58</v>
      </c>
      <c r="D58" s="341"/>
      <c r="E58" s="130"/>
      <c r="F58" s="130"/>
      <c r="G58" s="132"/>
      <c r="H58" s="132"/>
      <c r="I58" s="130"/>
      <c r="J58" s="130"/>
      <c r="K58" s="132"/>
      <c r="L58" s="132"/>
    </row>
    <row r="59" spans="2:12" x14ac:dyDescent="0.25">
      <c r="B59" s="327"/>
      <c r="C59" s="133" t="s">
        <v>59</v>
      </c>
      <c r="D59" s="341"/>
      <c r="E59" s="130"/>
      <c r="F59" s="130"/>
      <c r="G59" s="132"/>
      <c r="H59" s="132"/>
      <c r="I59" s="130"/>
      <c r="J59" s="130"/>
      <c r="K59" s="132"/>
      <c r="L59" s="132"/>
    </row>
    <row r="60" spans="2:12" x14ac:dyDescent="0.25">
      <c r="B60" s="327"/>
      <c r="C60" s="133" t="s">
        <v>60</v>
      </c>
      <c r="D60" s="341"/>
      <c r="E60" s="130"/>
      <c r="F60" s="130"/>
      <c r="G60" s="132"/>
      <c r="H60" s="132"/>
      <c r="I60" s="130"/>
      <c r="J60" s="130"/>
      <c r="K60" s="132"/>
      <c r="L60" s="132"/>
    </row>
    <row r="61" spans="2:12" x14ac:dyDescent="0.25">
      <c r="B61" s="327"/>
      <c r="C61" s="133" t="s">
        <v>61</v>
      </c>
      <c r="D61" s="341"/>
      <c r="E61" s="130"/>
      <c r="F61" s="130"/>
      <c r="G61" s="132"/>
      <c r="H61" s="132"/>
      <c r="I61" s="130"/>
      <c r="J61" s="130"/>
      <c r="K61" s="132"/>
      <c r="L61" s="132"/>
    </row>
    <row r="62" spans="2:12" x14ac:dyDescent="0.25">
      <c r="B62" s="327"/>
      <c r="C62" s="133" t="s">
        <v>62</v>
      </c>
      <c r="D62" s="341"/>
      <c r="E62" s="130"/>
      <c r="F62" s="130"/>
      <c r="G62" s="132"/>
      <c r="H62" s="132"/>
      <c r="I62" s="130"/>
      <c r="J62" s="130"/>
      <c r="K62" s="132"/>
      <c r="L62" s="132"/>
    </row>
    <row r="63" spans="2:12" x14ac:dyDescent="0.25">
      <c r="B63" s="327"/>
      <c r="C63" s="133" t="s">
        <v>63</v>
      </c>
      <c r="D63" s="341"/>
      <c r="E63" s="130"/>
      <c r="F63" s="130"/>
      <c r="G63" s="132"/>
      <c r="H63" s="132"/>
      <c r="I63" s="130"/>
      <c r="J63" s="130"/>
      <c r="K63" s="132"/>
      <c r="L63" s="132"/>
    </row>
    <row r="64" spans="2:12" x14ac:dyDescent="0.25">
      <c r="B64" s="327"/>
      <c r="C64" s="133" t="s">
        <v>64</v>
      </c>
      <c r="D64" s="341"/>
      <c r="E64" s="130"/>
      <c r="F64" s="130"/>
      <c r="G64" s="132"/>
      <c r="H64" s="132"/>
      <c r="I64" s="130"/>
      <c r="J64" s="130"/>
      <c r="K64" s="132"/>
      <c r="L64" s="132"/>
    </row>
    <row r="65" spans="2:12" x14ac:dyDescent="0.25">
      <c r="B65" s="327"/>
      <c r="C65" s="133" t="s">
        <v>65</v>
      </c>
      <c r="D65" s="341"/>
      <c r="E65" s="130"/>
      <c r="F65" s="130"/>
      <c r="G65" s="132"/>
      <c r="H65" s="132"/>
      <c r="I65" s="130"/>
      <c r="J65" s="130"/>
      <c r="K65" s="132"/>
      <c r="L65" s="132"/>
    </row>
    <row r="66" spans="2:12" x14ac:dyDescent="0.25">
      <c r="B66" s="327"/>
      <c r="C66" s="133" t="s">
        <v>66</v>
      </c>
      <c r="D66" s="342"/>
      <c r="E66" s="130"/>
      <c r="F66" s="130"/>
      <c r="G66" s="132"/>
      <c r="H66" s="132"/>
      <c r="I66" s="130"/>
      <c r="J66" s="130"/>
      <c r="K66" s="132"/>
      <c r="L66" s="132"/>
    </row>
    <row r="68" spans="2:12" x14ac:dyDescent="0.25">
      <c r="B68" s="330" t="s">
        <v>432</v>
      </c>
      <c r="C68" s="330"/>
      <c r="D68" s="330"/>
      <c r="E68" s="330"/>
      <c r="F68" s="330"/>
      <c r="G68" s="330"/>
      <c r="H68" s="330"/>
      <c r="I68" s="330"/>
      <c r="J68" s="330"/>
      <c r="K68" s="330"/>
      <c r="L68" s="330"/>
    </row>
    <row r="69" spans="2:12" ht="54" customHeight="1" x14ac:dyDescent="0.25">
      <c r="B69" s="331" t="s">
        <v>433</v>
      </c>
      <c r="C69" s="331"/>
      <c r="D69" s="331"/>
      <c r="E69" s="331"/>
      <c r="F69" s="331"/>
      <c r="G69" s="331"/>
      <c r="H69" s="331"/>
      <c r="I69" s="331"/>
      <c r="J69" s="331"/>
      <c r="K69" s="331"/>
      <c r="L69" s="331"/>
    </row>
    <row r="70" spans="2:12" ht="45" customHeight="1" x14ac:dyDescent="0.25">
      <c r="B70" s="331" t="s">
        <v>434</v>
      </c>
      <c r="C70" s="331"/>
      <c r="D70" s="331"/>
      <c r="E70" s="331"/>
      <c r="F70" s="331"/>
      <c r="G70" s="331"/>
      <c r="H70" s="331"/>
      <c r="I70" s="331"/>
      <c r="J70" s="331"/>
      <c r="K70" s="331"/>
      <c r="L70" s="331"/>
    </row>
    <row r="71" spans="2:12" ht="7.5" customHeight="1" x14ac:dyDescent="0.25">
      <c r="B71" s="118"/>
    </row>
  </sheetData>
  <sheetProtection algorithmName="SHA-512" hashValue="FIqOU1x0NtSS5nyuX3Vod079Q0Hp8+grKWTxBd/g+z4zmfIPv5uTF7NhBRDyQLwj2VrYRus44WGROQsSkYDryw==" saltValue="preraMITMvH4LLz9ucMBYw==" spinCount="100000" sheet="1" objects="1" scenarios="1"/>
  <mergeCells count="31">
    <mergeCell ref="B68:L68"/>
    <mergeCell ref="B69:L69"/>
    <mergeCell ref="B70:L70"/>
    <mergeCell ref="B20:L20"/>
    <mergeCell ref="B40:L40"/>
    <mergeCell ref="B23:B24"/>
    <mergeCell ref="C23:C24"/>
    <mergeCell ref="K22:L22"/>
    <mergeCell ref="E22:F22"/>
    <mergeCell ref="G22:H22"/>
    <mergeCell ref="I22:J22"/>
    <mergeCell ref="D23:D24"/>
    <mergeCell ref="D41:D66"/>
    <mergeCell ref="D26:D39"/>
    <mergeCell ref="B25:L25"/>
    <mergeCell ref="B41:B66"/>
    <mergeCell ref="B26:B39"/>
    <mergeCell ref="B16:L18"/>
    <mergeCell ref="B1:L7"/>
    <mergeCell ref="B8:L8"/>
    <mergeCell ref="B10:C10"/>
    <mergeCell ref="D10:H10"/>
    <mergeCell ref="J10:L10"/>
    <mergeCell ref="B11:C11"/>
    <mergeCell ref="D11:H11"/>
    <mergeCell ref="J11:L11"/>
    <mergeCell ref="B12:C12"/>
    <mergeCell ref="D12:H12"/>
    <mergeCell ref="J12:L12"/>
    <mergeCell ref="B14:L14"/>
    <mergeCell ref="B15:L15"/>
  </mergeCells>
  <pageMargins left="0.51181102362204722" right="0.51181102362204722" top="0.55118110236220474" bottom="0.55118110236220474" header="0.31496062992125984" footer="0.31496062992125984"/>
  <pageSetup scale="43" orientation="portrait" horizontalDpi="4294967295" verticalDpi="4294967295"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B1:P50"/>
  <sheetViews>
    <sheetView showGridLines="0" topLeftCell="A22" zoomScale="86" zoomScaleNormal="86" workbookViewId="0">
      <selection activeCell="F31" sqref="F31"/>
    </sheetView>
  </sheetViews>
  <sheetFormatPr baseColWidth="10" defaultRowHeight="15" x14ac:dyDescent="0.25"/>
  <cols>
    <col min="1" max="1" width="1.42578125" style="111" customWidth="1"/>
    <col min="2" max="2" width="15.28515625" style="112" customWidth="1"/>
    <col min="3" max="3" width="20.42578125" style="112" customWidth="1"/>
    <col min="4" max="5" width="11.5703125" style="112" bestFit="1" customWidth="1"/>
    <col min="6" max="6" width="15.5703125" style="112" customWidth="1"/>
    <col min="7" max="7" width="15.85546875" style="112" bestFit="1" customWidth="1"/>
    <col min="8" max="8" width="15.140625" style="112" customWidth="1"/>
    <col min="9" max="9" width="17.7109375" style="112" customWidth="1"/>
    <col min="10" max="10" width="15.28515625" style="112" customWidth="1"/>
    <col min="11" max="11" width="16.28515625" style="112" customWidth="1"/>
    <col min="12" max="12" width="15.7109375" style="112" customWidth="1"/>
    <col min="13" max="13" width="15.140625" style="112" customWidth="1"/>
    <col min="14" max="16384" width="11.42578125" style="111"/>
  </cols>
  <sheetData>
    <row r="1" spans="2:16" s="44" customFormat="1" ht="12.75" x14ac:dyDescent="0.2">
      <c r="B1" s="286"/>
      <c r="C1" s="287"/>
      <c r="D1" s="287"/>
      <c r="E1" s="287"/>
      <c r="F1" s="287"/>
      <c r="G1" s="287"/>
      <c r="H1" s="287"/>
      <c r="I1" s="287"/>
      <c r="J1" s="287"/>
      <c r="K1" s="287"/>
      <c r="L1" s="287"/>
      <c r="M1" s="287"/>
      <c r="N1" s="287"/>
      <c r="O1" s="287"/>
      <c r="P1" s="288"/>
    </row>
    <row r="2" spans="2:16" s="44" customFormat="1" ht="12.75" x14ac:dyDescent="0.2">
      <c r="B2" s="289"/>
      <c r="C2" s="290"/>
      <c r="D2" s="290"/>
      <c r="E2" s="290"/>
      <c r="F2" s="290"/>
      <c r="G2" s="290"/>
      <c r="H2" s="290"/>
      <c r="I2" s="290"/>
      <c r="J2" s="290"/>
      <c r="K2" s="290"/>
      <c r="L2" s="290"/>
      <c r="M2" s="290"/>
      <c r="N2" s="290"/>
      <c r="O2" s="290"/>
      <c r="P2" s="291"/>
    </row>
    <row r="3" spans="2:16" s="44" customFormat="1" ht="12.75" x14ac:dyDescent="0.2">
      <c r="B3" s="289"/>
      <c r="C3" s="290"/>
      <c r="D3" s="290"/>
      <c r="E3" s="290"/>
      <c r="F3" s="290"/>
      <c r="G3" s="290"/>
      <c r="H3" s="290"/>
      <c r="I3" s="290"/>
      <c r="J3" s="290"/>
      <c r="K3" s="290"/>
      <c r="L3" s="290"/>
      <c r="M3" s="290"/>
      <c r="N3" s="290"/>
      <c r="O3" s="290"/>
      <c r="P3" s="291"/>
    </row>
    <row r="4" spans="2:16" s="44" customFormat="1" ht="12.75" x14ac:dyDescent="0.2">
      <c r="B4" s="289"/>
      <c r="C4" s="290"/>
      <c r="D4" s="290"/>
      <c r="E4" s="290"/>
      <c r="F4" s="290"/>
      <c r="G4" s="290"/>
      <c r="H4" s="290"/>
      <c r="I4" s="290"/>
      <c r="J4" s="290"/>
      <c r="K4" s="290"/>
      <c r="L4" s="290"/>
      <c r="M4" s="290"/>
      <c r="N4" s="290"/>
      <c r="O4" s="290"/>
      <c r="P4" s="291"/>
    </row>
    <row r="5" spans="2:16" s="44" customFormat="1" ht="12.75" x14ac:dyDescent="0.2">
      <c r="B5" s="289"/>
      <c r="C5" s="290"/>
      <c r="D5" s="290"/>
      <c r="E5" s="290"/>
      <c r="F5" s="290"/>
      <c r="G5" s="290"/>
      <c r="H5" s="290"/>
      <c r="I5" s="290"/>
      <c r="J5" s="290"/>
      <c r="K5" s="290"/>
      <c r="L5" s="290"/>
      <c r="M5" s="290"/>
      <c r="N5" s="290"/>
      <c r="O5" s="290"/>
      <c r="P5" s="291"/>
    </row>
    <row r="6" spans="2:16" s="44" customFormat="1" ht="12.75" x14ac:dyDescent="0.2">
      <c r="B6" s="289"/>
      <c r="C6" s="290"/>
      <c r="D6" s="290"/>
      <c r="E6" s="290"/>
      <c r="F6" s="290"/>
      <c r="G6" s="290"/>
      <c r="H6" s="290"/>
      <c r="I6" s="290"/>
      <c r="J6" s="290"/>
      <c r="K6" s="290"/>
      <c r="L6" s="290"/>
      <c r="M6" s="290"/>
      <c r="N6" s="290"/>
      <c r="O6" s="290"/>
      <c r="P6" s="291"/>
    </row>
    <row r="7" spans="2:16" s="44" customFormat="1" ht="12.75" x14ac:dyDescent="0.2">
      <c r="B7" s="292"/>
      <c r="C7" s="293"/>
      <c r="D7" s="293"/>
      <c r="E7" s="293"/>
      <c r="F7" s="293"/>
      <c r="G7" s="293"/>
      <c r="H7" s="293"/>
      <c r="I7" s="293"/>
      <c r="J7" s="293"/>
      <c r="K7" s="293"/>
      <c r="L7" s="293"/>
      <c r="M7" s="293"/>
      <c r="N7" s="293"/>
      <c r="O7" s="293"/>
      <c r="P7" s="294"/>
    </row>
    <row r="8" spans="2:16" s="44" customFormat="1" ht="26.25" customHeight="1" x14ac:dyDescent="0.2">
      <c r="B8" s="295" t="s">
        <v>308</v>
      </c>
      <c r="C8" s="296"/>
      <c r="D8" s="296"/>
      <c r="E8" s="296"/>
      <c r="F8" s="296"/>
      <c r="G8" s="296"/>
      <c r="H8" s="296"/>
      <c r="I8" s="296"/>
      <c r="J8" s="296"/>
      <c r="K8" s="296"/>
      <c r="L8" s="296"/>
      <c r="M8" s="296"/>
      <c r="N8" s="296"/>
      <c r="O8" s="296"/>
      <c r="P8" s="297"/>
    </row>
    <row r="9" spans="2:16" s="44" customFormat="1" ht="3.75" customHeight="1" x14ac:dyDescent="0.2">
      <c r="C9" s="45"/>
      <c r="D9" s="46"/>
      <c r="E9" s="46"/>
      <c r="F9" s="46"/>
      <c r="G9" s="46"/>
      <c r="H9" s="46"/>
      <c r="I9" s="46"/>
      <c r="J9" s="46"/>
      <c r="K9" s="46"/>
    </row>
    <row r="10" spans="2:16" s="47" customFormat="1" ht="15" customHeight="1" x14ac:dyDescent="0.2">
      <c r="B10" s="283" t="s">
        <v>279</v>
      </c>
      <c r="C10" s="283"/>
      <c r="D10" s="284"/>
      <c r="E10" s="284"/>
      <c r="F10" s="284"/>
      <c r="G10" s="284"/>
      <c r="H10" s="284"/>
      <c r="I10" s="48" t="s">
        <v>280</v>
      </c>
      <c r="J10" s="284"/>
      <c r="K10" s="284"/>
      <c r="L10" s="284"/>
      <c r="M10" s="284"/>
      <c r="N10" s="48" t="s">
        <v>281</v>
      </c>
      <c r="O10" s="285"/>
      <c r="P10" s="285"/>
    </row>
    <row r="11" spans="2:16" s="47" customFormat="1" ht="15" customHeight="1" x14ac:dyDescent="0.2">
      <c r="B11" s="283" t="s">
        <v>282</v>
      </c>
      <c r="C11" s="283"/>
      <c r="D11" s="284"/>
      <c r="E11" s="284"/>
      <c r="F11" s="284"/>
      <c r="G11" s="284"/>
      <c r="H11" s="284"/>
      <c r="I11" s="48" t="s">
        <v>283</v>
      </c>
      <c r="J11" s="284"/>
      <c r="K11" s="284"/>
      <c r="L11" s="284"/>
      <c r="M11" s="284"/>
      <c r="N11" s="48" t="s">
        <v>284</v>
      </c>
      <c r="O11" s="285"/>
      <c r="P11" s="285"/>
    </row>
    <row r="12" spans="2:16" s="47" customFormat="1" ht="15" customHeight="1" x14ac:dyDescent="0.2">
      <c r="B12" s="283" t="s">
        <v>285</v>
      </c>
      <c r="C12" s="283"/>
      <c r="D12" s="307"/>
      <c r="E12" s="307"/>
      <c r="F12" s="307"/>
      <c r="G12" s="307"/>
      <c r="H12" s="307"/>
      <c r="I12" s="48" t="s">
        <v>286</v>
      </c>
      <c r="J12" s="284"/>
      <c r="K12" s="284"/>
      <c r="L12" s="284"/>
      <c r="M12" s="284"/>
      <c r="N12" s="48" t="s">
        <v>287</v>
      </c>
      <c r="O12" s="285"/>
      <c r="P12" s="285"/>
    </row>
    <row r="13" spans="2:16" s="47" customFormat="1" ht="6.75" customHeight="1" x14ac:dyDescent="0.2">
      <c r="C13" s="49"/>
      <c r="D13" s="50"/>
      <c r="E13" s="50"/>
      <c r="F13" s="50"/>
      <c r="G13" s="50"/>
      <c r="H13" s="50"/>
      <c r="I13" s="51"/>
      <c r="J13" s="52"/>
      <c r="K13" s="53"/>
    </row>
    <row r="14" spans="2:16" s="47" customFormat="1" ht="18.75" customHeight="1" x14ac:dyDescent="0.2">
      <c r="B14" s="298" t="s">
        <v>288</v>
      </c>
      <c r="C14" s="299"/>
      <c r="D14" s="299"/>
      <c r="E14" s="299"/>
      <c r="F14" s="299"/>
      <c r="G14" s="299"/>
      <c r="H14" s="299"/>
      <c r="I14" s="299"/>
      <c r="J14" s="299"/>
      <c r="K14" s="299"/>
      <c r="L14" s="299"/>
      <c r="M14" s="299"/>
      <c r="N14" s="299"/>
      <c r="O14" s="299"/>
      <c r="P14" s="300"/>
    </row>
    <row r="15" spans="2:16" s="54" customFormat="1" ht="93" customHeight="1" x14ac:dyDescent="0.2">
      <c r="B15" s="301" t="s">
        <v>303</v>
      </c>
      <c r="C15" s="302"/>
      <c r="D15" s="302"/>
      <c r="E15" s="302"/>
      <c r="F15" s="302"/>
      <c r="G15" s="302"/>
      <c r="H15" s="302"/>
      <c r="I15" s="302"/>
      <c r="J15" s="302"/>
      <c r="K15" s="302"/>
      <c r="L15" s="302"/>
      <c r="M15" s="302"/>
      <c r="N15" s="302"/>
      <c r="O15" s="302"/>
      <c r="P15" s="303"/>
    </row>
    <row r="16" spans="2:16" s="54" customFormat="1" ht="63.75" customHeight="1" x14ac:dyDescent="0.2">
      <c r="B16" s="304" t="s">
        <v>437</v>
      </c>
      <c r="C16" s="305"/>
      <c r="D16" s="305"/>
      <c r="E16" s="305"/>
      <c r="F16" s="305"/>
      <c r="G16" s="305"/>
      <c r="H16" s="305"/>
      <c r="I16" s="305"/>
      <c r="J16" s="305"/>
      <c r="K16" s="305"/>
      <c r="L16" s="305"/>
      <c r="M16" s="305"/>
      <c r="N16" s="305"/>
      <c r="O16" s="305"/>
      <c r="P16" s="306"/>
    </row>
    <row r="18" spans="2:15" x14ac:dyDescent="0.25">
      <c r="B18" s="281" t="s">
        <v>248</v>
      </c>
      <c r="C18" s="282"/>
      <c r="D18" s="134">
        <v>2015</v>
      </c>
      <c r="E18" s="134">
        <v>2016</v>
      </c>
      <c r="F18" s="134">
        <v>2017</v>
      </c>
      <c r="G18" s="134">
        <v>2018</v>
      </c>
    </row>
    <row r="19" spans="2:15" ht="15" customHeight="1" x14ac:dyDescent="0.25">
      <c r="B19" s="281" t="s">
        <v>256</v>
      </c>
      <c r="C19" s="282"/>
      <c r="D19" s="68">
        <v>11</v>
      </c>
      <c r="E19" s="68">
        <v>246</v>
      </c>
      <c r="F19" s="68">
        <v>243</v>
      </c>
      <c r="G19" s="68">
        <v>121</v>
      </c>
    </row>
    <row r="20" spans="2:15" ht="15" customHeight="1" x14ac:dyDescent="0.25">
      <c r="B20" s="281" t="s">
        <v>251</v>
      </c>
      <c r="C20" s="282"/>
      <c r="D20" s="5">
        <v>0.5</v>
      </c>
      <c r="E20" s="5">
        <v>12</v>
      </c>
      <c r="F20" s="5">
        <v>12</v>
      </c>
      <c r="G20" s="5">
        <v>6</v>
      </c>
    </row>
    <row r="21" spans="2:15" ht="8.25" customHeight="1" x14ac:dyDescent="0.25">
      <c r="F21" s="111"/>
      <c r="G21" s="111"/>
      <c r="H21" s="111"/>
      <c r="I21" s="111"/>
      <c r="J21" s="111"/>
      <c r="K21" s="111"/>
      <c r="L21" s="111"/>
      <c r="M21" s="111"/>
    </row>
    <row r="22" spans="2:15" ht="24" customHeight="1" x14ac:dyDescent="0.25">
      <c r="B22" s="347" t="s">
        <v>10</v>
      </c>
      <c r="C22" s="347"/>
      <c r="D22" s="347"/>
      <c r="E22" s="347"/>
      <c r="F22" s="347"/>
      <c r="G22" s="347"/>
      <c r="H22" s="347"/>
      <c r="I22" s="347"/>
      <c r="J22" s="347"/>
      <c r="K22" s="347"/>
      <c r="L22" s="347"/>
      <c r="M22" s="347"/>
      <c r="N22" s="347"/>
      <c r="O22" s="347"/>
    </row>
    <row r="23" spans="2:15" ht="15" customHeight="1" x14ac:dyDescent="0.25">
      <c r="B23" s="18"/>
      <c r="C23" s="18"/>
      <c r="D23" s="18"/>
      <c r="E23" s="18"/>
      <c r="F23" s="349">
        <v>2015</v>
      </c>
      <c r="G23" s="349"/>
      <c r="H23" s="270">
        <v>2016</v>
      </c>
      <c r="I23" s="271"/>
      <c r="J23" s="268">
        <v>2017</v>
      </c>
      <c r="K23" s="269"/>
      <c r="L23" s="270">
        <v>2018</v>
      </c>
      <c r="M23" s="271"/>
      <c r="N23" s="314" t="s">
        <v>293</v>
      </c>
      <c r="O23" s="315"/>
    </row>
    <row r="24" spans="2:15" ht="48" x14ac:dyDescent="0.25">
      <c r="B24" s="64" t="s">
        <v>67</v>
      </c>
      <c r="C24" s="64" t="s">
        <v>321</v>
      </c>
      <c r="D24" s="37" t="s">
        <v>265</v>
      </c>
      <c r="E24" s="64" t="s">
        <v>3</v>
      </c>
      <c r="F24" s="64" t="s">
        <v>255</v>
      </c>
      <c r="G24" s="64" t="s">
        <v>258</v>
      </c>
      <c r="H24" s="64" t="s">
        <v>255</v>
      </c>
      <c r="I24" s="64" t="s">
        <v>254</v>
      </c>
      <c r="J24" s="64" t="s">
        <v>255</v>
      </c>
      <c r="K24" s="64" t="s">
        <v>254</v>
      </c>
      <c r="L24" s="64" t="s">
        <v>255</v>
      </c>
      <c r="M24" s="64" t="s">
        <v>258</v>
      </c>
      <c r="N24" s="310" t="s">
        <v>295</v>
      </c>
      <c r="O24" s="311"/>
    </row>
    <row r="25" spans="2:15" ht="39.75" customHeight="1" x14ac:dyDescent="0.25">
      <c r="B25" s="327" t="s">
        <v>68</v>
      </c>
      <c r="C25" s="63" t="s">
        <v>318</v>
      </c>
      <c r="D25" s="21">
        <v>4</v>
      </c>
      <c r="E25" s="21">
        <v>6</v>
      </c>
      <c r="F25" s="129">
        <v>222</v>
      </c>
      <c r="G25" s="135">
        <f>ROUND(F25*E25*$D$20,0)</f>
        <v>666</v>
      </c>
      <c r="H25" s="129">
        <v>222</v>
      </c>
      <c r="I25" s="135">
        <f>H25*E25*$E$20</f>
        <v>15984</v>
      </c>
      <c r="J25" s="129">
        <v>222</v>
      </c>
      <c r="K25" s="135">
        <f>J25*E25*$F$20</f>
        <v>15984</v>
      </c>
      <c r="L25" s="129">
        <v>222</v>
      </c>
      <c r="M25" s="135">
        <f>L25*E25*$G$20</f>
        <v>7992</v>
      </c>
      <c r="N25" s="275">
        <f>G25+I25+K25+M25</f>
        <v>40626</v>
      </c>
      <c r="O25" s="276"/>
    </row>
    <row r="26" spans="2:15" ht="60" customHeight="1" x14ac:dyDescent="0.25">
      <c r="B26" s="327"/>
      <c r="C26" s="11" t="s">
        <v>69</v>
      </c>
      <c r="D26" s="1">
        <v>4</v>
      </c>
      <c r="E26" s="1">
        <v>20</v>
      </c>
      <c r="F26" s="129">
        <v>222</v>
      </c>
      <c r="G26" s="135">
        <f>ROUND(F26*E26*$D$20,0)</f>
        <v>2220</v>
      </c>
      <c r="H26" s="129">
        <v>222</v>
      </c>
      <c r="I26" s="135">
        <f>H26*E26*$E$20</f>
        <v>53280</v>
      </c>
      <c r="J26" s="129">
        <v>222</v>
      </c>
      <c r="K26" s="135">
        <f>J26*E26*$F$20</f>
        <v>53280</v>
      </c>
      <c r="L26" s="129">
        <v>222</v>
      </c>
      <c r="M26" s="135">
        <f>L26*E26*$G$20</f>
        <v>26640</v>
      </c>
      <c r="N26" s="275">
        <f t="shared" ref="N26:N40" si="0">G26+I26+K26+M26</f>
        <v>135420</v>
      </c>
      <c r="O26" s="276"/>
    </row>
    <row r="27" spans="2:15" ht="43.5" customHeight="1" x14ac:dyDescent="0.25">
      <c r="B27" s="327"/>
      <c r="C27" s="14" t="s">
        <v>267</v>
      </c>
      <c r="D27" s="1">
        <v>6</v>
      </c>
      <c r="E27" s="1">
        <v>4</v>
      </c>
      <c r="F27" s="129">
        <v>222</v>
      </c>
      <c r="G27" s="135">
        <f>ROUND(F27*E27*$D$20,0)</f>
        <v>444</v>
      </c>
      <c r="H27" s="129">
        <v>222</v>
      </c>
      <c r="I27" s="135">
        <f>H27*E27*$E$20</f>
        <v>10656</v>
      </c>
      <c r="J27" s="129">
        <v>222</v>
      </c>
      <c r="K27" s="135">
        <f>J27*E27*$F$20</f>
        <v>10656</v>
      </c>
      <c r="L27" s="129">
        <v>222</v>
      </c>
      <c r="M27" s="135">
        <f>L27*E27*$G$20</f>
        <v>5328</v>
      </c>
      <c r="N27" s="275">
        <f t="shared" si="0"/>
        <v>27084</v>
      </c>
      <c r="O27" s="276"/>
    </row>
    <row r="28" spans="2:15" x14ac:dyDescent="0.25">
      <c r="B28" s="351" t="s">
        <v>70</v>
      </c>
      <c r="C28" s="351"/>
      <c r="D28" s="351"/>
      <c r="E28" s="64">
        <f>SUM(E25:E27)</f>
        <v>30</v>
      </c>
      <c r="F28" s="136"/>
      <c r="G28" s="136">
        <f>SUM(G25:G27)</f>
        <v>3330</v>
      </c>
      <c r="H28" s="135"/>
      <c r="I28" s="136">
        <f>SUM(I25:I27)</f>
        <v>79920</v>
      </c>
      <c r="J28" s="135"/>
      <c r="K28" s="136">
        <f>SUM(K25:K27)</f>
        <v>79920</v>
      </c>
      <c r="L28" s="135"/>
      <c r="M28" s="136">
        <f>SUM(M25:M27)</f>
        <v>39960</v>
      </c>
      <c r="N28" s="312">
        <f t="shared" si="0"/>
        <v>203130</v>
      </c>
      <c r="O28" s="313"/>
    </row>
    <row r="29" spans="2:15" ht="44.25" customHeight="1" x14ac:dyDescent="0.25">
      <c r="B29" s="66" t="s">
        <v>71</v>
      </c>
      <c r="C29" s="15" t="s">
        <v>72</v>
      </c>
      <c r="D29" s="7">
        <v>4</v>
      </c>
      <c r="E29" s="7">
        <v>8</v>
      </c>
      <c r="F29" s="129">
        <v>1</v>
      </c>
      <c r="G29" s="135">
        <f>ROUND(F29*E29*$D$20,0)</f>
        <v>4</v>
      </c>
      <c r="H29" s="129">
        <v>1</v>
      </c>
      <c r="I29" s="135">
        <f>H29*E29*$E$20</f>
        <v>96</v>
      </c>
      <c r="J29" s="129">
        <v>1</v>
      </c>
      <c r="K29" s="135">
        <f>J29*E29*$F$20</f>
        <v>96</v>
      </c>
      <c r="L29" s="129">
        <v>1</v>
      </c>
      <c r="M29" s="135">
        <f>L29*E29*$G$20</f>
        <v>48</v>
      </c>
      <c r="N29" s="275">
        <f t="shared" si="0"/>
        <v>244</v>
      </c>
      <c r="O29" s="276"/>
    </row>
    <row r="30" spans="2:15" x14ac:dyDescent="0.25">
      <c r="B30" s="351" t="s">
        <v>73</v>
      </c>
      <c r="C30" s="351"/>
      <c r="D30" s="351"/>
      <c r="E30" s="69">
        <f>E29</f>
        <v>8</v>
      </c>
      <c r="F30" s="136"/>
      <c r="G30" s="136">
        <f>G29</f>
        <v>4</v>
      </c>
      <c r="H30" s="135"/>
      <c r="I30" s="136">
        <f>I29</f>
        <v>96</v>
      </c>
      <c r="J30" s="135"/>
      <c r="K30" s="136">
        <f>K29</f>
        <v>96</v>
      </c>
      <c r="L30" s="135"/>
      <c r="M30" s="136">
        <f>M29</f>
        <v>48</v>
      </c>
      <c r="N30" s="312">
        <f t="shared" si="0"/>
        <v>244</v>
      </c>
      <c r="O30" s="313"/>
    </row>
    <row r="31" spans="2:15" ht="41.25" customHeight="1" x14ac:dyDescent="0.25">
      <c r="B31" s="66" t="s">
        <v>74</v>
      </c>
      <c r="C31" s="15" t="s">
        <v>75</v>
      </c>
      <c r="D31" s="7">
        <v>4</v>
      </c>
      <c r="E31" s="7">
        <v>19</v>
      </c>
      <c r="F31" s="129"/>
      <c r="G31" s="135">
        <f>ROUND(F31*E31*$D$20,0)</f>
        <v>0</v>
      </c>
      <c r="H31" s="129">
        <v>1</v>
      </c>
      <c r="I31" s="135">
        <f>H31*E31*$E$20</f>
        <v>228</v>
      </c>
      <c r="J31" s="129">
        <v>1</v>
      </c>
      <c r="K31" s="135">
        <f>J31*E31*$F$20</f>
        <v>228</v>
      </c>
      <c r="L31" s="129">
        <v>1</v>
      </c>
      <c r="M31" s="135">
        <f>L31*E31*$G$20</f>
        <v>114</v>
      </c>
      <c r="N31" s="275">
        <f t="shared" si="0"/>
        <v>570</v>
      </c>
      <c r="O31" s="276"/>
    </row>
    <row r="32" spans="2:15" x14ac:dyDescent="0.25">
      <c r="B32" s="348" t="s">
        <v>76</v>
      </c>
      <c r="C32" s="348"/>
      <c r="D32" s="348"/>
      <c r="E32" s="69">
        <f>E31</f>
        <v>19</v>
      </c>
      <c r="F32" s="136"/>
      <c r="G32" s="136">
        <f>G31</f>
        <v>0</v>
      </c>
      <c r="H32" s="135"/>
      <c r="I32" s="136">
        <f>I31</f>
        <v>228</v>
      </c>
      <c r="J32" s="135"/>
      <c r="K32" s="136">
        <f>K31</f>
        <v>228</v>
      </c>
      <c r="L32" s="135"/>
      <c r="M32" s="136">
        <f>M31</f>
        <v>114</v>
      </c>
      <c r="N32" s="312">
        <f t="shared" si="0"/>
        <v>570</v>
      </c>
      <c r="O32" s="313"/>
    </row>
    <row r="33" spans="2:16" ht="41.25" customHeight="1" x14ac:dyDescent="0.25">
      <c r="B33" s="327" t="s">
        <v>77</v>
      </c>
      <c r="C33" s="16" t="s">
        <v>319</v>
      </c>
      <c r="D33" s="7">
        <v>4</v>
      </c>
      <c r="E33" s="7">
        <v>2</v>
      </c>
      <c r="F33" s="129"/>
      <c r="G33" s="135">
        <f>ROUND(F33*E33*$D$20,0)</f>
        <v>0</v>
      </c>
      <c r="H33" s="129"/>
      <c r="I33" s="135">
        <f>H33*E33*$E$20</f>
        <v>0</v>
      </c>
      <c r="J33" s="129"/>
      <c r="K33" s="135">
        <f>J33*E33*$F$20</f>
        <v>0</v>
      </c>
      <c r="L33" s="129"/>
      <c r="M33" s="135">
        <f>L33*E33*$G$20</f>
        <v>0</v>
      </c>
      <c r="N33" s="275">
        <f t="shared" si="0"/>
        <v>0</v>
      </c>
      <c r="O33" s="276"/>
    </row>
    <row r="34" spans="2:16" ht="41.25" customHeight="1" x14ac:dyDescent="0.25">
      <c r="B34" s="327"/>
      <c r="C34" s="16" t="s">
        <v>320</v>
      </c>
      <c r="D34" s="7">
        <v>4</v>
      </c>
      <c r="E34" s="7">
        <v>14</v>
      </c>
      <c r="F34" s="129"/>
      <c r="G34" s="135">
        <f>ROUND(F34*E34*$D$20,0)</f>
        <v>0</v>
      </c>
      <c r="H34" s="129"/>
      <c r="I34" s="135">
        <f>H34*E34*$E$20</f>
        <v>0</v>
      </c>
      <c r="J34" s="129"/>
      <c r="K34" s="135">
        <f>J34*E34*$F$20</f>
        <v>0</v>
      </c>
      <c r="L34" s="129"/>
      <c r="M34" s="135">
        <f>L34*E34*$G$20</f>
        <v>0</v>
      </c>
      <c r="N34" s="275">
        <f t="shared" si="0"/>
        <v>0</v>
      </c>
      <c r="O34" s="276"/>
    </row>
    <row r="35" spans="2:16" x14ac:dyDescent="0.25">
      <c r="B35" s="348" t="s">
        <v>78</v>
      </c>
      <c r="C35" s="348"/>
      <c r="D35" s="348"/>
      <c r="E35" s="69">
        <f>SUM(E33:E34)</f>
        <v>16</v>
      </c>
      <c r="F35" s="136"/>
      <c r="G35" s="136">
        <f>SUM(G33:G34)</f>
        <v>0</v>
      </c>
      <c r="H35" s="135"/>
      <c r="I35" s="136">
        <f>SUM(I33:I34)</f>
        <v>0</v>
      </c>
      <c r="J35" s="135"/>
      <c r="K35" s="136">
        <f>SUM(K33:K34)</f>
        <v>0</v>
      </c>
      <c r="L35" s="135"/>
      <c r="M35" s="136">
        <f>SUM(M33:M34)</f>
        <v>0</v>
      </c>
      <c r="N35" s="312">
        <f t="shared" si="0"/>
        <v>0</v>
      </c>
      <c r="O35" s="313"/>
    </row>
    <row r="36" spans="2:16" ht="57" customHeight="1" x14ac:dyDescent="0.25">
      <c r="B36" s="66" t="s">
        <v>79</v>
      </c>
      <c r="C36" s="16" t="s">
        <v>320</v>
      </c>
      <c r="D36" s="7">
        <v>4</v>
      </c>
      <c r="E36" s="7">
        <v>10</v>
      </c>
      <c r="F36" s="129"/>
      <c r="G36" s="135">
        <f>ROUND(F36*E36*$D$20,0)</f>
        <v>0</v>
      </c>
      <c r="H36" s="129"/>
      <c r="I36" s="135">
        <f>H36*E36*$E$20</f>
        <v>0</v>
      </c>
      <c r="J36" s="129"/>
      <c r="K36" s="135">
        <f>J36*E36*$F$20</f>
        <v>0</v>
      </c>
      <c r="L36" s="129"/>
      <c r="M36" s="135">
        <f>L36*E36*$G$20</f>
        <v>0</v>
      </c>
      <c r="N36" s="275">
        <f t="shared" si="0"/>
        <v>0</v>
      </c>
      <c r="O36" s="276"/>
    </row>
    <row r="37" spans="2:16" x14ac:dyDescent="0.25">
      <c r="B37" s="348" t="s">
        <v>80</v>
      </c>
      <c r="C37" s="348"/>
      <c r="D37" s="348"/>
      <c r="E37" s="69">
        <f>E36</f>
        <v>10</v>
      </c>
      <c r="F37" s="136"/>
      <c r="G37" s="136">
        <f>G36</f>
        <v>0</v>
      </c>
      <c r="H37" s="135"/>
      <c r="I37" s="136">
        <f>I36</f>
        <v>0</v>
      </c>
      <c r="J37" s="135"/>
      <c r="K37" s="136">
        <f>K36</f>
        <v>0</v>
      </c>
      <c r="L37" s="135"/>
      <c r="M37" s="136">
        <f>M36</f>
        <v>0</v>
      </c>
      <c r="N37" s="312">
        <f t="shared" si="0"/>
        <v>0</v>
      </c>
      <c r="O37" s="313"/>
    </row>
    <row r="38" spans="2:16" ht="42.75" customHeight="1" x14ac:dyDescent="0.25">
      <c r="B38" s="66" t="s">
        <v>81</v>
      </c>
      <c r="C38" s="16" t="s">
        <v>320</v>
      </c>
      <c r="D38" s="7">
        <v>4</v>
      </c>
      <c r="E38" s="7">
        <v>12</v>
      </c>
      <c r="F38" s="129"/>
      <c r="G38" s="135">
        <f>ROUND(F38*E38*$D$20,0)</f>
        <v>0</v>
      </c>
      <c r="H38" s="129"/>
      <c r="I38" s="135">
        <f>H38*E38*$E$20</f>
        <v>0</v>
      </c>
      <c r="J38" s="129"/>
      <c r="K38" s="135">
        <f>J38*E38*$F$20</f>
        <v>0</v>
      </c>
      <c r="L38" s="129"/>
      <c r="M38" s="135">
        <f>L38*E38*$G$20</f>
        <v>0</v>
      </c>
      <c r="N38" s="275">
        <f t="shared" si="0"/>
        <v>0</v>
      </c>
      <c r="O38" s="276"/>
    </row>
    <row r="39" spans="2:16" x14ac:dyDescent="0.25">
      <c r="B39" s="348" t="s">
        <v>82</v>
      </c>
      <c r="C39" s="348"/>
      <c r="D39" s="348"/>
      <c r="E39" s="69">
        <f>SUM(E38:E38)</f>
        <v>12</v>
      </c>
      <c r="F39" s="136"/>
      <c r="G39" s="136">
        <f>SUM(G38:G38)</f>
        <v>0</v>
      </c>
      <c r="H39" s="135"/>
      <c r="I39" s="136">
        <f>SUM(I38:I38)</f>
        <v>0</v>
      </c>
      <c r="J39" s="135"/>
      <c r="K39" s="136">
        <f>SUM(K38:K38)</f>
        <v>0</v>
      </c>
      <c r="L39" s="135"/>
      <c r="M39" s="136">
        <f>SUM(M38:M38)</f>
        <v>0</v>
      </c>
      <c r="N39" s="312">
        <f t="shared" si="0"/>
        <v>0</v>
      </c>
      <c r="O39" s="313"/>
    </row>
    <row r="40" spans="2:16" x14ac:dyDescent="0.25">
      <c r="B40" s="279" t="s">
        <v>36</v>
      </c>
      <c r="C40" s="279"/>
      <c r="D40" s="279"/>
      <c r="E40" s="64">
        <f>E39+E37+E35+E32+E30+E28</f>
        <v>95</v>
      </c>
      <c r="F40" s="136"/>
      <c r="G40" s="136">
        <f>G39+G37+G35+G32+G30+G28</f>
        <v>3334</v>
      </c>
      <c r="H40" s="135"/>
      <c r="I40" s="136">
        <f>I39+I37+I35+I32+I30+I28</f>
        <v>80244</v>
      </c>
      <c r="J40" s="135"/>
      <c r="K40" s="136">
        <f>K39+K37+K35+K32+K30+K28</f>
        <v>80244</v>
      </c>
      <c r="L40" s="135"/>
      <c r="M40" s="136">
        <f>M39+M37+M35+M32+M30+M28</f>
        <v>40122</v>
      </c>
      <c r="N40" s="312">
        <f t="shared" si="0"/>
        <v>203944</v>
      </c>
      <c r="O40" s="313"/>
    </row>
    <row r="41" spans="2:16" x14ac:dyDescent="0.25">
      <c r="B41" s="70"/>
      <c r="C41" s="71"/>
      <c r="D41" s="71"/>
      <c r="E41" s="71"/>
      <c r="F41" s="71"/>
      <c r="G41" s="71"/>
      <c r="H41" s="71"/>
      <c r="I41" s="71"/>
      <c r="J41" s="71"/>
      <c r="K41" s="71"/>
      <c r="L41" s="71"/>
      <c r="M41" s="71"/>
      <c r="N41" s="71"/>
      <c r="O41" s="71"/>
    </row>
    <row r="42" spans="2:16" ht="15.75" x14ac:dyDescent="0.25">
      <c r="B42" s="350" t="s">
        <v>304</v>
      </c>
      <c r="C42" s="350"/>
      <c r="D42" s="350"/>
      <c r="E42" s="350"/>
      <c r="F42" s="345">
        <f>G40</f>
        <v>3334</v>
      </c>
      <c r="G42" s="346"/>
      <c r="H42" s="345">
        <f>I40</f>
        <v>80244</v>
      </c>
      <c r="I42" s="346"/>
      <c r="J42" s="345">
        <f>K40</f>
        <v>80244</v>
      </c>
      <c r="K42" s="346"/>
      <c r="L42" s="345">
        <f>M40</f>
        <v>40122</v>
      </c>
      <c r="M42" s="346"/>
      <c r="N42" s="343">
        <f>F42+H42+J42+L42</f>
        <v>203944</v>
      </c>
      <c r="O42" s="344"/>
    </row>
    <row r="43" spans="2:16" ht="8.25" customHeight="1" x14ac:dyDescent="0.25">
      <c r="B43" s="111"/>
      <c r="C43" s="111"/>
      <c r="D43" s="111"/>
      <c r="E43" s="111"/>
      <c r="F43" s="111"/>
      <c r="G43" s="111"/>
      <c r="H43" s="111"/>
      <c r="I43" s="111"/>
      <c r="J43" s="111"/>
      <c r="K43" s="111"/>
      <c r="L43" s="111"/>
      <c r="M43" s="111"/>
    </row>
    <row r="44" spans="2:16" x14ac:dyDescent="0.25">
      <c r="B44" s="325" t="s">
        <v>432</v>
      </c>
      <c r="C44" s="325"/>
      <c r="D44" s="325"/>
      <c r="E44" s="325"/>
      <c r="F44" s="325"/>
      <c r="G44" s="325"/>
      <c r="H44" s="325"/>
      <c r="I44" s="325"/>
      <c r="J44" s="325"/>
      <c r="K44" s="325"/>
      <c r="L44" s="325"/>
      <c r="M44" s="325"/>
      <c r="N44" s="325"/>
      <c r="O44" s="325"/>
      <c r="P44" s="325"/>
    </row>
    <row r="45" spans="2:16" ht="51.75" customHeight="1" x14ac:dyDescent="0.25">
      <c r="B45" s="324" t="s">
        <v>433</v>
      </c>
      <c r="C45" s="324"/>
      <c r="D45" s="324"/>
      <c r="E45" s="324"/>
      <c r="F45" s="324"/>
      <c r="G45" s="324"/>
      <c r="H45" s="324"/>
      <c r="I45" s="324"/>
      <c r="J45" s="324"/>
      <c r="K45" s="324"/>
      <c r="L45" s="324"/>
      <c r="M45" s="324"/>
      <c r="N45" s="324"/>
      <c r="O45" s="324"/>
      <c r="P45" s="324"/>
    </row>
    <row r="46" spans="2:16" ht="39.75" customHeight="1" x14ac:dyDescent="0.25">
      <c r="B46" s="324" t="s">
        <v>434</v>
      </c>
      <c r="C46" s="324"/>
      <c r="D46" s="324"/>
      <c r="E46" s="324"/>
      <c r="F46" s="324"/>
      <c r="G46" s="324"/>
      <c r="H46" s="324"/>
      <c r="I46" s="324"/>
      <c r="J46" s="324"/>
      <c r="K46" s="324"/>
      <c r="L46" s="324"/>
      <c r="M46" s="324"/>
      <c r="N46" s="324"/>
      <c r="O46" s="324"/>
      <c r="P46" s="324"/>
    </row>
    <row r="47" spans="2:16" ht="7.5" customHeight="1" x14ac:dyDescent="0.25">
      <c r="B47" s="118"/>
      <c r="C47" s="111"/>
      <c r="D47" s="111"/>
      <c r="E47" s="111"/>
      <c r="F47" s="111"/>
      <c r="G47" s="111"/>
      <c r="H47" s="111"/>
      <c r="I47" s="111"/>
      <c r="J47" s="111"/>
      <c r="K47" s="111"/>
      <c r="L47" s="111"/>
      <c r="M47" s="111"/>
    </row>
    <row r="48" spans="2:16" x14ac:dyDescent="0.25">
      <c r="B48" s="118"/>
    </row>
    <row r="49" spans="2:3" ht="30" hidden="1" x14ac:dyDescent="0.25">
      <c r="B49" s="119" t="s">
        <v>249</v>
      </c>
      <c r="C49" s="17">
        <v>3303976447</v>
      </c>
    </row>
    <row r="50" spans="2:3" ht="40.5" hidden="1" customHeight="1" x14ac:dyDescent="0.25">
      <c r="B50" s="137" t="s">
        <v>250</v>
      </c>
      <c r="C50" s="17">
        <v>3303976445</v>
      </c>
    </row>
  </sheetData>
  <sheetProtection algorithmName="SHA-512" hashValue="4PPLJJyT99XeWXdaRFIuE8/3Q4M8TTFGrF7/yk/lHrqq//XK+8NjXWc6OLOtsHP9ZRY8oj7XgWsUtiBUQx0RPg==" saltValue="sds/NkMpmtVp/Bbvvv8sng==" spinCount="100000" sheet="1" objects="1" scenarios="1"/>
  <mergeCells count="61">
    <mergeCell ref="B44:P44"/>
    <mergeCell ref="B45:P45"/>
    <mergeCell ref="B46:P46"/>
    <mergeCell ref="B25:B27"/>
    <mergeCell ref="B19:C19"/>
    <mergeCell ref="B20:C20"/>
    <mergeCell ref="H23:I23"/>
    <mergeCell ref="J23:K23"/>
    <mergeCell ref="F23:G23"/>
    <mergeCell ref="B39:D39"/>
    <mergeCell ref="B40:D40"/>
    <mergeCell ref="B42:E42"/>
    <mergeCell ref="B28:D28"/>
    <mergeCell ref="B30:D30"/>
    <mergeCell ref="B32:D32"/>
    <mergeCell ref="B33:B34"/>
    <mergeCell ref="B35:D35"/>
    <mergeCell ref="B37:D37"/>
    <mergeCell ref="B1:P7"/>
    <mergeCell ref="B8:P8"/>
    <mergeCell ref="B10:C10"/>
    <mergeCell ref="D10:H10"/>
    <mergeCell ref="J10:M10"/>
    <mergeCell ref="O10:P10"/>
    <mergeCell ref="B11:C11"/>
    <mergeCell ref="D11:H11"/>
    <mergeCell ref="J11:M11"/>
    <mergeCell ref="O11:P11"/>
    <mergeCell ref="B12:C12"/>
    <mergeCell ref="D12:H12"/>
    <mergeCell ref="J12:M12"/>
    <mergeCell ref="O12:P12"/>
    <mergeCell ref="B14:P14"/>
    <mergeCell ref="B15:P15"/>
    <mergeCell ref="B16:P16"/>
    <mergeCell ref="N23:O23"/>
    <mergeCell ref="N24:O24"/>
    <mergeCell ref="B22:O22"/>
    <mergeCell ref="L23:M23"/>
    <mergeCell ref="B18:C18"/>
    <mergeCell ref="N25:O25"/>
    <mergeCell ref="N26:O26"/>
    <mergeCell ref="N27:O27"/>
    <mergeCell ref="N28:O28"/>
    <mergeCell ref="N29:O29"/>
    <mergeCell ref="N35:O35"/>
    <mergeCell ref="N36:O36"/>
    <mergeCell ref="N37:O37"/>
    <mergeCell ref="N38:O38"/>
    <mergeCell ref="N30:O30"/>
    <mergeCell ref="N31:O31"/>
    <mergeCell ref="N32:O32"/>
    <mergeCell ref="N33:O33"/>
    <mergeCell ref="N34:O34"/>
    <mergeCell ref="N39:O39"/>
    <mergeCell ref="N40:O40"/>
    <mergeCell ref="N42:O42"/>
    <mergeCell ref="F42:G42"/>
    <mergeCell ref="H42:I42"/>
    <mergeCell ref="J42:K42"/>
    <mergeCell ref="L42:M42"/>
  </mergeCells>
  <pageMargins left="0.43307086614173229" right="0.19685039370078741" top="0.55118110236220474" bottom="0.55118110236220474" header="0.31496062992125984" footer="0.31496062992125984"/>
  <pageSetup scale="45" orientation="portrait" horizontalDpi="4294967295" verticalDpi="4294967295"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L68"/>
  <sheetViews>
    <sheetView showGridLines="0" topLeftCell="A25" zoomScale="80" zoomScaleNormal="80" workbookViewId="0">
      <selection activeCell="C23" sqref="C23:C24"/>
    </sheetView>
  </sheetViews>
  <sheetFormatPr baseColWidth="10" defaultRowHeight="15" x14ac:dyDescent="0.25"/>
  <cols>
    <col min="1" max="1" width="1.42578125" style="111" customWidth="1"/>
    <col min="2" max="2" width="17.85546875" style="111" customWidth="1"/>
    <col min="3" max="4" width="26.5703125" style="111" customWidth="1"/>
    <col min="5" max="12" width="16" style="111" customWidth="1"/>
    <col min="13" max="74" width="12.5703125" style="111" customWidth="1"/>
    <col min="75" max="16384" width="11.42578125" style="111"/>
  </cols>
  <sheetData>
    <row r="1" spans="2:12" s="44" customFormat="1" ht="12.75" x14ac:dyDescent="0.2">
      <c r="B1" s="286"/>
      <c r="C1" s="287"/>
      <c r="D1" s="287"/>
      <c r="E1" s="287"/>
      <c r="F1" s="287"/>
      <c r="G1" s="287"/>
      <c r="H1" s="287"/>
      <c r="I1" s="287"/>
      <c r="J1" s="287"/>
      <c r="K1" s="287"/>
      <c r="L1" s="288"/>
    </row>
    <row r="2" spans="2:12" s="44" customFormat="1" ht="12.75" x14ac:dyDescent="0.2">
      <c r="B2" s="289"/>
      <c r="C2" s="290"/>
      <c r="D2" s="290"/>
      <c r="E2" s="290"/>
      <c r="F2" s="290"/>
      <c r="G2" s="290"/>
      <c r="H2" s="290"/>
      <c r="I2" s="290"/>
      <c r="J2" s="290"/>
      <c r="K2" s="290"/>
      <c r="L2" s="291"/>
    </row>
    <row r="3" spans="2:12" s="44" customFormat="1" ht="12.75" x14ac:dyDescent="0.2">
      <c r="B3" s="289"/>
      <c r="C3" s="290"/>
      <c r="D3" s="290"/>
      <c r="E3" s="290"/>
      <c r="F3" s="290"/>
      <c r="G3" s="290"/>
      <c r="H3" s="290"/>
      <c r="I3" s="290"/>
      <c r="J3" s="290"/>
      <c r="K3" s="290"/>
      <c r="L3" s="291"/>
    </row>
    <row r="4" spans="2:12" s="44" customFormat="1" ht="12.75" x14ac:dyDescent="0.2">
      <c r="B4" s="289"/>
      <c r="C4" s="290"/>
      <c r="D4" s="290"/>
      <c r="E4" s="290"/>
      <c r="F4" s="290"/>
      <c r="G4" s="290"/>
      <c r="H4" s="290"/>
      <c r="I4" s="290"/>
      <c r="J4" s="290"/>
      <c r="K4" s="290"/>
      <c r="L4" s="291"/>
    </row>
    <row r="5" spans="2:12" s="44" customFormat="1" ht="12.75" x14ac:dyDescent="0.2">
      <c r="B5" s="289"/>
      <c r="C5" s="290"/>
      <c r="D5" s="290"/>
      <c r="E5" s="290"/>
      <c r="F5" s="290"/>
      <c r="G5" s="290"/>
      <c r="H5" s="290"/>
      <c r="I5" s="290"/>
      <c r="J5" s="290"/>
      <c r="K5" s="290"/>
      <c r="L5" s="291"/>
    </row>
    <row r="6" spans="2:12" s="44" customFormat="1" ht="6" customHeight="1" x14ac:dyDescent="0.2">
      <c r="B6" s="289"/>
      <c r="C6" s="290"/>
      <c r="D6" s="290"/>
      <c r="E6" s="290"/>
      <c r="F6" s="290"/>
      <c r="G6" s="290"/>
      <c r="H6" s="290"/>
      <c r="I6" s="290"/>
      <c r="J6" s="290"/>
      <c r="K6" s="290"/>
      <c r="L6" s="291"/>
    </row>
    <row r="7" spans="2:12" s="44" customFormat="1" ht="9" customHeight="1" x14ac:dyDescent="0.2">
      <c r="B7" s="292"/>
      <c r="C7" s="293"/>
      <c r="D7" s="293"/>
      <c r="E7" s="293"/>
      <c r="F7" s="293"/>
      <c r="G7" s="293"/>
      <c r="H7" s="293"/>
      <c r="I7" s="293"/>
      <c r="J7" s="293"/>
      <c r="K7" s="293"/>
      <c r="L7" s="294"/>
    </row>
    <row r="8" spans="2:12" s="44" customFormat="1" ht="26.25" customHeight="1" x14ac:dyDescent="0.2">
      <c r="B8" s="295" t="s">
        <v>308</v>
      </c>
      <c r="C8" s="296"/>
      <c r="D8" s="296"/>
      <c r="E8" s="296"/>
      <c r="F8" s="296"/>
      <c r="G8" s="296"/>
      <c r="H8" s="296"/>
      <c r="I8" s="296"/>
      <c r="J8" s="296"/>
      <c r="K8" s="296"/>
      <c r="L8" s="297"/>
    </row>
    <row r="9" spans="2:12" s="44" customFormat="1" ht="3.75" customHeight="1" x14ac:dyDescent="0.2">
      <c r="C9" s="45"/>
      <c r="D9" s="46"/>
      <c r="E9" s="46"/>
      <c r="F9" s="46"/>
      <c r="G9" s="46"/>
      <c r="H9" s="46"/>
      <c r="I9" s="46"/>
      <c r="J9" s="46"/>
      <c r="K9" s="46"/>
    </row>
    <row r="10" spans="2:12" s="47" customFormat="1" ht="15" customHeight="1" x14ac:dyDescent="0.2">
      <c r="B10" s="283" t="s">
        <v>279</v>
      </c>
      <c r="C10" s="283"/>
      <c r="D10" s="284">
        <f>'MACRO 2_Permanente'!D10:H10</f>
        <v>0</v>
      </c>
      <c r="E10" s="284"/>
      <c r="F10" s="284"/>
      <c r="G10" s="284"/>
      <c r="H10" s="284"/>
      <c r="I10" s="48" t="s">
        <v>280</v>
      </c>
      <c r="J10" s="284">
        <f>'MACRO 2_Permanente'!J10:M10</f>
        <v>0</v>
      </c>
      <c r="K10" s="284"/>
      <c r="L10" s="284"/>
    </row>
    <row r="11" spans="2:12" s="47" customFormat="1" ht="15" customHeight="1" x14ac:dyDescent="0.2">
      <c r="B11" s="283" t="s">
        <v>282</v>
      </c>
      <c r="C11" s="283"/>
      <c r="D11" s="284">
        <f>'MACRO 2_Permanente'!D11:H11</f>
        <v>0</v>
      </c>
      <c r="E11" s="284"/>
      <c r="F11" s="284"/>
      <c r="G11" s="284"/>
      <c r="H11" s="284"/>
      <c r="I11" s="48" t="s">
        <v>283</v>
      </c>
      <c r="J11" s="284">
        <f>'MACRO 2_Permanente'!J11:M11</f>
        <v>0</v>
      </c>
      <c r="K11" s="284"/>
      <c r="L11" s="284"/>
    </row>
    <row r="12" spans="2:12" s="47" customFormat="1" ht="15" customHeight="1" x14ac:dyDescent="0.2">
      <c r="B12" s="283" t="s">
        <v>285</v>
      </c>
      <c r="C12" s="283"/>
      <c r="D12" s="284">
        <f>'MACRO 2_Permanente'!D12:H12</f>
        <v>0</v>
      </c>
      <c r="E12" s="284"/>
      <c r="F12" s="284"/>
      <c r="G12" s="284"/>
      <c r="H12" s="284"/>
      <c r="I12" s="48" t="s">
        <v>286</v>
      </c>
      <c r="J12" s="284">
        <f>'MACRO 2_Permanente'!J12:M12</f>
        <v>0</v>
      </c>
      <c r="K12" s="284"/>
      <c r="L12" s="284"/>
    </row>
    <row r="13" spans="2:12" s="47" customFormat="1" ht="6.75" customHeight="1" x14ac:dyDescent="0.2">
      <c r="C13" s="49"/>
      <c r="D13" s="50"/>
      <c r="E13" s="50"/>
      <c r="F13" s="50"/>
      <c r="G13" s="50"/>
      <c r="H13" s="50"/>
      <c r="I13" s="51"/>
      <c r="J13" s="52"/>
      <c r="K13" s="53"/>
    </row>
    <row r="14" spans="2:12" s="47" customFormat="1" ht="18.75" customHeight="1" x14ac:dyDescent="0.2">
      <c r="B14" s="298" t="s">
        <v>288</v>
      </c>
      <c r="C14" s="299"/>
      <c r="D14" s="299"/>
      <c r="E14" s="299"/>
      <c r="F14" s="299"/>
      <c r="G14" s="299"/>
      <c r="H14" s="299"/>
      <c r="I14" s="299"/>
      <c r="J14" s="299"/>
      <c r="K14" s="299"/>
      <c r="L14" s="300"/>
    </row>
    <row r="15" spans="2:12" s="54" customFormat="1" ht="110.25" customHeight="1" x14ac:dyDescent="0.2">
      <c r="B15" s="301" t="s">
        <v>302</v>
      </c>
      <c r="C15" s="302"/>
      <c r="D15" s="302"/>
      <c r="E15" s="302"/>
      <c r="F15" s="302"/>
      <c r="G15" s="302"/>
      <c r="H15" s="302"/>
      <c r="I15" s="302"/>
      <c r="J15" s="302"/>
      <c r="K15" s="302"/>
      <c r="L15" s="303"/>
    </row>
    <row r="16" spans="2:12" ht="12" customHeight="1" x14ac:dyDescent="0.25">
      <c r="B16" s="352" t="s">
        <v>438</v>
      </c>
      <c r="C16" s="353"/>
      <c r="D16" s="353"/>
      <c r="E16" s="353"/>
      <c r="F16" s="353"/>
      <c r="G16" s="353"/>
      <c r="H16" s="353"/>
      <c r="I16" s="353"/>
      <c r="J16" s="353"/>
      <c r="K16" s="353"/>
      <c r="L16" s="354"/>
    </row>
    <row r="17" spans="1:12" ht="9.75" customHeight="1" x14ac:dyDescent="0.25">
      <c r="B17" s="355"/>
      <c r="C17" s="356"/>
      <c r="D17" s="356"/>
      <c r="E17" s="356"/>
      <c r="F17" s="356"/>
      <c r="G17" s="356"/>
      <c r="H17" s="356"/>
      <c r="I17" s="356"/>
      <c r="J17" s="356"/>
      <c r="K17" s="356"/>
      <c r="L17" s="357"/>
    </row>
    <row r="18" spans="1:12" ht="7.5" customHeight="1" x14ac:dyDescent="0.25">
      <c r="B18" s="358"/>
      <c r="C18" s="359"/>
      <c r="D18" s="359"/>
      <c r="E18" s="359"/>
      <c r="F18" s="359"/>
      <c r="G18" s="359"/>
      <c r="H18" s="359"/>
      <c r="I18" s="359"/>
      <c r="J18" s="359"/>
      <c r="K18" s="359"/>
      <c r="L18" s="360"/>
    </row>
    <row r="19" spans="1:12" ht="4.5" customHeight="1" x14ac:dyDescent="0.25"/>
    <row r="20" spans="1:12" ht="25.5" customHeight="1" x14ac:dyDescent="0.25">
      <c r="B20" s="332" t="s">
        <v>299</v>
      </c>
      <c r="C20" s="332"/>
      <c r="D20" s="332"/>
      <c r="E20" s="332"/>
      <c r="F20" s="332"/>
      <c r="G20" s="332"/>
      <c r="H20" s="332"/>
      <c r="I20" s="332"/>
      <c r="J20" s="332"/>
      <c r="K20" s="332"/>
      <c r="L20" s="332"/>
    </row>
    <row r="21" spans="1:12" ht="4.5" customHeight="1" x14ac:dyDescent="0.25">
      <c r="A21" s="120"/>
      <c r="B21" s="120"/>
      <c r="C21" s="120"/>
      <c r="D21" s="120"/>
      <c r="E21" s="120"/>
      <c r="F21" s="120"/>
      <c r="G21" s="120"/>
      <c r="H21" s="120"/>
      <c r="I21" s="120"/>
      <c r="J21" s="120"/>
      <c r="K21" s="120"/>
      <c r="L21" s="120"/>
    </row>
    <row r="22" spans="1:12" x14ac:dyDescent="0.25">
      <c r="E22" s="337">
        <v>2015</v>
      </c>
      <c r="F22" s="338"/>
      <c r="G22" s="335">
        <v>2016</v>
      </c>
      <c r="H22" s="336"/>
      <c r="I22" s="337">
        <v>2017</v>
      </c>
      <c r="J22" s="338"/>
      <c r="K22" s="335">
        <v>2018</v>
      </c>
      <c r="L22" s="336"/>
    </row>
    <row r="23" spans="1:12" ht="78.75" customHeight="1" x14ac:dyDescent="0.25">
      <c r="B23" s="334" t="s">
        <v>38</v>
      </c>
      <c r="C23" s="334" t="s">
        <v>39</v>
      </c>
      <c r="D23" s="339" t="s">
        <v>309</v>
      </c>
      <c r="E23" s="126" t="s">
        <v>301</v>
      </c>
      <c r="F23" s="126" t="s">
        <v>300</v>
      </c>
      <c r="G23" s="126" t="s">
        <v>301</v>
      </c>
      <c r="H23" s="126" t="s">
        <v>300</v>
      </c>
      <c r="I23" s="126" t="s">
        <v>301</v>
      </c>
      <c r="J23" s="126" t="s">
        <v>300</v>
      </c>
      <c r="K23" s="126" t="s">
        <v>301</v>
      </c>
      <c r="L23" s="126" t="s">
        <v>300</v>
      </c>
    </row>
    <row r="24" spans="1:12" x14ac:dyDescent="0.25">
      <c r="B24" s="334"/>
      <c r="C24" s="334"/>
      <c r="D24" s="334"/>
      <c r="E24" s="127" t="s">
        <v>257</v>
      </c>
      <c r="F24" s="127" t="s">
        <v>257</v>
      </c>
      <c r="G24" s="127" t="s">
        <v>257</v>
      </c>
      <c r="H24" s="127" t="s">
        <v>257</v>
      </c>
      <c r="I24" s="127" t="s">
        <v>257</v>
      </c>
      <c r="J24" s="127" t="s">
        <v>257</v>
      </c>
      <c r="K24" s="127" t="s">
        <v>257</v>
      </c>
      <c r="L24" s="127" t="s">
        <v>257</v>
      </c>
    </row>
    <row r="25" spans="1:12" ht="20.25" x14ac:dyDescent="0.25">
      <c r="B25" s="332" t="s">
        <v>252</v>
      </c>
      <c r="C25" s="332"/>
      <c r="D25" s="332"/>
      <c r="E25" s="332"/>
      <c r="F25" s="332"/>
      <c r="G25" s="332"/>
      <c r="H25" s="332"/>
      <c r="I25" s="332"/>
      <c r="J25" s="332"/>
      <c r="K25" s="332"/>
      <c r="L25" s="332"/>
    </row>
    <row r="26" spans="1:12" ht="25.5" x14ac:dyDescent="0.25">
      <c r="B26" s="364" t="s">
        <v>83</v>
      </c>
      <c r="C26" s="128" t="s">
        <v>84</v>
      </c>
      <c r="D26" s="361" t="s">
        <v>69</v>
      </c>
      <c r="E26" s="130"/>
      <c r="F26" s="130"/>
      <c r="G26" s="132"/>
      <c r="H26" s="132"/>
      <c r="I26" s="130"/>
      <c r="J26" s="130"/>
      <c r="K26" s="132"/>
      <c r="L26" s="132"/>
    </row>
    <row r="27" spans="1:12" ht="25.5" x14ac:dyDescent="0.25">
      <c r="B27" s="364"/>
      <c r="C27" s="128" t="s">
        <v>85</v>
      </c>
      <c r="D27" s="362"/>
      <c r="E27" s="130"/>
      <c r="F27" s="130"/>
      <c r="G27" s="132"/>
      <c r="H27" s="132"/>
      <c r="I27" s="130"/>
      <c r="J27" s="130"/>
      <c r="K27" s="132"/>
      <c r="L27" s="132"/>
    </row>
    <row r="28" spans="1:12" ht="25.5" x14ac:dyDescent="0.25">
      <c r="B28" s="364"/>
      <c r="C28" s="128" t="s">
        <v>86</v>
      </c>
      <c r="D28" s="362"/>
      <c r="E28" s="130"/>
      <c r="F28" s="130"/>
      <c r="G28" s="132"/>
      <c r="H28" s="132"/>
      <c r="I28" s="130"/>
      <c r="J28" s="130"/>
      <c r="K28" s="132"/>
      <c r="L28" s="132"/>
    </row>
    <row r="29" spans="1:12" ht="38.25" x14ac:dyDescent="0.25">
      <c r="B29" s="364"/>
      <c r="C29" s="128" t="s">
        <v>87</v>
      </c>
      <c r="D29" s="362"/>
      <c r="E29" s="130"/>
      <c r="F29" s="130"/>
      <c r="G29" s="132"/>
      <c r="H29" s="132"/>
      <c r="I29" s="130"/>
      <c r="J29" s="130"/>
      <c r="K29" s="132"/>
      <c r="L29" s="132"/>
    </row>
    <row r="30" spans="1:12" ht="25.5" x14ac:dyDescent="0.25">
      <c r="B30" s="364"/>
      <c r="C30" s="128" t="s">
        <v>88</v>
      </c>
      <c r="D30" s="362"/>
      <c r="E30" s="130"/>
      <c r="F30" s="130"/>
      <c r="G30" s="132"/>
      <c r="H30" s="132"/>
      <c r="I30" s="130"/>
      <c r="J30" s="130"/>
      <c r="K30" s="132"/>
      <c r="L30" s="132"/>
    </row>
    <row r="31" spans="1:12" ht="25.5" x14ac:dyDescent="0.25">
      <c r="B31" s="364"/>
      <c r="C31" s="128" t="s">
        <v>89</v>
      </c>
      <c r="D31" s="362"/>
      <c r="E31" s="130"/>
      <c r="F31" s="130"/>
      <c r="G31" s="132"/>
      <c r="H31" s="132"/>
      <c r="I31" s="130"/>
      <c r="J31" s="130"/>
      <c r="K31" s="132"/>
      <c r="L31" s="132"/>
    </row>
    <row r="32" spans="1:12" ht="25.5" x14ac:dyDescent="0.25">
      <c r="B32" s="364"/>
      <c r="C32" s="128" t="s">
        <v>90</v>
      </c>
      <c r="D32" s="362"/>
      <c r="E32" s="130"/>
      <c r="F32" s="130"/>
      <c r="G32" s="132"/>
      <c r="H32" s="132"/>
      <c r="I32" s="130"/>
      <c r="J32" s="130"/>
      <c r="K32" s="132"/>
      <c r="L32" s="132"/>
    </row>
    <row r="33" spans="2:12" ht="25.5" x14ac:dyDescent="0.25">
      <c r="B33" s="364"/>
      <c r="C33" s="128" t="s">
        <v>91</v>
      </c>
      <c r="D33" s="362"/>
      <c r="E33" s="130"/>
      <c r="F33" s="130"/>
      <c r="G33" s="132"/>
      <c r="H33" s="132"/>
      <c r="I33" s="130"/>
      <c r="J33" s="130"/>
      <c r="K33" s="132"/>
      <c r="L33" s="132"/>
    </row>
    <row r="34" spans="2:12" ht="25.5" x14ac:dyDescent="0.25">
      <c r="B34" s="364"/>
      <c r="C34" s="128" t="s">
        <v>92</v>
      </c>
      <c r="D34" s="362"/>
      <c r="E34" s="130"/>
      <c r="F34" s="130"/>
      <c r="G34" s="132"/>
      <c r="H34" s="132"/>
      <c r="I34" s="130"/>
      <c r="J34" s="130"/>
      <c r="K34" s="132"/>
      <c r="L34" s="132"/>
    </row>
    <row r="35" spans="2:12" ht="25.5" x14ac:dyDescent="0.25">
      <c r="B35" s="364"/>
      <c r="C35" s="128" t="s">
        <v>93</v>
      </c>
      <c r="D35" s="363"/>
      <c r="E35" s="130"/>
      <c r="F35" s="130"/>
      <c r="G35" s="132"/>
      <c r="H35" s="132"/>
      <c r="I35" s="130"/>
      <c r="J35" s="130"/>
      <c r="K35" s="132"/>
      <c r="L35" s="132"/>
    </row>
    <row r="36" spans="2:12" ht="20.25" x14ac:dyDescent="0.25">
      <c r="B36" s="332" t="s">
        <v>94</v>
      </c>
      <c r="C36" s="332"/>
      <c r="D36" s="332"/>
      <c r="E36" s="332"/>
      <c r="F36" s="332"/>
      <c r="G36" s="332"/>
      <c r="H36" s="332"/>
      <c r="I36" s="332"/>
      <c r="J36" s="332"/>
      <c r="K36" s="332"/>
      <c r="L36" s="332"/>
    </row>
    <row r="37" spans="2:12" ht="25.5" x14ac:dyDescent="0.25">
      <c r="B37" s="364" t="s">
        <v>95</v>
      </c>
      <c r="C37" s="128" t="s">
        <v>96</v>
      </c>
      <c r="D37" s="361" t="s">
        <v>322</v>
      </c>
      <c r="E37" s="130"/>
      <c r="F37" s="130"/>
      <c r="G37" s="132"/>
      <c r="H37" s="132"/>
      <c r="I37" s="130"/>
      <c r="J37" s="130"/>
      <c r="K37" s="132"/>
      <c r="L37" s="132"/>
    </row>
    <row r="38" spans="2:12" ht="38.25" x14ac:dyDescent="0.25">
      <c r="B38" s="364"/>
      <c r="C38" s="128" t="s">
        <v>97</v>
      </c>
      <c r="D38" s="363"/>
      <c r="E38" s="130"/>
      <c r="F38" s="130"/>
      <c r="G38" s="132"/>
      <c r="H38" s="132"/>
      <c r="I38" s="130"/>
      <c r="J38" s="130"/>
      <c r="K38" s="132"/>
      <c r="L38" s="132"/>
    </row>
    <row r="39" spans="2:12" ht="20.25" x14ac:dyDescent="0.25">
      <c r="B39" s="332" t="s">
        <v>98</v>
      </c>
      <c r="C39" s="332"/>
      <c r="D39" s="332"/>
      <c r="E39" s="332"/>
      <c r="F39" s="332"/>
      <c r="G39" s="332"/>
      <c r="H39" s="332"/>
      <c r="I39" s="332"/>
      <c r="J39" s="332"/>
      <c r="K39" s="332"/>
      <c r="L39" s="332"/>
    </row>
    <row r="40" spans="2:12" ht="38.25" x14ac:dyDescent="0.25">
      <c r="B40" s="364" t="s">
        <v>99</v>
      </c>
      <c r="C40" s="128" t="s">
        <v>100</v>
      </c>
      <c r="D40" s="365" t="s">
        <v>322</v>
      </c>
      <c r="E40" s="130"/>
      <c r="F40" s="130"/>
      <c r="G40" s="132"/>
      <c r="H40" s="132"/>
      <c r="I40" s="130"/>
      <c r="J40" s="130"/>
      <c r="K40" s="132"/>
      <c r="L40" s="130"/>
    </row>
    <row r="41" spans="2:12" ht="38.25" x14ac:dyDescent="0.25">
      <c r="B41" s="364"/>
      <c r="C41" s="128" t="s">
        <v>101</v>
      </c>
      <c r="D41" s="366"/>
      <c r="E41" s="130"/>
      <c r="F41" s="130"/>
      <c r="G41" s="132"/>
      <c r="H41" s="132"/>
      <c r="I41" s="130"/>
      <c r="J41" s="130"/>
      <c r="K41" s="132"/>
      <c r="L41" s="130"/>
    </row>
    <row r="42" spans="2:12" ht="51" x14ac:dyDescent="0.25">
      <c r="B42" s="364"/>
      <c r="C42" s="128" t="s">
        <v>102</v>
      </c>
      <c r="D42" s="366"/>
      <c r="E42" s="130"/>
      <c r="F42" s="130"/>
      <c r="G42" s="132"/>
      <c r="H42" s="132"/>
      <c r="I42" s="130"/>
      <c r="J42" s="130"/>
      <c r="K42" s="132"/>
      <c r="L42" s="130"/>
    </row>
    <row r="43" spans="2:12" ht="25.5" x14ac:dyDescent="0.25">
      <c r="B43" s="364"/>
      <c r="C43" s="128" t="s">
        <v>103</v>
      </c>
      <c r="D43" s="366"/>
      <c r="E43" s="130"/>
      <c r="F43" s="130"/>
      <c r="G43" s="132"/>
      <c r="H43" s="132"/>
      <c r="I43" s="130"/>
      <c r="J43" s="130"/>
      <c r="K43" s="132"/>
      <c r="L43" s="130"/>
    </row>
    <row r="44" spans="2:12" ht="38.25" x14ac:dyDescent="0.25">
      <c r="B44" s="364"/>
      <c r="C44" s="128" t="s">
        <v>104</v>
      </c>
      <c r="D44" s="366"/>
      <c r="E44" s="130"/>
      <c r="F44" s="130"/>
      <c r="G44" s="132"/>
      <c r="H44" s="132"/>
      <c r="I44" s="130"/>
      <c r="J44" s="130"/>
      <c r="K44" s="132"/>
      <c r="L44" s="130"/>
    </row>
    <row r="45" spans="2:12" ht="38.25" x14ac:dyDescent="0.25">
      <c r="B45" s="364"/>
      <c r="C45" s="128" t="s">
        <v>105</v>
      </c>
      <c r="D45" s="366"/>
      <c r="E45" s="130"/>
      <c r="F45" s="130"/>
      <c r="G45" s="132"/>
      <c r="H45" s="132"/>
      <c r="I45" s="130"/>
      <c r="J45" s="130"/>
      <c r="K45" s="132"/>
      <c r="L45" s="130"/>
    </row>
    <row r="46" spans="2:12" ht="51" x14ac:dyDescent="0.25">
      <c r="B46" s="364"/>
      <c r="C46" s="128" t="s">
        <v>106</v>
      </c>
      <c r="D46" s="367"/>
      <c r="E46" s="130"/>
      <c r="F46" s="130"/>
      <c r="G46" s="132"/>
      <c r="H46" s="132"/>
      <c r="I46" s="130"/>
      <c r="J46" s="130"/>
      <c r="K46" s="132"/>
      <c r="L46" s="130"/>
    </row>
    <row r="47" spans="2:12" ht="20.25" x14ac:dyDescent="0.25">
      <c r="B47" s="332" t="s">
        <v>107</v>
      </c>
      <c r="C47" s="332"/>
      <c r="D47" s="332"/>
      <c r="E47" s="332"/>
      <c r="F47" s="332"/>
      <c r="G47" s="332"/>
      <c r="H47" s="332"/>
      <c r="I47" s="332"/>
      <c r="J47" s="332"/>
      <c r="K47" s="332"/>
      <c r="L47" s="332"/>
    </row>
    <row r="48" spans="2:12" ht="38.25" x14ac:dyDescent="0.25">
      <c r="B48" s="364" t="s">
        <v>108</v>
      </c>
      <c r="C48" s="138" t="s">
        <v>109</v>
      </c>
      <c r="D48" s="365" t="s">
        <v>322</v>
      </c>
      <c r="E48" s="130"/>
      <c r="F48" s="130"/>
      <c r="G48" s="132"/>
      <c r="H48" s="132"/>
      <c r="I48" s="130"/>
      <c r="J48" s="130"/>
      <c r="K48" s="132"/>
      <c r="L48" s="130"/>
    </row>
    <row r="49" spans="2:12" ht="25.5" x14ac:dyDescent="0.25">
      <c r="B49" s="364"/>
      <c r="C49" s="138" t="s">
        <v>110</v>
      </c>
      <c r="D49" s="366"/>
      <c r="E49" s="130"/>
      <c r="F49" s="130"/>
      <c r="G49" s="132"/>
      <c r="H49" s="132"/>
      <c r="I49" s="130"/>
      <c r="J49" s="130"/>
      <c r="K49" s="132"/>
      <c r="L49" s="130"/>
    </row>
    <row r="50" spans="2:12" ht="25.5" x14ac:dyDescent="0.25">
      <c r="B50" s="364"/>
      <c r="C50" s="138" t="s">
        <v>111</v>
      </c>
      <c r="D50" s="366"/>
      <c r="E50" s="130"/>
      <c r="F50" s="130"/>
      <c r="G50" s="132"/>
      <c r="H50" s="132"/>
      <c r="I50" s="130"/>
      <c r="J50" s="130"/>
      <c r="K50" s="132"/>
      <c r="L50" s="130"/>
    </row>
    <row r="51" spans="2:12" ht="38.25" x14ac:dyDescent="0.25">
      <c r="B51" s="364"/>
      <c r="C51" s="138" t="s">
        <v>112</v>
      </c>
      <c r="D51" s="366"/>
      <c r="E51" s="130"/>
      <c r="F51" s="130"/>
      <c r="G51" s="132"/>
      <c r="H51" s="132"/>
      <c r="I51" s="130"/>
      <c r="J51" s="130"/>
      <c r="K51" s="132"/>
      <c r="L51" s="130"/>
    </row>
    <row r="52" spans="2:12" ht="25.5" x14ac:dyDescent="0.25">
      <c r="B52" s="364"/>
      <c r="C52" s="138" t="s">
        <v>113</v>
      </c>
      <c r="D52" s="366"/>
      <c r="E52" s="130"/>
      <c r="F52" s="130"/>
      <c r="G52" s="132"/>
      <c r="H52" s="132"/>
      <c r="I52" s="130"/>
      <c r="J52" s="130"/>
      <c r="K52" s="132"/>
      <c r="L52" s="130"/>
    </row>
    <row r="53" spans="2:12" ht="44.25" customHeight="1" x14ac:dyDescent="0.25">
      <c r="B53" s="364"/>
      <c r="C53" s="138" t="s">
        <v>114</v>
      </c>
      <c r="D53" s="366"/>
      <c r="E53" s="130"/>
      <c r="F53" s="130"/>
      <c r="G53" s="132"/>
      <c r="H53" s="132"/>
      <c r="I53" s="130"/>
      <c r="J53" s="130"/>
      <c r="K53" s="132"/>
      <c r="L53" s="130"/>
    </row>
    <row r="54" spans="2:12" ht="44.25" customHeight="1" x14ac:dyDescent="0.25">
      <c r="B54" s="364"/>
      <c r="C54" s="138" t="s">
        <v>115</v>
      </c>
      <c r="D54" s="367"/>
      <c r="E54" s="130"/>
      <c r="F54" s="130"/>
      <c r="G54" s="132"/>
      <c r="H54" s="132"/>
      <c r="I54" s="130"/>
      <c r="J54" s="130"/>
      <c r="K54" s="132"/>
      <c r="L54" s="130"/>
    </row>
    <row r="55" spans="2:12" ht="20.25" x14ac:dyDescent="0.25">
      <c r="B55" s="332" t="s">
        <v>116</v>
      </c>
      <c r="C55" s="332"/>
      <c r="D55" s="332"/>
      <c r="E55" s="332"/>
      <c r="F55" s="332"/>
      <c r="G55" s="332"/>
      <c r="H55" s="332"/>
      <c r="I55" s="332"/>
      <c r="J55" s="332"/>
      <c r="K55" s="332"/>
      <c r="L55" s="332"/>
    </row>
    <row r="56" spans="2:12" ht="38.25" customHeight="1" x14ac:dyDescent="0.25">
      <c r="B56" s="364" t="s">
        <v>117</v>
      </c>
      <c r="C56" s="138" t="s">
        <v>118</v>
      </c>
      <c r="D56" s="365" t="s">
        <v>323</v>
      </c>
      <c r="E56" s="130"/>
      <c r="F56" s="130"/>
      <c r="G56" s="132"/>
      <c r="H56" s="132"/>
      <c r="I56" s="130"/>
      <c r="J56" s="130"/>
      <c r="K56" s="132"/>
      <c r="L56" s="130"/>
    </row>
    <row r="57" spans="2:12" ht="25.5" x14ac:dyDescent="0.25">
      <c r="B57" s="364"/>
      <c r="C57" s="138" t="s">
        <v>119</v>
      </c>
      <c r="D57" s="366"/>
      <c r="E57" s="130"/>
      <c r="F57" s="130"/>
      <c r="G57" s="132"/>
      <c r="H57" s="132"/>
      <c r="I57" s="130"/>
      <c r="J57" s="130"/>
      <c r="K57" s="132"/>
      <c r="L57" s="130"/>
    </row>
    <row r="58" spans="2:12" ht="25.5" x14ac:dyDescent="0.25">
      <c r="B58" s="364"/>
      <c r="C58" s="138" t="s">
        <v>120</v>
      </c>
      <c r="D58" s="366"/>
      <c r="E58" s="130"/>
      <c r="F58" s="130"/>
      <c r="G58" s="132"/>
      <c r="H58" s="132"/>
      <c r="I58" s="130"/>
      <c r="J58" s="130"/>
      <c r="K58" s="132"/>
      <c r="L58" s="130"/>
    </row>
    <row r="59" spans="2:12" ht="25.5" x14ac:dyDescent="0.25">
      <c r="B59" s="364"/>
      <c r="C59" s="138" t="s">
        <v>121</v>
      </c>
      <c r="D59" s="367"/>
      <c r="E59" s="130"/>
      <c r="F59" s="130"/>
      <c r="G59" s="132"/>
      <c r="H59" s="132"/>
      <c r="I59" s="130"/>
      <c r="J59" s="130"/>
      <c r="K59" s="132"/>
      <c r="L59" s="130"/>
    </row>
    <row r="60" spans="2:12" ht="20.25" x14ac:dyDescent="0.25">
      <c r="B60" s="332" t="s">
        <v>122</v>
      </c>
      <c r="C60" s="332"/>
      <c r="D60" s="332"/>
      <c r="E60" s="332"/>
      <c r="F60" s="332"/>
      <c r="G60" s="332"/>
      <c r="H60" s="332"/>
      <c r="I60" s="332"/>
      <c r="J60" s="332"/>
      <c r="K60" s="332"/>
      <c r="L60" s="332"/>
    </row>
    <row r="61" spans="2:12" ht="38.25" x14ac:dyDescent="0.25">
      <c r="B61" s="368" t="s">
        <v>123</v>
      </c>
      <c r="C61" s="138" t="s">
        <v>124</v>
      </c>
      <c r="D61" s="365" t="s">
        <v>323</v>
      </c>
      <c r="E61" s="130"/>
      <c r="F61" s="130"/>
      <c r="G61" s="132"/>
      <c r="H61" s="132"/>
      <c r="I61" s="130"/>
      <c r="J61" s="130"/>
      <c r="K61" s="132"/>
      <c r="L61" s="130"/>
    </row>
    <row r="62" spans="2:12" ht="25.5" x14ac:dyDescent="0.25">
      <c r="B62" s="368"/>
      <c r="C62" s="138" t="s">
        <v>125</v>
      </c>
      <c r="D62" s="366"/>
      <c r="E62" s="130"/>
      <c r="F62" s="130"/>
      <c r="G62" s="132"/>
      <c r="H62" s="132"/>
      <c r="I62" s="130"/>
      <c r="J62" s="130"/>
      <c r="K62" s="132"/>
      <c r="L62" s="130"/>
    </row>
    <row r="63" spans="2:12" ht="38.25" x14ac:dyDescent="0.25">
      <c r="B63" s="368"/>
      <c r="C63" s="138" t="s">
        <v>126</v>
      </c>
      <c r="D63" s="367"/>
      <c r="E63" s="130"/>
      <c r="F63" s="130"/>
      <c r="G63" s="132"/>
      <c r="H63" s="132"/>
      <c r="I63" s="130"/>
      <c r="J63" s="130"/>
      <c r="K63" s="132"/>
      <c r="L63" s="130"/>
    </row>
    <row r="64" spans="2:12" ht="7.5" customHeight="1" x14ac:dyDescent="0.25"/>
    <row r="65" spans="2:12" x14ac:dyDescent="0.25">
      <c r="B65" s="330" t="s">
        <v>432</v>
      </c>
      <c r="C65" s="330"/>
      <c r="D65" s="330"/>
      <c r="E65" s="330"/>
      <c r="F65" s="330"/>
      <c r="G65" s="330"/>
      <c r="H65" s="330"/>
      <c r="I65" s="330"/>
      <c r="J65" s="330"/>
      <c r="K65" s="330"/>
      <c r="L65" s="330"/>
    </row>
    <row r="66" spans="2:12" ht="49.5" customHeight="1" x14ac:dyDescent="0.25">
      <c r="B66" s="331" t="s">
        <v>433</v>
      </c>
      <c r="C66" s="331"/>
      <c r="D66" s="331"/>
      <c r="E66" s="331"/>
      <c r="F66" s="331"/>
      <c r="G66" s="331"/>
      <c r="H66" s="331"/>
      <c r="I66" s="331"/>
      <c r="J66" s="331"/>
      <c r="K66" s="331"/>
      <c r="L66" s="331"/>
    </row>
    <row r="67" spans="2:12" ht="40.5" customHeight="1" x14ac:dyDescent="0.25">
      <c r="B67" s="331" t="s">
        <v>434</v>
      </c>
      <c r="C67" s="331"/>
      <c r="D67" s="331"/>
      <c r="E67" s="331"/>
      <c r="F67" s="331"/>
      <c r="G67" s="331"/>
      <c r="H67" s="331"/>
      <c r="I67" s="331"/>
      <c r="J67" s="331"/>
      <c r="K67" s="331"/>
      <c r="L67" s="331"/>
    </row>
    <row r="68" spans="2:12" ht="7.5" customHeight="1" x14ac:dyDescent="0.25">
      <c r="B68" s="118"/>
    </row>
  </sheetData>
  <sheetProtection algorithmName="SHA-512" hashValue="BYLvt6Yw2+jfHVqjCXDfl0N1vDu4aBpxIjioUxw3OOPa1n5+XsogXgtKkIRaKHA0scu5L3vdHVe4mXctFO/0aA==" saltValue="m8XlKsilS5SKK9ZwDon5Wg==" spinCount="100000" sheet="1" objects="1" scenarios="1"/>
  <mergeCells count="43">
    <mergeCell ref="B65:L65"/>
    <mergeCell ref="B66:L66"/>
    <mergeCell ref="B67:L67"/>
    <mergeCell ref="B47:L47"/>
    <mergeCell ref="B40:B46"/>
    <mergeCell ref="B39:L39"/>
    <mergeCell ref="B37:B38"/>
    <mergeCell ref="B36:L36"/>
    <mergeCell ref="D40:D46"/>
    <mergeCell ref="B61:B63"/>
    <mergeCell ref="B60:L60"/>
    <mergeCell ref="B56:B59"/>
    <mergeCell ref="B55:L55"/>
    <mergeCell ref="B48:B54"/>
    <mergeCell ref="D48:D54"/>
    <mergeCell ref="D56:D59"/>
    <mergeCell ref="D61:D63"/>
    <mergeCell ref="B1:L7"/>
    <mergeCell ref="B8:L8"/>
    <mergeCell ref="B10:C10"/>
    <mergeCell ref="D10:H10"/>
    <mergeCell ref="J10:L10"/>
    <mergeCell ref="B11:C11"/>
    <mergeCell ref="D11:H11"/>
    <mergeCell ref="J11:L11"/>
    <mergeCell ref="B12:C12"/>
    <mergeCell ref="D12:H12"/>
    <mergeCell ref="J12:L12"/>
    <mergeCell ref="B14:L14"/>
    <mergeCell ref="B15:L15"/>
    <mergeCell ref="B16:L18"/>
    <mergeCell ref="D26:D35"/>
    <mergeCell ref="D37:D38"/>
    <mergeCell ref="B20:L20"/>
    <mergeCell ref="B26:B35"/>
    <mergeCell ref="E22:F22"/>
    <mergeCell ref="G22:H22"/>
    <mergeCell ref="I22:J22"/>
    <mergeCell ref="K22:L22"/>
    <mergeCell ref="B23:B24"/>
    <mergeCell ref="C23:C24"/>
    <mergeCell ref="B25:L25"/>
    <mergeCell ref="D23:D24"/>
  </mergeCells>
  <printOptions horizontalCentered="1"/>
  <pageMargins left="0.51181102362204722" right="0.51181102362204722" top="0.35433070866141736" bottom="0.35433070866141736" header="0.31496062992125984" footer="0.31496062992125984"/>
  <pageSetup scale="43" orientation="portrait" horizontalDpi="4294967295" verticalDpi="4294967295"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B1:P50"/>
  <sheetViews>
    <sheetView showGridLines="0" topLeftCell="A25" zoomScale="80" zoomScaleNormal="80" workbookViewId="0">
      <selection activeCell="K25" sqref="K25"/>
    </sheetView>
  </sheetViews>
  <sheetFormatPr baseColWidth="10" defaultRowHeight="15" x14ac:dyDescent="0.25"/>
  <cols>
    <col min="1" max="1" width="1.5703125" style="111" customWidth="1"/>
    <col min="2" max="2" width="15.5703125" style="111" customWidth="1"/>
    <col min="3" max="3" width="22.5703125" style="111" customWidth="1"/>
    <col min="4" max="5" width="11.5703125" style="111" bestFit="1" customWidth="1"/>
    <col min="6" max="6" width="14.7109375" style="111" customWidth="1"/>
    <col min="7" max="7" width="17" style="111" customWidth="1"/>
    <col min="8" max="8" width="14.7109375" style="111" customWidth="1"/>
    <col min="9" max="9" width="17.140625" style="111" customWidth="1"/>
    <col min="10" max="10" width="14.7109375" style="111" customWidth="1"/>
    <col min="11" max="11" width="16.7109375" style="111" bestFit="1" customWidth="1"/>
    <col min="12" max="12" width="14.7109375" style="111" customWidth="1"/>
    <col min="13" max="13" width="16.7109375" style="111" customWidth="1"/>
    <col min="14" max="16384" width="11.42578125" style="111"/>
  </cols>
  <sheetData>
    <row r="1" spans="2:16" s="44" customFormat="1" ht="12.75" x14ac:dyDescent="0.2">
      <c r="B1" s="286"/>
      <c r="C1" s="287"/>
      <c r="D1" s="287"/>
      <c r="E1" s="287"/>
      <c r="F1" s="287"/>
      <c r="G1" s="287"/>
      <c r="H1" s="287"/>
      <c r="I1" s="287"/>
      <c r="J1" s="287"/>
      <c r="K1" s="287"/>
      <c r="L1" s="287"/>
      <c r="M1" s="287"/>
      <c r="N1" s="287"/>
      <c r="O1" s="287"/>
      <c r="P1" s="288"/>
    </row>
    <row r="2" spans="2:16" s="44" customFormat="1" ht="12.75" x14ac:dyDescent="0.2">
      <c r="B2" s="289"/>
      <c r="C2" s="290"/>
      <c r="D2" s="290"/>
      <c r="E2" s="290"/>
      <c r="F2" s="290"/>
      <c r="G2" s="290"/>
      <c r="H2" s="290"/>
      <c r="I2" s="290"/>
      <c r="J2" s="290"/>
      <c r="K2" s="290"/>
      <c r="L2" s="290"/>
      <c r="M2" s="290"/>
      <c r="N2" s="290"/>
      <c r="O2" s="290"/>
      <c r="P2" s="291"/>
    </row>
    <row r="3" spans="2:16" s="44" customFormat="1" ht="12.75" x14ac:dyDescent="0.2">
      <c r="B3" s="289"/>
      <c r="C3" s="290"/>
      <c r="D3" s="290"/>
      <c r="E3" s="290"/>
      <c r="F3" s="290"/>
      <c r="G3" s="290"/>
      <c r="H3" s="290"/>
      <c r="I3" s="290"/>
      <c r="J3" s="290"/>
      <c r="K3" s="290"/>
      <c r="L3" s="290"/>
      <c r="M3" s="290"/>
      <c r="N3" s="290"/>
      <c r="O3" s="290"/>
      <c r="P3" s="291"/>
    </row>
    <row r="4" spans="2:16" s="44" customFormat="1" ht="12.75" x14ac:dyDescent="0.2">
      <c r="B4" s="289"/>
      <c r="C4" s="290"/>
      <c r="D4" s="290"/>
      <c r="E4" s="290"/>
      <c r="F4" s="290"/>
      <c r="G4" s="290"/>
      <c r="H4" s="290"/>
      <c r="I4" s="290"/>
      <c r="J4" s="290"/>
      <c r="K4" s="290"/>
      <c r="L4" s="290"/>
      <c r="M4" s="290"/>
      <c r="N4" s="290"/>
      <c r="O4" s="290"/>
      <c r="P4" s="291"/>
    </row>
    <row r="5" spans="2:16" s="44" customFormat="1" ht="12.75" x14ac:dyDescent="0.2">
      <c r="B5" s="289"/>
      <c r="C5" s="290"/>
      <c r="D5" s="290"/>
      <c r="E5" s="290"/>
      <c r="F5" s="290"/>
      <c r="G5" s="290"/>
      <c r="H5" s="290"/>
      <c r="I5" s="290"/>
      <c r="J5" s="290"/>
      <c r="K5" s="290"/>
      <c r="L5" s="290"/>
      <c r="M5" s="290"/>
      <c r="N5" s="290"/>
      <c r="O5" s="290"/>
      <c r="P5" s="291"/>
    </row>
    <row r="6" spans="2:16" s="44" customFormat="1" ht="12.75" x14ac:dyDescent="0.2">
      <c r="B6" s="289"/>
      <c r="C6" s="290"/>
      <c r="D6" s="290"/>
      <c r="E6" s="290"/>
      <c r="F6" s="290"/>
      <c r="G6" s="290"/>
      <c r="H6" s="290"/>
      <c r="I6" s="290"/>
      <c r="J6" s="290"/>
      <c r="K6" s="290"/>
      <c r="L6" s="290"/>
      <c r="M6" s="290"/>
      <c r="N6" s="290"/>
      <c r="O6" s="290"/>
      <c r="P6" s="291"/>
    </row>
    <row r="7" spans="2:16" s="44" customFormat="1" ht="12.75" x14ac:dyDescent="0.2">
      <c r="B7" s="292"/>
      <c r="C7" s="293"/>
      <c r="D7" s="293"/>
      <c r="E7" s="293"/>
      <c r="F7" s="293"/>
      <c r="G7" s="293"/>
      <c r="H7" s="293"/>
      <c r="I7" s="293"/>
      <c r="J7" s="293"/>
      <c r="K7" s="293"/>
      <c r="L7" s="293"/>
      <c r="M7" s="293"/>
      <c r="N7" s="293"/>
      <c r="O7" s="293"/>
      <c r="P7" s="294"/>
    </row>
    <row r="8" spans="2:16" s="44" customFormat="1" ht="26.25" customHeight="1" x14ac:dyDescent="0.2">
      <c r="B8" s="295" t="s">
        <v>307</v>
      </c>
      <c r="C8" s="296"/>
      <c r="D8" s="296"/>
      <c r="E8" s="296"/>
      <c r="F8" s="296"/>
      <c r="G8" s="296"/>
      <c r="H8" s="296"/>
      <c r="I8" s="296"/>
      <c r="J8" s="296"/>
      <c r="K8" s="296"/>
      <c r="L8" s="296"/>
      <c r="M8" s="296"/>
      <c r="N8" s="296"/>
      <c r="O8" s="296"/>
      <c r="P8" s="297"/>
    </row>
    <row r="9" spans="2:16" s="44" customFormat="1" ht="3.75" customHeight="1" x14ac:dyDescent="0.2">
      <c r="C9" s="45"/>
      <c r="D9" s="46"/>
      <c r="E9" s="46"/>
      <c r="F9" s="46"/>
      <c r="G9" s="46"/>
      <c r="H9" s="46"/>
      <c r="I9" s="46"/>
      <c r="J9" s="46"/>
      <c r="K9" s="46"/>
    </row>
    <row r="10" spans="2:16" s="47" customFormat="1" ht="15" customHeight="1" x14ac:dyDescent="0.2">
      <c r="B10" s="283" t="s">
        <v>279</v>
      </c>
      <c r="C10" s="283"/>
      <c r="D10" s="284"/>
      <c r="E10" s="284"/>
      <c r="F10" s="284"/>
      <c r="G10" s="284"/>
      <c r="H10" s="284"/>
      <c r="I10" s="48" t="s">
        <v>280</v>
      </c>
      <c r="J10" s="284"/>
      <c r="K10" s="284"/>
      <c r="L10" s="284"/>
      <c r="M10" s="284"/>
      <c r="N10" s="48" t="s">
        <v>281</v>
      </c>
      <c r="O10" s="285"/>
      <c r="P10" s="285"/>
    </row>
    <row r="11" spans="2:16" s="47" customFormat="1" ht="15" customHeight="1" x14ac:dyDescent="0.2">
      <c r="B11" s="283" t="s">
        <v>282</v>
      </c>
      <c r="C11" s="283"/>
      <c r="D11" s="284"/>
      <c r="E11" s="284"/>
      <c r="F11" s="284"/>
      <c r="G11" s="284"/>
      <c r="H11" s="284"/>
      <c r="I11" s="48" t="s">
        <v>283</v>
      </c>
      <c r="J11" s="284"/>
      <c r="K11" s="284"/>
      <c r="L11" s="284"/>
      <c r="M11" s="284"/>
      <c r="N11" s="48" t="s">
        <v>284</v>
      </c>
      <c r="O11" s="285"/>
      <c r="P11" s="285"/>
    </row>
    <row r="12" spans="2:16" s="47" customFormat="1" ht="15" customHeight="1" x14ac:dyDescent="0.2">
      <c r="B12" s="283" t="s">
        <v>285</v>
      </c>
      <c r="C12" s="283"/>
      <c r="D12" s="307"/>
      <c r="E12" s="307"/>
      <c r="F12" s="307"/>
      <c r="G12" s="307"/>
      <c r="H12" s="307"/>
      <c r="I12" s="48" t="s">
        <v>286</v>
      </c>
      <c r="J12" s="284"/>
      <c r="K12" s="284"/>
      <c r="L12" s="284"/>
      <c r="M12" s="284"/>
      <c r="N12" s="48" t="s">
        <v>287</v>
      </c>
      <c r="O12" s="285"/>
      <c r="P12" s="285"/>
    </row>
    <row r="13" spans="2:16" s="47" customFormat="1" ht="6.75" customHeight="1" x14ac:dyDescent="0.2">
      <c r="C13" s="49"/>
      <c r="D13" s="50"/>
      <c r="E13" s="50"/>
      <c r="F13" s="50"/>
      <c r="G13" s="50"/>
      <c r="H13" s="50"/>
      <c r="I13" s="51"/>
      <c r="J13" s="52"/>
      <c r="K13" s="53"/>
    </row>
    <row r="14" spans="2:16" s="47" customFormat="1" ht="18.75" customHeight="1" x14ac:dyDescent="0.2">
      <c r="B14" s="298" t="s">
        <v>288</v>
      </c>
      <c r="C14" s="299"/>
      <c r="D14" s="299"/>
      <c r="E14" s="299"/>
      <c r="F14" s="299"/>
      <c r="G14" s="299"/>
      <c r="H14" s="299"/>
      <c r="I14" s="299"/>
      <c r="J14" s="299"/>
      <c r="K14" s="299"/>
      <c r="L14" s="299"/>
      <c r="M14" s="299"/>
      <c r="N14" s="299"/>
      <c r="O14" s="299"/>
      <c r="P14" s="300"/>
    </row>
    <row r="15" spans="2:16" s="54" customFormat="1" ht="96.75" customHeight="1" x14ac:dyDescent="0.2">
      <c r="B15" s="301" t="s">
        <v>303</v>
      </c>
      <c r="C15" s="302"/>
      <c r="D15" s="302"/>
      <c r="E15" s="302"/>
      <c r="F15" s="302"/>
      <c r="G15" s="302"/>
      <c r="H15" s="302"/>
      <c r="I15" s="302"/>
      <c r="J15" s="302"/>
      <c r="K15" s="302"/>
      <c r="L15" s="302"/>
      <c r="M15" s="302"/>
      <c r="N15" s="302"/>
      <c r="O15" s="302"/>
      <c r="P15" s="303"/>
    </row>
    <row r="16" spans="2:16" s="54" customFormat="1" ht="63.75" customHeight="1" x14ac:dyDescent="0.2">
      <c r="B16" s="304" t="s">
        <v>439</v>
      </c>
      <c r="C16" s="305"/>
      <c r="D16" s="305"/>
      <c r="E16" s="305"/>
      <c r="F16" s="305"/>
      <c r="G16" s="305"/>
      <c r="H16" s="305"/>
      <c r="I16" s="305"/>
      <c r="J16" s="305"/>
      <c r="K16" s="305"/>
      <c r="L16" s="305"/>
      <c r="M16" s="305"/>
      <c r="N16" s="305"/>
      <c r="O16" s="305"/>
      <c r="P16" s="306"/>
    </row>
    <row r="18" spans="2:15" x14ac:dyDescent="0.25">
      <c r="B18" s="372" t="s">
        <v>248</v>
      </c>
      <c r="C18" s="372"/>
      <c r="D18" s="134">
        <v>2015</v>
      </c>
      <c r="E18" s="134">
        <v>2016</v>
      </c>
      <c r="F18" s="134">
        <v>2017</v>
      </c>
      <c r="G18" s="134">
        <v>2018</v>
      </c>
      <c r="H18" s="112"/>
      <c r="J18" s="112"/>
      <c r="K18" s="112"/>
      <c r="L18" s="112"/>
      <c r="M18" s="112"/>
      <c r="N18" s="112"/>
      <c r="O18" s="112"/>
    </row>
    <row r="19" spans="2:15" ht="15" customHeight="1" x14ac:dyDescent="0.25">
      <c r="B19" s="281" t="s">
        <v>253</v>
      </c>
      <c r="C19" s="282"/>
      <c r="D19" s="68">
        <v>11</v>
      </c>
      <c r="E19" s="68">
        <v>246</v>
      </c>
      <c r="F19" s="68">
        <v>243</v>
      </c>
      <c r="G19" s="68">
        <v>121</v>
      </c>
      <c r="H19" s="112"/>
      <c r="I19" s="112"/>
      <c r="J19" s="112"/>
      <c r="K19" s="112"/>
      <c r="L19" s="112"/>
      <c r="M19" s="112"/>
      <c r="N19" s="112"/>
      <c r="O19" s="112"/>
    </row>
    <row r="20" spans="2:15" ht="15" customHeight="1" x14ac:dyDescent="0.25">
      <c r="B20" s="281" t="s">
        <v>251</v>
      </c>
      <c r="C20" s="282"/>
      <c r="D20" s="5">
        <v>0.5</v>
      </c>
      <c r="E20" s="5">
        <v>12</v>
      </c>
      <c r="F20" s="5">
        <v>12</v>
      </c>
      <c r="G20" s="5">
        <v>6</v>
      </c>
      <c r="H20" s="112"/>
      <c r="I20" s="112"/>
      <c r="J20" s="112"/>
      <c r="K20" s="112"/>
      <c r="L20" s="112"/>
      <c r="M20" s="112"/>
    </row>
    <row r="21" spans="2:15" ht="9" customHeight="1" x14ac:dyDescent="0.25">
      <c r="B21" s="112"/>
      <c r="C21" s="112"/>
      <c r="D21" s="112"/>
      <c r="E21" s="112"/>
      <c r="F21" s="112"/>
      <c r="G21" s="112"/>
      <c r="H21" s="112"/>
      <c r="I21" s="112"/>
      <c r="J21" s="112"/>
      <c r="K21" s="112"/>
      <c r="L21" s="112"/>
      <c r="M21" s="112"/>
    </row>
    <row r="22" spans="2:15" ht="24.75" customHeight="1" x14ac:dyDescent="0.25">
      <c r="B22" s="347" t="s">
        <v>10</v>
      </c>
      <c r="C22" s="347"/>
      <c r="D22" s="347"/>
      <c r="E22" s="347"/>
      <c r="F22" s="347"/>
      <c r="G22" s="347"/>
      <c r="H22" s="347"/>
      <c r="I22" s="347"/>
      <c r="J22" s="347"/>
      <c r="K22" s="347"/>
      <c r="L22" s="347"/>
      <c r="M22" s="347"/>
      <c r="N22" s="347"/>
      <c r="O22" s="347"/>
    </row>
    <row r="23" spans="2:15" ht="19.5" customHeight="1" x14ac:dyDescent="0.25">
      <c r="B23" s="373"/>
      <c r="C23" s="373"/>
      <c r="D23" s="373"/>
      <c r="E23" s="373"/>
      <c r="F23" s="349">
        <v>2015</v>
      </c>
      <c r="G23" s="349"/>
      <c r="H23" s="270">
        <v>2016</v>
      </c>
      <c r="I23" s="271"/>
      <c r="J23" s="268">
        <v>2017</v>
      </c>
      <c r="K23" s="269"/>
      <c r="L23" s="270">
        <v>2018</v>
      </c>
      <c r="M23" s="271"/>
      <c r="N23" s="314" t="s">
        <v>293</v>
      </c>
      <c r="O23" s="315"/>
    </row>
    <row r="24" spans="2:15" ht="51" x14ac:dyDescent="0.25">
      <c r="B24" s="67" t="s">
        <v>67</v>
      </c>
      <c r="C24" s="64" t="s">
        <v>321</v>
      </c>
      <c r="D24" s="64" t="s">
        <v>260</v>
      </c>
      <c r="E24" s="64" t="s">
        <v>3</v>
      </c>
      <c r="F24" s="64" t="s">
        <v>255</v>
      </c>
      <c r="G24" s="64" t="s">
        <v>254</v>
      </c>
      <c r="H24" s="64" t="s">
        <v>255</v>
      </c>
      <c r="I24" s="64" t="s">
        <v>254</v>
      </c>
      <c r="J24" s="64" t="s">
        <v>255</v>
      </c>
      <c r="K24" s="64" t="s">
        <v>254</v>
      </c>
      <c r="L24" s="64" t="s">
        <v>255</v>
      </c>
      <c r="M24" s="64" t="s">
        <v>254</v>
      </c>
      <c r="N24" s="310" t="s">
        <v>295</v>
      </c>
      <c r="O24" s="311"/>
    </row>
    <row r="25" spans="2:15" ht="38.25" x14ac:dyDescent="0.25">
      <c r="B25" s="327" t="s">
        <v>127</v>
      </c>
      <c r="C25" s="63" t="s">
        <v>318</v>
      </c>
      <c r="D25" s="21">
        <v>4</v>
      </c>
      <c r="E25" s="21">
        <v>5</v>
      </c>
      <c r="F25" s="129"/>
      <c r="G25" s="135">
        <f>ROUND(F25*E25*$D$20,0)</f>
        <v>0</v>
      </c>
      <c r="H25" s="129"/>
      <c r="I25" s="135">
        <f>H25*E25*$E$20</f>
        <v>0</v>
      </c>
      <c r="J25" s="129"/>
      <c r="K25" s="135">
        <f>J25*E25*$F$20</f>
        <v>0</v>
      </c>
      <c r="L25" s="129"/>
      <c r="M25" s="135">
        <f>L25*E25*$G$20</f>
        <v>0</v>
      </c>
      <c r="N25" s="275">
        <f>G25+I25+K25+M25</f>
        <v>0</v>
      </c>
      <c r="O25" s="276"/>
    </row>
    <row r="26" spans="2:15" ht="51" x14ac:dyDescent="0.25">
      <c r="B26" s="327"/>
      <c r="C26" s="11" t="s">
        <v>324</v>
      </c>
      <c r="D26" s="1">
        <v>4</v>
      </c>
      <c r="E26" s="1">
        <v>7</v>
      </c>
      <c r="F26" s="129"/>
      <c r="G26" s="135">
        <f>ROUND(F26*E26*$D$20,0)</f>
        <v>0</v>
      </c>
      <c r="H26" s="129"/>
      <c r="I26" s="135">
        <f>H26*E26*$E$20</f>
        <v>0</v>
      </c>
      <c r="J26" s="129"/>
      <c r="K26" s="135">
        <f>J26*E26*$F$20</f>
        <v>0</v>
      </c>
      <c r="L26" s="129"/>
      <c r="M26" s="135">
        <f>L26*E26*$G$20</f>
        <v>0</v>
      </c>
      <c r="N26" s="275">
        <f t="shared" ref="N26:N39" si="0">G26+I26+K26+M26</f>
        <v>0</v>
      </c>
      <c r="O26" s="276"/>
    </row>
    <row r="27" spans="2:15" x14ac:dyDescent="0.25">
      <c r="B27" s="351" t="s">
        <v>128</v>
      </c>
      <c r="C27" s="351"/>
      <c r="D27" s="351"/>
      <c r="E27" s="64">
        <f>SUM(E25:E26)</f>
        <v>12</v>
      </c>
      <c r="F27" s="135"/>
      <c r="G27" s="136">
        <f>SUM(G25:G26)</f>
        <v>0</v>
      </c>
      <c r="H27" s="135"/>
      <c r="I27" s="136">
        <f>SUM(I25:I26)</f>
        <v>0</v>
      </c>
      <c r="J27" s="135"/>
      <c r="K27" s="136">
        <f>SUM(K25:K26)</f>
        <v>0</v>
      </c>
      <c r="L27" s="135"/>
      <c r="M27" s="136">
        <f>SUM(M25:M26)</f>
        <v>0</v>
      </c>
      <c r="N27" s="312">
        <f t="shared" si="0"/>
        <v>0</v>
      </c>
      <c r="O27" s="313"/>
    </row>
    <row r="28" spans="2:15" ht="51" x14ac:dyDescent="0.25">
      <c r="B28" s="72" t="s">
        <v>129</v>
      </c>
      <c r="C28" s="63" t="s">
        <v>320</v>
      </c>
      <c r="D28" s="21">
        <v>4</v>
      </c>
      <c r="E28" s="7">
        <v>9</v>
      </c>
      <c r="F28" s="129"/>
      <c r="G28" s="135">
        <f>ROUND(F28*E28*$D$20,0)</f>
        <v>0</v>
      </c>
      <c r="H28" s="129"/>
      <c r="I28" s="135">
        <f>H28*E28*$E$20</f>
        <v>0</v>
      </c>
      <c r="J28" s="129"/>
      <c r="K28" s="135">
        <f>J28*E28*$F$20</f>
        <v>0</v>
      </c>
      <c r="L28" s="129"/>
      <c r="M28" s="135">
        <f>L28*E28*$G$20</f>
        <v>0</v>
      </c>
      <c r="N28" s="275">
        <f t="shared" si="0"/>
        <v>0</v>
      </c>
      <c r="O28" s="276"/>
    </row>
    <row r="29" spans="2:15" x14ac:dyDescent="0.25">
      <c r="B29" s="351" t="s">
        <v>130</v>
      </c>
      <c r="C29" s="351"/>
      <c r="D29" s="351"/>
      <c r="E29" s="69">
        <f>E28</f>
        <v>9</v>
      </c>
      <c r="F29" s="135"/>
      <c r="G29" s="136">
        <f>G28</f>
        <v>0</v>
      </c>
      <c r="H29" s="135"/>
      <c r="I29" s="136">
        <f>I28</f>
        <v>0</v>
      </c>
      <c r="J29" s="135"/>
      <c r="K29" s="136">
        <f>K28</f>
        <v>0</v>
      </c>
      <c r="L29" s="135"/>
      <c r="M29" s="136">
        <f>M28</f>
        <v>0</v>
      </c>
      <c r="N29" s="312">
        <f t="shared" si="0"/>
        <v>0</v>
      </c>
      <c r="O29" s="313"/>
    </row>
    <row r="30" spans="2:15" ht="38.25" x14ac:dyDescent="0.25">
      <c r="B30" s="327" t="s">
        <v>131</v>
      </c>
      <c r="C30" s="63" t="s">
        <v>261</v>
      </c>
      <c r="D30" s="7">
        <v>4</v>
      </c>
      <c r="E30" s="7">
        <v>1</v>
      </c>
      <c r="F30" s="129"/>
      <c r="G30" s="135">
        <f>ROUND(F30*E30*$D$20,0)</f>
        <v>0</v>
      </c>
      <c r="H30" s="129"/>
      <c r="I30" s="135">
        <f>H30*E30*$E$20</f>
        <v>0</v>
      </c>
      <c r="J30" s="129"/>
      <c r="K30" s="135">
        <f>J30*E30*$F$20</f>
        <v>0</v>
      </c>
      <c r="L30" s="129"/>
      <c r="M30" s="135">
        <f>L30*E30*$G$20</f>
        <v>0</v>
      </c>
      <c r="N30" s="275">
        <f t="shared" si="0"/>
        <v>0</v>
      </c>
      <c r="O30" s="276"/>
    </row>
    <row r="31" spans="2:15" ht="51.75" x14ac:dyDescent="0.25">
      <c r="B31" s="327"/>
      <c r="C31" s="15" t="s">
        <v>320</v>
      </c>
      <c r="D31" s="7">
        <v>4</v>
      </c>
      <c r="E31" s="7">
        <v>9</v>
      </c>
      <c r="F31" s="129"/>
      <c r="G31" s="135">
        <f>ROUND(F31*E31*$D$20,0)</f>
        <v>0</v>
      </c>
      <c r="H31" s="129"/>
      <c r="I31" s="135">
        <f>H31*E31*$E$20</f>
        <v>0</v>
      </c>
      <c r="J31" s="129"/>
      <c r="K31" s="135">
        <f>J31*E31*$F$20</f>
        <v>0</v>
      </c>
      <c r="L31" s="129"/>
      <c r="M31" s="135">
        <f>L31*E31*$G$20</f>
        <v>0</v>
      </c>
      <c r="N31" s="275">
        <f t="shared" si="0"/>
        <v>0</v>
      </c>
      <c r="O31" s="276"/>
    </row>
    <row r="32" spans="2:15" x14ac:dyDescent="0.25">
      <c r="B32" s="348" t="s">
        <v>132</v>
      </c>
      <c r="C32" s="348"/>
      <c r="D32" s="348"/>
      <c r="E32" s="69">
        <f>SUM(E30:E31)</f>
        <v>10</v>
      </c>
      <c r="F32" s="135"/>
      <c r="G32" s="136">
        <f>SUM(G30:G31)</f>
        <v>0</v>
      </c>
      <c r="H32" s="135"/>
      <c r="I32" s="136">
        <f>SUM(I30:I31)</f>
        <v>0</v>
      </c>
      <c r="J32" s="135"/>
      <c r="K32" s="136">
        <f>SUM(K30:K31)</f>
        <v>0</v>
      </c>
      <c r="L32" s="135"/>
      <c r="M32" s="136">
        <f>SUM(M30:M31)</f>
        <v>0</v>
      </c>
      <c r="N32" s="312">
        <f t="shared" si="0"/>
        <v>0</v>
      </c>
      <c r="O32" s="313"/>
    </row>
    <row r="33" spans="2:16" ht="38.25" x14ac:dyDescent="0.25">
      <c r="B33" s="327" t="s">
        <v>133</v>
      </c>
      <c r="C33" s="16" t="s">
        <v>318</v>
      </c>
      <c r="D33" s="7">
        <v>4</v>
      </c>
      <c r="E33" s="7">
        <v>1</v>
      </c>
      <c r="F33" s="129"/>
      <c r="G33" s="135">
        <f>ROUND(F33*E33*$D$20,0)</f>
        <v>0</v>
      </c>
      <c r="H33" s="129"/>
      <c r="I33" s="135">
        <f>H33*E33*$E$20</f>
        <v>0</v>
      </c>
      <c r="J33" s="129"/>
      <c r="K33" s="135">
        <f>J33*E33*$F$20</f>
        <v>0</v>
      </c>
      <c r="L33" s="129"/>
      <c r="M33" s="135">
        <f>L33*E33*$G$20</f>
        <v>0</v>
      </c>
      <c r="N33" s="275">
        <f t="shared" si="0"/>
        <v>0</v>
      </c>
      <c r="O33" s="276"/>
    </row>
    <row r="34" spans="2:16" ht="51" x14ac:dyDescent="0.25">
      <c r="B34" s="327"/>
      <c r="C34" s="16" t="s">
        <v>320</v>
      </c>
      <c r="D34" s="7">
        <v>4</v>
      </c>
      <c r="E34" s="7">
        <v>15</v>
      </c>
      <c r="F34" s="129"/>
      <c r="G34" s="135">
        <f>ROUND(F34*E34*$D$20,0)</f>
        <v>0</v>
      </c>
      <c r="H34" s="129"/>
      <c r="I34" s="135">
        <f>H34*E34*$E$20</f>
        <v>0</v>
      </c>
      <c r="J34" s="129"/>
      <c r="K34" s="135">
        <f>J34*E34*$F$20</f>
        <v>0</v>
      </c>
      <c r="L34" s="129"/>
      <c r="M34" s="135">
        <f>L34*E34*$G$20</f>
        <v>0</v>
      </c>
      <c r="N34" s="275">
        <f t="shared" si="0"/>
        <v>0</v>
      </c>
      <c r="O34" s="276"/>
    </row>
    <row r="35" spans="2:16" x14ac:dyDescent="0.25">
      <c r="B35" s="348" t="s">
        <v>134</v>
      </c>
      <c r="C35" s="348"/>
      <c r="D35" s="348"/>
      <c r="E35" s="69">
        <f>SUM(E33:E34)</f>
        <v>16</v>
      </c>
      <c r="F35" s="135"/>
      <c r="G35" s="136">
        <f>SUM(G33:G34)</f>
        <v>0</v>
      </c>
      <c r="H35" s="135"/>
      <c r="I35" s="136">
        <f>SUM(I33:I34)</f>
        <v>0</v>
      </c>
      <c r="J35" s="135"/>
      <c r="K35" s="136">
        <f>SUM(K33:K34)</f>
        <v>0</v>
      </c>
      <c r="L35" s="135"/>
      <c r="M35" s="136">
        <f>SUM(M33:M34)</f>
        <v>0</v>
      </c>
      <c r="N35" s="312">
        <f t="shared" si="0"/>
        <v>0</v>
      </c>
      <c r="O35" s="313"/>
    </row>
    <row r="36" spans="2:16" ht="38.25" x14ac:dyDescent="0.25">
      <c r="B36" s="327" t="s">
        <v>135</v>
      </c>
      <c r="C36" s="16" t="s">
        <v>261</v>
      </c>
      <c r="D36" s="7">
        <v>4</v>
      </c>
      <c r="E36" s="7">
        <v>2</v>
      </c>
      <c r="F36" s="129"/>
      <c r="G36" s="135">
        <f>ROUND(F36*E36*$D$20,0)</f>
        <v>0</v>
      </c>
      <c r="H36" s="129"/>
      <c r="I36" s="135">
        <f>H36*E36*$E$20</f>
        <v>0</v>
      </c>
      <c r="J36" s="129"/>
      <c r="K36" s="135">
        <f>J36*E36*$F$20</f>
        <v>0</v>
      </c>
      <c r="L36" s="129"/>
      <c r="M36" s="135">
        <f>L36*E36*$G$20</f>
        <v>0</v>
      </c>
      <c r="N36" s="275">
        <f t="shared" si="0"/>
        <v>0</v>
      </c>
      <c r="O36" s="276"/>
    </row>
    <row r="37" spans="2:16" ht="81.75" customHeight="1" x14ac:dyDescent="0.25">
      <c r="B37" s="327"/>
      <c r="C37" s="16" t="s">
        <v>332</v>
      </c>
      <c r="D37" s="7">
        <v>4</v>
      </c>
      <c r="E37" s="7">
        <v>35</v>
      </c>
      <c r="F37" s="129"/>
      <c r="G37" s="135">
        <f>ROUND(F37*E37*$D$20,0)</f>
        <v>0</v>
      </c>
      <c r="H37" s="129"/>
      <c r="I37" s="135">
        <f>H37*E37*$E$20</f>
        <v>0</v>
      </c>
      <c r="J37" s="129"/>
      <c r="K37" s="135">
        <f>J37*E37*$F$20</f>
        <v>0</v>
      </c>
      <c r="L37" s="129"/>
      <c r="M37" s="135">
        <f>L37*E37*$G$20</f>
        <v>0</v>
      </c>
      <c r="N37" s="275">
        <f t="shared" si="0"/>
        <v>0</v>
      </c>
      <c r="O37" s="276"/>
    </row>
    <row r="38" spans="2:16" x14ac:dyDescent="0.25">
      <c r="B38" s="348" t="s">
        <v>136</v>
      </c>
      <c r="C38" s="348"/>
      <c r="D38" s="348"/>
      <c r="E38" s="69">
        <f>SUM(E36:E37)</f>
        <v>37</v>
      </c>
      <c r="F38" s="135"/>
      <c r="G38" s="136">
        <f>SUM(G36:G37)</f>
        <v>0</v>
      </c>
      <c r="H38" s="135"/>
      <c r="I38" s="136">
        <f>SUM(I36:I37)</f>
        <v>0</v>
      </c>
      <c r="J38" s="135"/>
      <c r="K38" s="136">
        <f>SUM(K36:K37)</f>
        <v>0</v>
      </c>
      <c r="L38" s="135"/>
      <c r="M38" s="136">
        <f>SUM(M36:M37)</f>
        <v>0</v>
      </c>
      <c r="N38" s="312">
        <f t="shared" si="0"/>
        <v>0</v>
      </c>
      <c r="O38" s="313"/>
    </row>
    <row r="39" spans="2:16" x14ac:dyDescent="0.25">
      <c r="B39" s="279" t="s">
        <v>36</v>
      </c>
      <c r="C39" s="279"/>
      <c r="D39" s="279"/>
      <c r="E39" s="64">
        <f>E38+E35+E32+E29+E27</f>
        <v>84</v>
      </c>
      <c r="F39" s="135"/>
      <c r="G39" s="136">
        <f>G38+G35+G32+G29+G27</f>
        <v>0</v>
      </c>
      <c r="H39" s="135"/>
      <c r="I39" s="136">
        <f>I38+I35+I32+I29+I27</f>
        <v>0</v>
      </c>
      <c r="J39" s="135"/>
      <c r="K39" s="136">
        <f>K38+K35+K32+K29+K27</f>
        <v>0</v>
      </c>
      <c r="L39" s="135"/>
      <c r="M39" s="136">
        <f>M38+M35+M32+M29+M27</f>
        <v>0</v>
      </c>
      <c r="N39" s="312">
        <f t="shared" si="0"/>
        <v>0</v>
      </c>
      <c r="O39" s="313"/>
    </row>
    <row r="41" spans="2:16" ht="15.75" x14ac:dyDescent="0.25">
      <c r="B41" s="369" t="s">
        <v>306</v>
      </c>
      <c r="C41" s="370"/>
      <c r="D41" s="370"/>
      <c r="E41" s="371"/>
      <c r="F41" s="345">
        <f>G39</f>
        <v>0</v>
      </c>
      <c r="G41" s="346"/>
      <c r="H41" s="345">
        <f>I39</f>
        <v>0</v>
      </c>
      <c r="I41" s="346"/>
      <c r="J41" s="345">
        <f>K39</f>
        <v>0</v>
      </c>
      <c r="K41" s="346"/>
      <c r="L41" s="345">
        <f>M39</f>
        <v>0</v>
      </c>
      <c r="M41" s="346"/>
      <c r="N41" s="343">
        <f>F41+H41+J41+L41</f>
        <v>0</v>
      </c>
      <c r="O41" s="344"/>
    </row>
    <row r="43" spans="2:16" x14ac:dyDescent="0.25">
      <c r="B43" s="325" t="s">
        <v>432</v>
      </c>
      <c r="C43" s="325"/>
      <c r="D43" s="325"/>
      <c r="E43" s="325"/>
      <c r="F43" s="325"/>
      <c r="G43" s="325"/>
      <c r="H43" s="325"/>
      <c r="I43" s="325"/>
      <c r="J43" s="325"/>
      <c r="K43" s="325"/>
      <c r="L43" s="325"/>
      <c r="M43" s="325"/>
      <c r="N43" s="325"/>
      <c r="O43" s="325"/>
      <c r="P43" s="325"/>
    </row>
    <row r="44" spans="2:16" ht="48" customHeight="1" x14ac:dyDescent="0.25">
      <c r="B44" s="324" t="s">
        <v>433</v>
      </c>
      <c r="C44" s="324"/>
      <c r="D44" s="324"/>
      <c r="E44" s="324"/>
      <c r="F44" s="324"/>
      <c r="G44" s="324"/>
      <c r="H44" s="324"/>
      <c r="I44" s="324"/>
      <c r="J44" s="324"/>
      <c r="K44" s="324"/>
      <c r="L44" s="324"/>
      <c r="M44" s="324"/>
      <c r="N44" s="324"/>
      <c r="O44" s="324"/>
      <c r="P44" s="324"/>
    </row>
    <row r="45" spans="2:16" ht="43.5" customHeight="1" x14ac:dyDescent="0.25">
      <c r="B45" s="324" t="s">
        <v>434</v>
      </c>
      <c r="C45" s="324"/>
      <c r="D45" s="324"/>
      <c r="E45" s="324"/>
      <c r="F45" s="324"/>
      <c r="G45" s="324"/>
      <c r="H45" s="324"/>
      <c r="I45" s="324"/>
      <c r="J45" s="324"/>
      <c r="K45" s="324"/>
      <c r="L45" s="324"/>
      <c r="M45" s="324"/>
      <c r="N45" s="324"/>
      <c r="O45" s="324"/>
      <c r="P45" s="324"/>
    </row>
    <row r="46" spans="2:16" ht="7.5" customHeight="1" x14ac:dyDescent="0.25">
      <c r="B46" s="118"/>
    </row>
    <row r="49" spans="2:3" ht="30" hidden="1" x14ac:dyDescent="0.25">
      <c r="B49" s="119" t="s">
        <v>249</v>
      </c>
      <c r="C49" s="17">
        <v>3005534000</v>
      </c>
    </row>
    <row r="50" spans="2:3" ht="38.25" hidden="1" customHeight="1" x14ac:dyDescent="0.25">
      <c r="B50" s="137" t="s">
        <v>250</v>
      </c>
      <c r="C50" s="17">
        <v>3006389050</v>
      </c>
    </row>
  </sheetData>
  <sheetProtection algorithmName="SHA-512" hashValue="w8tjPhNrYljdsUN58CXlDJWcAvbM3mwyR0TsaLStUDb5sW/KMZBjoVWyXAYbthGXyjxtjhgQxYyCA1e5lTxE4w==" saltValue="XJRDNPFlwKgYvA86ATgZXg==" spinCount="100000" sheet="1" objects="1" scenarios="1"/>
  <mergeCells count="62">
    <mergeCell ref="B43:P43"/>
    <mergeCell ref="B44:P44"/>
    <mergeCell ref="B45:P45"/>
    <mergeCell ref="B25:B26"/>
    <mergeCell ref="L23:M23"/>
    <mergeCell ref="B23:E23"/>
    <mergeCell ref="J23:K23"/>
    <mergeCell ref="B36:B37"/>
    <mergeCell ref="B38:D38"/>
    <mergeCell ref="B39:D39"/>
    <mergeCell ref="B27:D27"/>
    <mergeCell ref="B29:D29"/>
    <mergeCell ref="B30:B31"/>
    <mergeCell ref="B32:D32"/>
    <mergeCell ref="B33:B34"/>
    <mergeCell ref="B35:D35"/>
    <mergeCell ref="B1:P7"/>
    <mergeCell ref="B8:P8"/>
    <mergeCell ref="B10:C10"/>
    <mergeCell ref="D10:H10"/>
    <mergeCell ref="J10:M10"/>
    <mergeCell ref="O10:P10"/>
    <mergeCell ref="B11:C11"/>
    <mergeCell ref="D11:H11"/>
    <mergeCell ref="J11:M11"/>
    <mergeCell ref="O11:P11"/>
    <mergeCell ref="B12:C12"/>
    <mergeCell ref="D12:H12"/>
    <mergeCell ref="J12:M12"/>
    <mergeCell ref="O12:P12"/>
    <mergeCell ref="B14:P14"/>
    <mergeCell ref="B15:P15"/>
    <mergeCell ref="B16:P16"/>
    <mergeCell ref="N23:O23"/>
    <mergeCell ref="B22:O22"/>
    <mergeCell ref="B18:C18"/>
    <mergeCell ref="B19:C19"/>
    <mergeCell ref="B20:C20"/>
    <mergeCell ref="F23:G23"/>
    <mergeCell ref="H23:I23"/>
    <mergeCell ref="N24:O24"/>
    <mergeCell ref="N25:O25"/>
    <mergeCell ref="N26:O26"/>
    <mergeCell ref="N27:O27"/>
    <mergeCell ref="N28:O28"/>
    <mergeCell ref="N29:O29"/>
    <mergeCell ref="N30:O30"/>
    <mergeCell ref="N31:O31"/>
    <mergeCell ref="N32:O32"/>
    <mergeCell ref="N33:O33"/>
    <mergeCell ref="N34:O34"/>
    <mergeCell ref="N35:O35"/>
    <mergeCell ref="N36:O36"/>
    <mergeCell ref="N37:O37"/>
    <mergeCell ref="N38:O38"/>
    <mergeCell ref="N39:O39"/>
    <mergeCell ref="N41:O41"/>
    <mergeCell ref="F41:G41"/>
    <mergeCell ref="B41:E41"/>
    <mergeCell ref="H41:I41"/>
    <mergeCell ref="J41:K41"/>
    <mergeCell ref="L41:M41"/>
  </mergeCells>
  <printOptions horizontalCentered="1"/>
  <pageMargins left="0.43307086614173229" right="0.31496062992125984" top="0.55118110236220474" bottom="0.55118110236220474" header="0.31496062992125984" footer="0.31496062992125984"/>
  <pageSetup scale="44" orientation="portrait" horizontalDpi="4294967295" verticalDpi="4294967295"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B1:L64"/>
  <sheetViews>
    <sheetView showGridLines="0" tabSelected="1" topLeftCell="A16" zoomScale="80" zoomScaleNormal="80" workbookViewId="0">
      <selection activeCell="F30" sqref="F30"/>
    </sheetView>
  </sheetViews>
  <sheetFormatPr baseColWidth="10" defaultRowHeight="15" x14ac:dyDescent="0.25"/>
  <cols>
    <col min="1" max="1" width="2.5703125" customWidth="1"/>
    <col min="2" max="2" width="16" customWidth="1"/>
    <col min="3" max="3" width="22.5703125" customWidth="1"/>
    <col min="4" max="4" width="26" customWidth="1"/>
    <col min="5" max="12" width="18.42578125" customWidth="1"/>
  </cols>
  <sheetData>
    <row r="1" spans="2:12" s="44" customFormat="1" ht="12.75" x14ac:dyDescent="0.2">
      <c r="B1" s="286"/>
      <c r="C1" s="287"/>
      <c r="D1" s="287"/>
      <c r="E1" s="287"/>
      <c r="F1" s="287"/>
      <c r="G1" s="287"/>
      <c r="H1" s="287"/>
      <c r="I1" s="287"/>
      <c r="J1" s="287"/>
      <c r="K1" s="287"/>
      <c r="L1" s="288"/>
    </row>
    <row r="2" spans="2:12" s="44" customFormat="1" ht="12.75" x14ac:dyDescent="0.2">
      <c r="B2" s="289"/>
      <c r="C2" s="290"/>
      <c r="D2" s="290"/>
      <c r="E2" s="290"/>
      <c r="F2" s="290"/>
      <c r="G2" s="290"/>
      <c r="H2" s="290"/>
      <c r="I2" s="290"/>
      <c r="J2" s="290"/>
      <c r="K2" s="290"/>
      <c r="L2" s="291"/>
    </row>
    <row r="3" spans="2:12" s="44" customFormat="1" ht="12.75" x14ac:dyDescent="0.2">
      <c r="B3" s="289"/>
      <c r="C3" s="290"/>
      <c r="D3" s="290"/>
      <c r="E3" s="290"/>
      <c r="F3" s="290"/>
      <c r="G3" s="290"/>
      <c r="H3" s="290"/>
      <c r="I3" s="290"/>
      <c r="J3" s="290"/>
      <c r="K3" s="290"/>
      <c r="L3" s="291"/>
    </row>
    <row r="4" spans="2:12" s="44" customFormat="1" ht="12.75" x14ac:dyDescent="0.2">
      <c r="B4" s="289"/>
      <c r="C4" s="290"/>
      <c r="D4" s="290"/>
      <c r="E4" s="290"/>
      <c r="F4" s="290"/>
      <c r="G4" s="290"/>
      <c r="H4" s="290"/>
      <c r="I4" s="290"/>
      <c r="J4" s="290"/>
      <c r="K4" s="290"/>
      <c r="L4" s="291"/>
    </row>
    <row r="5" spans="2:12" s="44" customFormat="1" ht="12.75" x14ac:dyDescent="0.2">
      <c r="B5" s="289"/>
      <c r="C5" s="290"/>
      <c r="D5" s="290"/>
      <c r="E5" s="290"/>
      <c r="F5" s="290"/>
      <c r="G5" s="290"/>
      <c r="H5" s="290"/>
      <c r="I5" s="290"/>
      <c r="J5" s="290"/>
      <c r="K5" s="290"/>
      <c r="L5" s="291"/>
    </row>
    <row r="6" spans="2:12" s="44" customFormat="1" ht="9" customHeight="1" x14ac:dyDescent="0.2">
      <c r="B6" s="289"/>
      <c r="C6" s="290"/>
      <c r="D6" s="290"/>
      <c r="E6" s="290"/>
      <c r="F6" s="290"/>
      <c r="G6" s="290"/>
      <c r="H6" s="290"/>
      <c r="I6" s="290"/>
      <c r="J6" s="290"/>
      <c r="K6" s="290"/>
      <c r="L6" s="291"/>
    </row>
    <row r="7" spans="2:12" s="44" customFormat="1" ht="8.25" customHeight="1" x14ac:dyDescent="0.2">
      <c r="B7" s="292"/>
      <c r="C7" s="293"/>
      <c r="D7" s="293"/>
      <c r="E7" s="293"/>
      <c r="F7" s="293"/>
      <c r="G7" s="293"/>
      <c r="H7" s="293"/>
      <c r="I7" s="293"/>
      <c r="J7" s="293"/>
      <c r="K7" s="293"/>
      <c r="L7" s="294"/>
    </row>
    <row r="8" spans="2:12" s="44" customFormat="1" ht="26.25" customHeight="1" x14ac:dyDescent="0.2">
      <c r="B8" s="295" t="s">
        <v>310</v>
      </c>
      <c r="C8" s="296"/>
      <c r="D8" s="296"/>
      <c r="E8" s="296"/>
      <c r="F8" s="296"/>
      <c r="G8" s="296"/>
      <c r="H8" s="296"/>
      <c r="I8" s="296"/>
      <c r="J8" s="296"/>
      <c r="K8" s="296"/>
      <c r="L8" s="297"/>
    </row>
    <row r="9" spans="2:12" s="44" customFormat="1" ht="3.75" customHeight="1" x14ac:dyDescent="0.2">
      <c r="C9" s="45"/>
      <c r="D9" s="46"/>
      <c r="E9" s="46"/>
      <c r="F9" s="46"/>
      <c r="G9" s="46"/>
      <c r="H9" s="46"/>
      <c r="I9" s="46"/>
      <c r="J9" s="46"/>
      <c r="K9" s="46"/>
    </row>
    <row r="10" spans="2:12" s="47" customFormat="1" ht="15" customHeight="1" x14ac:dyDescent="0.2">
      <c r="B10" s="283" t="s">
        <v>279</v>
      </c>
      <c r="C10" s="283"/>
      <c r="D10" s="388">
        <f>'MACRO 3_Pemanente'!D10:H10</f>
        <v>0</v>
      </c>
      <c r="E10" s="389"/>
      <c r="F10" s="389"/>
      <c r="G10" s="389"/>
      <c r="H10" s="390"/>
      <c r="I10" s="48" t="s">
        <v>280</v>
      </c>
      <c r="J10" s="284">
        <f>'MACRO 3_Pemanente'!J10:M10</f>
        <v>0</v>
      </c>
      <c r="K10" s="284"/>
      <c r="L10" s="284"/>
    </row>
    <row r="11" spans="2:12" s="47" customFormat="1" ht="15" customHeight="1" x14ac:dyDescent="0.2">
      <c r="B11" s="283" t="s">
        <v>282</v>
      </c>
      <c r="C11" s="283"/>
      <c r="D11" s="388">
        <f>'MACRO 3_Pemanente'!D11:H11</f>
        <v>0</v>
      </c>
      <c r="E11" s="389"/>
      <c r="F11" s="389"/>
      <c r="G11" s="389"/>
      <c r="H11" s="390"/>
      <c r="I11" s="48" t="s">
        <v>283</v>
      </c>
      <c r="J11" s="284">
        <f>'MACRO 3_Pemanente'!J11:M11</f>
        <v>0</v>
      </c>
      <c r="K11" s="284"/>
      <c r="L11" s="284"/>
    </row>
    <row r="12" spans="2:12" s="47" customFormat="1" ht="15" customHeight="1" x14ac:dyDescent="0.2">
      <c r="B12" s="283" t="s">
        <v>285</v>
      </c>
      <c r="C12" s="283"/>
      <c r="D12" s="388">
        <f>'MACRO 3_Pemanente'!D12:H12</f>
        <v>0</v>
      </c>
      <c r="E12" s="389"/>
      <c r="F12" s="389"/>
      <c r="G12" s="389"/>
      <c r="H12" s="390"/>
      <c r="I12" s="48" t="s">
        <v>286</v>
      </c>
      <c r="J12" s="284">
        <f>'MACRO 3_Pemanente'!J12:M12</f>
        <v>0</v>
      </c>
      <c r="K12" s="284"/>
      <c r="L12" s="284"/>
    </row>
    <row r="13" spans="2:12" s="47" customFormat="1" ht="6.75" customHeight="1" x14ac:dyDescent="0.2">
      <c r="C13" s="49"/>
      <c r="D13" s="50"/>
      <c r="E13" s="50"/>
      <c r="F13" s="50"/>
      <c r="G13" s="50"/>
      <c r="H13" s="50"/>
      <c r="I13" s="51"/>
      <c r="J13" s="52"/>
      <c r="K13" s="53"/>
    </row>
    <row r="14" spans="2:12" s="47" customFormat="1" ht="18.75" customHeight="1" x14ac:dyDescent="0.2">
      <c r="B14" s="298" t="s">
        <v>288</v>
      </c>
      <c r="C14" s="299"/>
      <c r="D14" s="299"/>
      <c r="E14" s="299"/>
      <c r="F14" s="299"/>
      <c r="G14" s="299"/>
      <c r="H14" s="299"/>
      <c r="I14" s="299"/>
      <c r="J14" s="299"/>
      <c r="K14" s="299"/>
      <c r="L14" s="300"/>
    </row>
    <row r="15" spans="2:12" s="54" customFormat="1" ht="103.5" customHeight="1" x14ac:dyDescent="0.2">
      <c r="B15" s="391" t="s">
        <v>302</v>
      </c>
      <c r="C15" s="392"/>
      <c r="D15" s="392"/>
      <c r="E15" s="392"/>
      <c r="F15" s="392"/>
      <c r="G15" s="392"/>
      <c r="H15" s="392"/>
      <c r="I15" s="392"/>
      <c r="J15" s="392"/>
      <c r="K15" s="392"/>
      <c r="L15" s="393"/>
    </row>
    <row r="16" spans="2:12" ht="10.5" customHeight="1" x14ac:dyDescent="0.25">
      <c r="B16" s="374" t="s">
        <v>440</v>
      </c>
      <c r="C16" s="375"/>
      <c r="D16" s="375"/>
      <c r="E16" s="375"/>
      <c r="F16" s="375"/>
      <c r="G16" s="375"/>
      <c r="H16" s="375"/>
      <c r="I16" s="375"/>
      <c r="J16" s="375"/>
      <c r="K16" s="375"/>
      <c r="L16" s="376"/>
    </row>
    <row r="17" spans="2:12" ht="10.5" customHeight="1" x14ac:dyDescent="0.25">
      <c r="B17" s="377"/>
      <c r="C17" s="378"/>
      <c r="D17" s="378"/>
      <c r="E17" s="378"/>
      <c r="F17" s="378"/>
      <c r="G17" s="378"/>
      <c r="H17" s="378"/>
      <c r="I17" s="378"/>
      <c r="J17" s="378"/>
      <c r="K17" s="378"/>
      <c r="L17" s="379"/>
    </row>
    <row r="18" spans="2:12" ht="10.5" customHeight="1" x14ac:dyDescent="0.25">
      <c r="B18" s="380"/>
      <c r="C18" s="381"/>
      <c r="D18" s="381"/>
      <c r="E18" s="381"/>
      <c r="F18" s="381"/>
      <c r="G18" s="381"/>
      <c r="H18" s="381"/>
      <c r="I18" s="381"/>
      <c r="J18" s="381"/>
      <c r="K18" s="381"/>
      <c r="L18" s="382"/>
    </row>
    <row r="19" spans="2:12" ht="4.5" customHeight="1" x14ac:dyDescent="0.25"/>
    <row r="20" spans="2:12" ht="25.5" customHeight="1" x14ac:dyDescent="0.25">
      <c r="B20" s="387" t="s">
        <v>299</v>
      </c>
      <c r="C20" s="387"/>
      <c r="D20" s="387"/>
      <c r="E20" s="387"/>
      <c r="F20" s="387"/>
      <c r="G20" s="387"/>
      <c r="H20" s="387"/>
      <c r="I20" s="387"/>
      <c r="J20" s="387"/>
      <c r="K20" s="387"/>
      <c r="L20" s="387"/>
    </row>
    <row r="21" spans="2:12" ht="4.5" customHeight="1" x14ac:dyDescent="0.25"/>
    <row r="22" spans="2:12" ht="19.5" customHeight="1" x14ac:dyDescent="0.25">
      <c r="E22" s="394">
        <v>2015</v>
      </c>
      <c r="F22" s="395"/>
      <c r="G22" s="385">
        <v>2016</v>
      </c>
      <c r="H22" s="386"/>
      <c r="I22" s="394">
        <v>2017</v>
      </c>
      <c r="J22" s="395"/>
      <c r="K22" s="385">
        <v>2018</v>
      </c>
      <c r="L22" s="386"/>
    </row>
    <row r="23" spans="2:12" ht="78" customHeight="1" x14ac:dyDescent="0.25">
      <c r="B23" s="396" t="s">
        <v>38</v>
      </c>
      <c r="C23" s="396" t="s">
        <v>39</v>
      </c>
      <c r="D23" s="383" t="s">
        <v>309</v>
      </c>
      <c r="E23" s="58" t="s">
        <v>301</v>
      </c>
      <c r="F23" s="58" t="s">
        <v>300</v>
      </c>
      <c r="G23" s="58" t="s">
        <v>301</v>
      </c>
      <c r="H23" s="58" t="s">
        <v>300</v>
      </c>
      <c r="I23" s="58" t="s">
        <v>301</v>
      </c>
      <c r="J23" s="58" t="s">
        <v>300</v>
      </c>
      <c r="K23" s="58" t="s">
        <v>301</v>
      </c>
      <c r="L23" s="58" t="s">
        <v>300</v>
      </c>
    </row>
    <row r="24" spans="2:12" ht="25.5" customHeight="1" x14ac:dyDescent="0.25">
      <c r="B24" s="396"/>
      <c r="C24" s="396"/>
      <c r="D24" s="384"/>
      <c r="E24" s="59" t="s">
        <v>257</v>
      </c>
      <c r="F24" s="59" t="s">
        <v>257</v>
      </c>
      <c r="G24" s="59" t="s">
        <v>257</v>
      </c>
      <c r="H24" s="59" t="s">
        <v>257</v>
      </c>
      <c r="I24" s="59" t="s">
        <v>257</v>
      </c>
      <c r="J24" s="59" t="s">
        <v>257</v>
      </c>
      <c r="K24" s="59" t="s">
        <v>257</v>
      </c>
      <c r="L24" s="59" t="s">
        <v>257</v>
      </c>
    </row>
    <row r="25" spans="2:12" ht="20.25" x14ac:dyDescent="0.25">
      <c r="B25" s="387" t="s">
        <v>137</v>
      </c>
      <c r="C25" s="387"/>
      <c r="D25" s="387"/>
      <c r="E25" s="387"/>
      <c r="F25" s="387"/>
      <c r="G25" s="387"/>
      <c r="H25" s="387"/>
      <c r="I25" s="387"/>
      <c r="J25" s="387"/>
      <c r="K25" s="387"/>
      <c r="L25" s="387"/>
    </row>
    <row r="26" spans="2:12" ht="38.25" x14ac:dyDescent="0.25">
      <c r="B26" s="452" t="s">
        <v>138</v>
      </c>
      <c r="C26" s="453" t="s">
        <v>139</v>
      </c>
      <c r="D26" s="454" t="s">
        <v>325</v>
      </c>
      <c r="E26" s="130"/>
      <c r="F26" s="130"/>
      <c r="G26" s="132"/>
      <c r="H26" s="132"/>
      <c r="I26" s="130"/>
      <c r="J26" s="130"/>
      <c r="K26" s="132"/>
      <c r="L26" s="130"/>
    </row>
    <row r="27" spans="2:12" ht="38.25" x14ac:dyDescent="0.25">
      <c r="B27" s="455"/>
      <c r="C27" s="453" t="s">
        <v>140</v>
      </c>
      <c r="D27" s="456"/>
      <c r="E27" s="130"/>
      <c r="F27" s="130"/>
      <c r="G27" s="132"/>
      <c r="H27" s="132"/>
      <c r="I27" s="130"/>
      <c r="J27" s="130"/>
      <c r="K27" s="132"/>
      <c r="L27" s="130"/>
    </row>
    <row r="28" spans="2:12" ht="38.25" x14ac:dyDescent="0.25">
      <c r="B28" s="455"/>
      <c r="C28" s="453" t="s">
        <v>141</v>
      </c>
      <c r="D28" s="457"/>
      <c r="E28" s="130"/>
      <c r="F28" s="130"/>
      <c r="G28" s="132"/>
      <c r="H28" s="132"/>
      <c r="I28" s="130"/>
      <c r="J28" s="130"/>
      <c r="K28" s="132"/>
      <c r="L28" s="130"/>
    </row>
    <row r="29" spans="2:12" ht="49.5" customHeight="1" x14ac:dyDescent="0.25">
      <c r="B29" s="455"/>
      <c r="C29" s="453" t="s">
        <v>142</v>
      </c>
      <c r="D29" s="458" t="s">
        <v>326</v>
      </c>
      <c r="E29" s="130"/>
      <c r="F29" s="130"/>
      <c r="G29" s="132"/>
      <c r="H29" s="132"/>
      <c r="I29" s="130"/>
      <c r="J29" s="130"/>
      <c r="K29" s="132"/>
      <c r="L29" s="130"/>
    </row>
    <row r="30" spans="2:12" ht="56.25" customHeight="1" x14ac:dyDescent="0.25">
      <c r="B30" s="459"/>
      <c r="C30" s="453" t="s">
        <v>143</v>
      </c>
      <c r="D30" s="458" t="s">
        <v>325</v>
      </c>
      <c r="E30" s="130"/>
      <c r="F30" s="130"/>
      <c r="G30" s="132"/>
      <c r="H30" s="132"/>
      <c r="I30" s="130"/>
      <c r="J30" s="130"/>
      <c r="K30" s="132"/>
      <c r="L30" s="130"/>
    </row>
    <row r="31" spans="2:12" ht="20.25" x14ac:dyDescent="0.25">
      <c r="B31" s="460" t="s">
        <v>144</v>
      </c>
      <c r="C31" s="460"/>
      <c r="D31" s="460"/>
      <c r="E31" s="460"/>
      <c r="F31" s="460"/>
      <c r="G31" s="460"/>
      <c r="H31" s="460"/>
      <c r="I31" s="460"/>
      <c r="J31" s="460"/>
      <c r="K31" s="460"/>
      <c r="L31" s="460"/>
    </row>
    <row r="32" spans="2:12" ht="38.25" customHeight="1" x14ac:dyDescent="0.25">
      <c r="B32" s="452" t="s">
        <v>145</v>
      </c>
      <c r="C32" s="453" t="s">
        <v>146</v>
      </c>
      <c r="D32" s="454" t="s">
        <v>327</v>
      </c>
      <c r="E32" s="130"/>
      <c r="F32" s="130"/>
      <c r="G32" s="132"/>
      <c r="H32" s="132"/>
      <c r="I32" s="130"/>
      <c r="J32" s="130"/>
      <c r="K32" s="132"/>
      <c r="L32" s="130"/>
    </row>
    <row r="33" spans="2:12" ht="38.25" x14ac:dyDescent="0.25">
      <c r="B33" s="455"/>
      <c r="C33" s="453" t="s">
        <v>147</v>
      </c>
      <c r="D33" s="456"/>
      <c r="E33" s="130"/>
      <c r="F33" s="130"/>
      <c r="G33" s="132"/>
      <c r="H33" s="132"/>
      <c r="I33" s="130"/>
      <c r="J33" s="130"/>
      <c r="K33" s="132"/>
      <c r="L33" s="130"/>
    </row>
    <row r="34" spans="2:12" ht="25.5" x14ac:dyDescent="0.25">
      <c r="B34" s="455"/>
      <c r="C34" s="453" t="s">
        <v>148</v>
      </c>
      <c r="D34" s="456"/>
      <c r="E34" s="130"/>
      <c r="F34" s="130"/>
      <c r="G34" s="132"/>
      <c r="H34" s="132"/>
      <c r="I34" s="130"/>
      <c r="J34" s="130"/>
      <c r="K34" s="132"/>
      <c r="L34" s="130"/>
    </row>
    <row r="35" spans="2:12" ht="51" x14ac:dyDescent="0.25">
      <c r="B35" s="459"/>
      <c r="C35" s="453" t="s">
        <v>149</v>
      </c>
      <c r="D35" s="457"/>
      <c r="E35" s="130"/>
      <c r="F35" s="130"/>
      <c r="G35" s="132"/>
      <c r="H35" s="132"/>
      <c r="I35" s="130"/>
      <c r="J35" s="130"/>
      <c r="K35" s="132"/>
      <c r="L35" s="130"/>
    </row>
    <row r="36" spans="2:12" ht="20.25" x14ac:dyDescent="0.25">
      <c r="B36" s="460" t="s">
        <v>150</v>
      </c>
      <c r="C36" s="460"/>
      <c r="D36" s="460"/>
      <c r="E36" s="460"/>
      <c r="F36" s="460"/>
      <c r="G36" s="460"/>
      <c r="H36" s="460"/>
      <c r="I36" s="460"/>
      <c r="J36" s="460"/>
      <c r="K36" s="460"/>
      <c r="L36" s="460"/>
    </row>
    <row r="37" spans="2:12" ht="63.75" x14ac:dyDescent="0.25">
      <c r="B37" s="461" t="s">
        <v>151</v>
      </c>
      <c r="C37" s="453" t="s">
        <v>152</v>
      </c>
      <c r="D37" s="458" t="s">
        <v>328</v>
      </c>
      <c r="E37" s="130"/>
      <c r="F37" s="130"/>
      <c r="G37" s="132"/>
      <c r="H37" s="132"/>
      <c r="I37" s="130"/>
      <c r="J37" s="130"/>
      <c r="K37" s="132"/>
      <c r="L37" s="130"/>
    </row>
    <row r="38" spans="2:12" ht="20.25" x14ac:dyDescent="0.25">
      <c r="B38" s="460" t="s">
        <v>153</v>
      </c>
      <c r="C38" s="460"/>
      <c r="D38" s="460"/>
      <c r="E38" s="460"/>
      <c r="F38" s="460"/>
      <c r="G38" s="460"/>
      <c r="H38" s="460"/>
      <c r="I38" s="460"/>
      <c r="J38" s="460"/>
      <c r="K38" s="460"/>
      <c r="L38" s="460"/>
    </row>
    <row r="39" spans="2:12" ht="38.25" x14ac:dyDescent="0.25">
      <c r="B39" s="462" t="s">
        <v>154</v>
      </c>
      <c r="C39" s="453" t="s">
        <v>155</v>
      </c>
      <c r="D39" s="463" t="s">
        <v>329</v>
      </c>
      <c r="E39" s="130"/>
      <c r="F39" s="130"/>
      <c r="G39" s="132"/>
      <c r="H39" s="132"/>
      <c r="I39" s="130"/>
      <c r="J39" s="130"/>
      <c r="K39" s="132"/>
      <c r="L39" s="130"/>
    </row>
    <row r="40" spans="2:12" ht="38.25" x14ac:dyDescent="0.25">
      <c r="B40" s="464"/>
      <c r="C40" s="453" t="s">
        <v>156</v>
      </c>
      <c r="D40" s="465"/>
      <c r="E40" s="130"/>
      <c r="F40" s="130"/>
      <c r="G40" s="132"/>
      <c r="H40" s="132"/>
      <c r="I40" s="130"/>
      <c r="J40" s="130"/>
      <c r="K40" s="132"/>
      <c r="L40" s="130"/>
    </row>
    <row r="41" spans="2:12" ht="38.25" x14ac:dyDescent="0.25">
      <c r="B41" s="464"/>
      <c r="C41" s="453" t="s">
        <v>157</v>
      </c>
      <c r="D41" s="465"/>
      <c r="E41" s="130"/>
      <c r="F41" s="130"/>
      <c r="G41" s="132"/>
      <c r="H41" s="132"/>
      <c r="I41" s="130"/>
      <c r="J41" s="130"/>
      <c r="K41" s="132"/>
      <c r="L41" s="130"/>
    </row>
    <row r="42" spans="2:12" ht="47.25" customHeight="1" x14ac:dyDescent="0.25">
      <c r="B42" s="464"/>
      <c r="C42" s="453" t="s">
        <v>158</v>
      </c>
      <c r="D42" s="465"/>
      <c r="E42" s="130"/>
      <c r="F42" s="130"/>
      <c r="G42" s="132"/>
      <c r="H42" s="132"/>
      <c r="I42" s="130"/>
      <c r="J42" s="130"/>
      <c r="K42" s="132"/>
      <c r="L42" s="130"/>
    </row>
    <row r="43" spans="2:12" ht="25.5" x14ac:dyDescent="0.25">
      <c r="B43" s="464"/>
      <c r="C43" s="453" t="s">
        <v>159</v>
      </c>
      <c r="D43" s="465"/>
      <c r="E43" s="130"/>
      <c r="F43" s="130"/>
      <c r="G43" s="132"/>
      <c r="H43" s="132"/>
      <c r="I43" s="130"/>
      <c r="J43" s="130"/>
      <c r="K43" s="132"/>
      <c r="L43" s="130"/>
    </row>
    <row r="44" spans="2:12" ht="38.25" x14ac:dyDescent="0.25">
      <c r="B44" s="464"/>
      <c r="C44" s="453" t="s">
        <v>160</v>
      </c>
      <c r="D44" s="465"/>
      <c r="E44" s="130"/>
      <c r="F44" s="130"/>
      <c r="G44" s="132"/>
      <c r="H44" s="132"/>
      <c r="I44" s="130"/>
      <c r="J44" s="130"/>
      <c r="K44" s="132"/>
      <c r="L44" s="130"/>
    </row>
    <row r="45" spans="2:12" ht="51" x14ac:dyDescent="0.25">
      <c r="B45" s="466"/>
      <c r="C45" s="453" t="s">
        <v>161</v>
      </c>
      <c r="D45" s="467"/>
      <c r="E45" s="130"/>
      <c r="F45" s="130"/>
      <c r="G45" s="132"/>
      <c r="H45" s="132"/>
      <c r="I45" s="130"/>
      <c r="J45" s="130"/>
      <c r="K45" s="132"/>
      <c r="L45" s="130"/>
    </row>
    <row r="46" spans="2:12" ht="20.25" x14ac:dyDescent="0.25">
      <c r="B46" s="460" t="s">
        <v>162</v>
      </c>
      <c r="C46" s="460"/>
      <c r="D46" s="460"/>
      <c r="E46" s="460"/>
      <c r="F46" s="460"/>
      <c r="G46" s="460"/>
      <c r="H46" s="460"/>
      <c r="I46" s="460"/>
      <c r="J46" s="460"/>
      <c r="K46" s="460"/>
      <c r="L46" s="460"/>
    </row>
    <row r="47" spans="2:12" ht="38.25" x14ac:dyDescent="0.25">
      <c r="B47" s="452" t="s">
        <v>163</v>
      </c>
      <c r="C47" s="453" t="s">
        <v>164</v>
      </c>
      <c r="D47" s="454" t="s">
        <v>330</v>
      </c>
      <c r="E47" s="130"/>
      <c r="F47" s="130"/>
      <c r="G47" s="132"/>
      <c r="H47" s="132"/>
      <c r="I47" s="130"/>
      <c r="J47" s="130"/>
      <c r="K47" s="132"/>
      <c r="L47" s="130"/>
    </row>
    <row r="48" spans="2:12" ht="38.25" x14ac:dyDescent="0.25">
      <c r="B48" s="455"/>
      <c r="C48" s="453" t="s">
        <v>165</v>
      </c>
      <c r="D48" s="457"/>
      <c r="E48" s="130"/>
      <c r="F48" s="130"/>
      <c r="G48" s="132"/>
      <c r="H48" s="132"/>
      <c r="I48" s="130"/>
      <c r="J48" s="130"/>
      <c r="K48" s="132"/>
      <c r="L48" s="130"/>
    </row>
    <row r="49" spans="2:12" ht="38.25" x14ac:dyDescent="0.25">
      <c r="B49" s="455"/>
      <c r="C49" s="453" t="s">
        <v>166</v>
      </c>
      <c r="D49" s="463" t="s">
        <v>331</v>
      </c>
      <c r="E49" s="130"/>
      <c r="F49" s="130"/>
      <c r="G49" s="132"/>
      <c r="H49" s="132"/>
      <c r="I49" s="130"/>
      <c r="J49" s="130"/>
      <c r="K49" s="132"/>
      <c r="L49" s="130"/>
    </row>
    <row r="50" spans="2:12" ht="25.5" x14ac:dyDescent="0.25">
      <c r="B50" s="455"/>
      <c r="C50" s="453" t="s">
        <v>167</v>
      </c>
      <c r="D50" s="465"/>
      <c r="E50" s="130"/>
      <c r="F50" s="130"/>
      <c r="G50" s="132"/>
      <c r="H50" s="132"/>
      <c r="I50" s="130"/>
      <c r="J50" s="130"/>
      <c r="K50" s="132"/>
      <c r="L50" s="130"/>
    </row>
    <row r="51" spans="2:12" ht="38.25" x14ac:dyDescent="0.25">
      <c r="B51" s="455"/>
      <c r="C51" s="453" t="s">
        <v>168</v>
      </c>
      <c r="D51" s="465"/>
      <c r="E51" s="130"/>
      <c r="F51" s="130"/>
      <c r="G51" s="132"/>
      <c r="H51" s="132"/>
      <c r="I51" s="130"/>
      <c r="J51" s="130"/>
      <c r="K51" s="132"/>
      <c r="L51" s="130"/>
    </row>
    <row r="52" spans="2:12" ht="38.25" x14ac:dyDescent="0.25">
      <c r="B52" s="455"/>
      <c r="C52" s="453" t="s">
        <v>169</v>
      </c>
      <c r="D52" s="465"/>
      <c r="E52" s="130"/>
      <c r="F52" s="130"/>
      <c r="G52" s="132"/>
      <c r="H52" s="132"/>
      <c r="I52" s="130"/>
      <c r="J52" s="130"/>
      <c r="K52" s="132"/>
      <c r="L52" s="130"/>
    </row>
    <row r="53" spans="2:12" ht="38.25" x14ac:dyDescent="0.25">
      <c r="B53" s="455"/>
      <c r="C53" s="453" t="s">
        <v>170</v>
      </c>
      <c r="D53" s="465"/>
      <c r="E53" s="130"/>
      <c r="F53" s="130"/>
      <c r="G53" s="132"/>
      <c r="H53" s="132"/>
      <c r="I53" s="130"/>
      <c r="J53" s="130"/>
      <c r="K53" s="132"/>
      <c r="L53" s="130"/>
    </row>
    <row r="54" spans="2:12" ht="25.5" x14ac:dyDescent="0.25">
      <c r="B54" s="455"/>
      <c r="C54" s="453" t="s">
        <v>171</v>
      </c>
      <c r="D54" s="465"/>
      <c r="E54" s="130"/>
      <c r="F54" s="130"/>
      <c r="G54" s="132"/>
      <c r="H54" s="132"/>
      <c r="I54" s="130"/>
      <c r="J54" s="130"/>
      <c r="K54" s="132"/>
      <c r="L54" s="130"/>
    </row>
    <row r="55" spans="2:12" ht="38.25" x14ac:dyDescent="0.25">
      <c r="B55" s="455"/>
      <c r="C55" s="453" t="s">
        <v>172</v>
      </c>
      <c r="D55" s="465"/>
      <c r="E55" s="130"/>
      <c r="F55" s="130"/>
      <c r="G55" s="132"/>
      <c r="H55" s="132"/>
      <c r="I55" s="130"/>
      <c r="J55" s="130"/>
      <c r="K55" s="132"/>
      <c r="L55" s="130"/>
    </row>
    <row r="56" spans="2:12" ht="38.25" x14ac:dyDescent="0.25">
      <c r="B56" s="455"/>
      <c r="C56" s="453" t="s">
        <v>173</v>
      </c>
      <c r="D56" s="465"/>
      <c r="E56" s="130"/>
      <c r="F56" s="130"/>
      <c r="G56" s="132"/>
      <c r="H56" s="132"/>
      <c r="I56" s="130"/>
      <c r="J56" s="130"/>
      <c r="K56" s="132"/>
      <c r="L56" s="130"/>
    </row>
    <row r="57" spans="2:12" ht="25.5" x14ac:dyDescent="0.25">
      <c r="B57" s="455"/>
      <c r="C57" s="453" t="s">
        <v>174</v>
      </c>
      <c r="D57" s="465"/>
      <c r="E57" s="130"/>
      <c r="F57" s="130"/>
      <c r="G57" s="132"/>
      <c r="H57" s="132"/>
      <c r="I57" s="130"/>
      <c r="J57" s="130"/>
      <c r="K57" s="132"/>
      <c r="L57" s="130"/>
    </row>
    <row r="58" spans="2:12" ht="38.25" x14ac:dyDescent="0.25">
      <c r="B58" s="459"/>
      <c r="C58" s="453" t="s">
        <v>175</v>
      </c>
      <c r="D58" s="467"/>
      <c r="E58" s="130"/>
      <c r="F58" s="130"/>
      <c r="G58" s="132"/>
      <c r="H58" s="132"/>
      <c r="I58" s="130"/>
      <c r="J58" s="130"/>
      <c r="K58" s="132"/>
      <c r="L58" s="130"/>
    </row>
    <row r="59" spans="2:12" ht="7.5" customHeight="1" x14ac:dyDescent="0.25"/>
    <row r="60" spans="2:12" x14ac:dyDescent="0.25">
      <c r="B60" s="330" t="s">
        <v>432</v>
      </c>
      <c r="C60" s="330"/>
      <c r="D60" s="330"/>
      <c r="E60" s="330"/>
      <c r="F60" s="330"/>
      <c r="G60" s="330"/>
      <c r="H60" s="330"/>
      <c r="I60" s="330"/>
      <c r="J60" s="330"/>
      <c r="K60" s="330"/>
      <c r="L60" s="330"/>
    </row>
    <row r="61" spans="2:12" ht="47.25" customHeight="1" x14ac:dyDescent="0.25">
      <c r="B61" s="331" t="s">
        <v>433</v>
      </c>
      <c r="C61" s="331"/>
      <c r="D61" s="331"/>
      <c r="E61" s="331"/>
      <c r="F61" s="331"/>
      <c r="G61" s="331"/>
      <c r="H61" s="331"/>
      <c r="I61" s="331"/>
      <c r="J61" s="331"/>
      <c r="K61" s="331"/>
      <c r="L61" s="331"/>
    </row>
    <row r="62" spans="2:12" ht="38.25" customHeight="1" x14ac:dyDescent="0.25">
      <c r="B62" s="331" t="s">
        <v>434</v>
      </c>
      <c r="C62" s="331"/>
      <c r="D62" s="331"/>
      <c r="E62" s="331"/>
      <c r="F62" s="331"/>
      <c r="G62" s="331"/>
      <c r="H62" s="331"/>
      <c r="I62" s="331"/>
      <c r="J62" s="331"/>
      <c r="K62" s="331"/>
      <c r="L62" s="331"/>
    </row>
    <row r="63" spans="2:12" ht="7.5" customHeight="1" x14ac:dyDescent="0.25">
      <c r="B63" s="28"/>
    </row>
    <row r="64" spans="2:12" x14ac:dyDescent="0.25">
      <c r="B64" s="28"/>
    </row>
  </sheetData>
  <sheetProtection algorithmName="SHA-512" hashValue="It5hZOiOh7le/U+lBAhYkem9g1B+zq7cnKVD15KyCrWJEdP2iC+b1NAs4AczKf4DpZGYiAPVLihZJQjQm04Hqg==" saltValue="wsUof2Eij1X1hI9PcASbwA==" spinCount="100000" sheet="1" objects="1" scenarios="1"/>
  <mergeCells count="39">
    <mergeCell ref="B14:L14"/>
    <mergeCell ref="B15:L15"/>
    <mergeCell ref="B60:L60"/>
    <mergeCell ref="B61:L61"/>
    <mergeCell ref="B62:L62"/>
    <mergeCell ref="I22:J22"/>
    <mergeCell ref="K22:L22"/>
    <mergeCell ref="B46:L46"/>
    <mergeCell ref="B47:B58"/>
    <mergeCell ref="B39:B45"/>
    <mergeCell ref="B32:B35"/>
    <mergeCell ref="B23:B24"/>
    <mergeCell ref="C23:C24"/>
    <mergeCell ref="E22:F22"/>
    <mergeCell ref="B25:L25"/>
    <mergeCell ref="B31:L31"/>
    <mergeCell ref="B11:C11"/>
    <mergeCell ref="D11:H11"/>
    <mergeCell ref="J11:L11"/>
    <mergeCell ref="B12:C12"/>
    <mergeCell ref="D12:H12"/>
    <mergeCell ref="J12:L12"/>
    <mergeCell ref="B1:L7"/>
    <mergeCell ref="B8:L8"/>
    <mergeCell ref="B10:C10"/>
    <mergeCell ref="D10:H10"/>
    <mergeCell ref="J10:L10"/>
    <mergeCell ref="B16:L18"/>
    <mergeCell ref="D39:D45"/>
    <mergeCell ref="D49:D58"/>
    <mergeCell ref="D47:D48"/>
    <mergeCell ref="D23:D24"/>
    <mergeCell ref="D26:D28"/>
    <mergeCell ref="D32:D35"/>
    <mergeCell ref="B26:B30"/>
    <mergeCell ref="G22:H22"/>
    <mergeCell ref="B20:L20"/>
    <mergeCell ref="B36:L36"/>
    <mergeCell ref="B38:L38"/>
  </mergeCells>
  <printOptions horizontalCentered="1"/>
  <pageMargins left="0.51181102362204722" right="0.47244094488188981" top="0.74803149606299213" bottom="0.74803149606299213" header="0.31496062992125984" footer="0.31496062992125984"/>
  <pageSetup scale="43" orientation="portrait" horizontalDpi="4294967295" verticalDpi="4294967295" r:id="rId1"/>
  <rowBreaks count="1" manualBreakCount="1">
    <brk id="54" max="11"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P56"/>
  <sheetViews>
    <sheetView showGridLines="0" topLeftCell="A10" zoomScale="86" zoomScaleNormal="86" workbookViewId="0">
      <selection activeCell="F24" sqref="F24"/>
    </sheetView>
  </sheetViews>
  <sheetFormatPr baseColWidth="10" defaultRowHeight="15" x14ac:dyDescent="0.25"/>
  <cols>
    <col min="1" max="1" width="2.85546875" customWidth="1"/>
    <col min="2" max="2" width="15.5703125" customWidth="1"/>
    <col min="3" max="3" width="20.28515625" customWidth="1"/>
    <col min="4" max="5" width="11.5703125" bestFit="1" customWidth="1"/>
    <col min="6" max="6" width="18.85546875" customWidth="1"/>
    <col min="7" max="7" width="15.85546875" bestFit="1" customWidth="1"/>
    <col min="8" max="8" width="18.85546875" customWidth="1"/>
    <col min="9" max="9" width="17.140625" customWidth="1"/>
    <col min="10" max="10" width="18.85546875" customWidth="1"/>
    <col min="11" max="11" width="14.85546875" bestFit="1" customWidth="1"/>
    <col min="12" max="12" width="18.85546875" customWidth="1"/>
    <col min="13" max="13" width="14.85546875" bestFit="1" customWidth="1"/>
  </cols>
  <sheetData>
    <row r="1" spans="2:16" s="44" customFormat="1" ht="12.75" x14ac:dyDescent="0.2">
      <c r="B1" s="286"/>
      <c r="C1" s="287"/>
      <c r="D1" s="287"/>
      <c r="E1" s="287"/>
      <c r="F1" s="287"/>
      <c r="G1" s="287"/>
      <c r="H1" s="287"/>
      <c r="I1" s="287"/>
      <c r="J1" s="287"/>
      <c r="K1" s="287"/>
      <c r="L1" s="287"/>
      <c r="M1" s="287"/>
      <c r="N1" s="287"/>
      <c r="O1" s="287"/>
      <c r="P1" s="288"/>
    </row>
    <row r="2" spans="2:16" s="44" customFormat="1" ht="12.75" x14ac:dyDescent="0.2">
      <c r="B2" s="289"/>
      <c r="C2" s="290"/>
      <c r="D2" s="290"/>
      <c r="E2" s="290"/>
      <c r="F2" s="290"/>
      <c r="G2" s="290"/>
      <c r="H2" s="290"/>
      <c r="I2" s="290"/>
      <c r="J2" s="290"/>
      <c r="K2" s="290"/>
      <c r="L2" s="290"/>
      <c r="M2" s="290"/>
      <c r="N2" s="290"/>
      <c r="O2" s="290"/>
      <c r="P2" s="291"/>
    </row>
    <row r="3" spans="2:16" s="44" customFormat="1" ht="12.75" x14ac:dyDescent="0.2">
      <c r="B3" s="289"/>
      <c r="C3" s="290"/>
      <c r="D3" s="290"/>
      <c r="E3" s="290"/>
      <c r="F3" s="290"/>
      <c r="G3" s="290"/>
      <c r="H3" s="290"/>
      <c r="I3" s="290"/>
      <c r="J3" s="290"/>
      <c r="K3" s="290"/>
      <c r="L3" s="290"/>
      <c r="M3" s="290"/>
      <c r="N3" s="290"/>
      <c r="O3" s="290"/>
      <c r="P3" s="291"/>
    </row>
    <row r="4" spans="2:16" s="44" customFormat="1" ht="12.75" x14ac:dyDescent="0.2">
      <c r="B4" s="289"/>
      <c r="C4" s="290"/>
      <c r="D4" s="290"/>
      <c r="E4" s="290"/>
      <c r="F4" s="290"/>
      <c r="G4" s="290"/>
      <c r="H4" s="290"/>
      <c r="I4" s="290"/>
      <c r="J4" s="290"/>
      <c r="K4" s="290"/>
      <c r="L4" s="290"/>
      <c r="M4" s="290"/>
      <c r="N4" s="290"/>
      <c r="O4" s="290"/>
      <c r="P4" s="291"/>
    </row>
    <row r="5" spans="2:16" s="44" customFormat="1" ht="12.75" x14ac:dyDescent="0.2">
      <c r="B5" s="289"/>
      <c r="C5" s="290"/>
      <c r="D5" s="290"/>
      <c r="E5" s="290"/>
      <c r="F5" s="290"/>
      <c r="G5" s="290"/>
      <c r="H5" s="290"/>
      <c r="I5" s="290"/>
      <c r="J5" s="290"/>
      <c r="K5" s="290"/>
      <c r="L5" s="290"/>
      <c r="M5" s="290"/>
      <c r="N5" s="290"/>
      <c r="O5" s="290"/>
      <c r="P5" s="291"/>
    </row>
    <row r="6" spans="2:16" s="44" customFormat="1" ht="12.75" x14ac:dyDescent="0.2">
      <c r="B6" s="289"/>
      <c r="C6" s="290"/>
      <c r="D6" s="290"/>
      <c r="E6" s="290"/>
      <c r="F6" s="290"/>
      <c r="G6" s="290"/>
      <c r="H6" s="290"/>
      <c r="I6" s="290"/>
      <c r="J6" s="290"/>
      <c r="K6" s="290"/>
      <c r="L6" s="290"/>
      <c r="M6" s="290"/>
      <c r="N6" s="290"/>
      <c r="O6" s="290"/>
      <c r="P6" s="291"/>
    </row>
    <row r="7" spans="2:16" s="44" customFormat="1" ht="12.75" x14ac:dyDescent="0.2">
      <c r="B7" s="292"/>
      <c r="C7" s="293"/>
      <c r="D7" s="293"/>
      <c r="E7" s="293"/>
      <c r="F7" s="293"/>
      <c r="G7" s="293"/>
      <c r="H7" s="293"/>
      <c r="I7" s="293"/>
      <c r="J7" s="293"/>
      <c r="K7" s="293"/>
      <c r="L7" s="293"/>
      <c r="M7" s="293"/>
      <c r="N7" s="293"/>
      <c r="O7" s="293"/>
      <c r="P7" s="294"/>
    </row>
    <row r="8" spans="2:16" s="44" customFormat="1" ht="26.25" customHeight="1" x14ac:dyDescent="0.2">
      <c r="B8" s="295" t="s">
        <v>312</v>
      </c>
      <c r="C8" s="296"/>
      <c r="D8" s="296"/>
      <c r="E8" s="296"/>
      <c r="F8" s="296"/>
      <c r="G8" s="296"/>
      <c r="H8" s="296"/>
      <c r="I8" s="296"/>
      <c r="J8" s="296"/>
      <c r="K8" s="296"/>
      <c r="L8" s="296"/>
      <c r="M8" s="296"/>
      <c r="N8" s="296"/>
      <c r="O8" s="296"/>
      <c r="P8" s="297"/>
    </row>
    <row r="9" spans="2:16" s="44" customFormat="1" ht="3.75" customHeight="1" x14ac:dyDescent="0.2">
      <c r="C9" s="45"/>
      <c r="D9" s="46"/>
      <c r="E9" s="46"/>
      <c r="F9" s="46"/>
      <c r="G9" s="46"/>
      <c r="H9" s="46"/>
      <c r="I9" s="46"/>
      <c r="J9" s="46"/>
      <c r="K9" s="46"/>
    </row>
    <row r="10" spans="2:16" s="47" customFormat="1" ht="15" customHeight="1" x14ac:dyDescent="0.2">
      <c r="B10" s="283" t="s">
        <v>279</v>
      </c>
      <c r="C10" s="283"/>
      <c r="D10" s="284"/>
      <c r="E10" s="284"/>
      <c r="F10" s="284"/>
      <c r="G10" s="284"/>
      <c r="H10" s="284"/>
      <c r="I10" s="48" t="s">
        <v>280</v>
      </c>
      <c r="J10" s="284"/>
      <c r="K10" s="284"/>
      <c r="L10" s="284"/>
      <c r="M10" s="284"/>
      <c r="N10" s="48" t="s">
        <v>281</v>
      </c>
      <c r="O10" s="285"/>
      <c r="P10" s="285"/>
    </row>
    <row r="11" spans="2:16" s="47" customFormat="1" ht="15" customHeight="1" x14ac:dyDescent="0.2">
      <c r="B11" s="283" t="s">
        <v>282</v>
      </c>
      <c r="C11" s="283"/>
      <c r="D11" s="284"/>
      <c r="E11" s="284"/>
      <c r="F11" s="284"/>
      <c r="G11" s="284"/>
      <c r="H11" s="284"/>
      <c r="I11" s="48" t="s">
        <v>283</v>
      </c>
      <c r="J11" s="284"/>
      <c r="K11" s="284"/>
      <c r="L11" s="284"/>
      <c r="M11" s="284"/>
      <c r="N11" s="48" t="s">
        <v>284</v>
      </c>
      <c r="O11" s="285"/>
      <c r="P11" s="285"/>
    </row>
    <row r="12" spans="2:16" s="47" customFormat="1" ht="15" customHeight="1" x14ac:dyDescent="0.2">
      <c r="B12" s="283" t="s">
        <v>285</v>
      </c>
      <c r="C12" s="283"/>
      <c r="D12" s="307"/>
      <c r="E12" s="307"/>
      <c r="F12" s="307"/>
      <c r="G12" s="307"/>
      <c r="H12" s="307"/>
      <c r="I12" s="48" t="s">
        <v>286</v>
      </c>
      <c r="J12" s="284"/>
      <c r="K12" s="284"/>
      <c r="L12" s="284"/>
      <c r="M12" s="284"/>
      <c r="N12" s="48" t="s">
        <v>287</v>
      </c>
      <c r="O12" s="285"/>
      <c r="P12" s="285"/>
    </row>
    <row r="13" spans="2:16" s="47" customFormat="1" ht="6.75" customHeight="1" x14ac:dyDescent="0.2">
      <c r="C13" s="49"/>
      <c r="D13" s="50"/>
      <c r="E13" s="50"/>
      <c r="F13" s="50"/>
      <c r="G13" s="50"/>
      <c r="H13" s="50"/>
      <c r="I13" s="51"/>
      <c r="J13" s="52"/>
      <c r="K13" s="53"/>
    </row>
    <row r="14" spans="2:16" s="47" customFormat="1" ht="18.75" customHeight="1" x14ac:dyDescent="0.2">
      <c r="B14" s="298" t="s">
        <v>288</v>
      </c>
      <c r="C14" s="299"/>
      <c r="D14" s="299"/>
      <c r="E14" s="299"/>
      <c r="F14" s="299"/>
      <c r="G14" s="299"/>
      <c r="H14" s="299"/>
      <c r="I14" s="299"/>
      <c r="J14" s="299"/>
      <c r="K14" s="299"/>
      <c r="L14" s="299"/>
      <c r="M14" s="299"/>
      <c r="N14" s="299"/>
      <c r="O14" s="299"/>
      <c r="P14" s="300"/>
    </row>
    <row r="15" spans="2:16" s="54" customFormat="1" ht="93.75" customHeight="1" x14ac:dyDescent="0.2">
      <c r="B15" s="391" t="s">
        <v>303</v>
      </c>
      <c r="C15" s="392"/>
      <c r="D15" s="392"/>
      <c r="E15" s="392"/>
      <c r="F15" s="392"/>
      <c r="G15" s="392"/>
      <c r="H15" s="392"/>
      <c r="I15" s="392"/>
      <c r="J15" s="392"/>
      <c r="K15" s="392"/>
      <c r="L15" s="392"/>
      <c r="M15" s="392"/>
      <c r="N15" s="392"/>
      <c r="O15" s="392"/>
      <c r="P15" s="393"/>
    </row>
    <row r="16" spans="2:16" s="54" customFormat="1" ht="63" customHeight="1" x14ac:dyDescent="0.2">
      <c r="B16" s="304" t="s">
        <v>441</v>
      </c>
      <c r="C16" s="305"/>
      <c r="D16" s="305"/>
      <c r="E16" s="305"/>
      <c r="F16" s="305"/>
      <c r="G16" s="305"/>
      <c r="H16" s="305"/>
      <c r="I16" s="305"/>
      <c r="J16" s="305"/>
      <c r="K16" s="305"/>
      <c r="L16" s="305"/>
      <c r="M16" s="305"/>
      <c r="N16" s="305"/>
      <c r="O16" s="305"/>
      <c r="P16" s="306"/>
    </row>
    <row r="17" spans="2:15" ht="12.75" customHeight="1" x14ac:dyDescent="0.25">
      <c r="B17" s="4"/>
      <c r="C17" s="4"/>
      <c r="D17" s="4"/>
      <c r="E17" s="4"/>
      <c r="F17" s="4"/>
      <c r="G17" s="4"/>
      <c r="H17" s="4"/>
      <c r="I17" s="4"/>
      <c r="J17" s="4"/>
      <c r="K17" s="4"/>
      <c r="L17" s="4"/>
      <c r="M17" s="4"/>
    </row>
    <row r="18" spans="2:15" x14ac:dyDescent="0.25">
      <c r="B18" s="372" t="s">
        <v>248</v>
      </c>
      <c r="C18" s="372"/>
      <c r="D18" s="27">
        <v>2015</v>
      </c>
      <c r="E18" s="27">
        <v>2016</v>
      </c>
      <c r="F18" s="27">
        <v>2017</v>
      </c>
      <c r="G18" s="27">
        <v>2018</v>
      </c>
      <c r="H18" s="4"/>
      <c r="J18" s="4"/>
      <c r="K18" s="4"/>
      <c r="L18" s="4"/>
      <c r="M18" s="4"/>
      <c r="N18" s="4"/>
      <c r="O18" s="4"/>
    </row>
    <row r="19" spans="2:15" ht="15" customHeight="1" x14ac:dyDescent="0.25">
      <c r="B19" s="281" t="s">
        <v>256</v>
      </c>
      <c r="C19" s="282"/>
      <c r="D19" s="26">
        <v>11</v>
      </c>
      <c r="E19" s="26">
        <v>246</v>
      </c>
      <c r="F19" s="26">
        <v>243</v>
      </c>
      <c r="G19" s="26">
        <v>121</v>
      </c>
      <c r="H19" s="4"/>
      <c r="I19" s="4"/>
      <c r="J19" s="4"/>
      <c r="K19" s="4"/>
      <c r="L19" s="4"/>
      <c r="M19" s="4"/>
      <c r="N19" s="4"/>
      <c r="O19" s="4"/>
    </row>
    <row r="20" spans="2:15" ht="15" customHeight="1" x14ac:dyDescent="0.25">
      <c r="B20" s="281" t="s">
        <v>311</v>
      </c>
      <c r="C20" s="282"/>
      <c r="D20" s="5">
        <v>0.5</v>
      </c>
      <c r="E20" s="5">
        <v>12</v>
      </c>
      <c r="F20" s="5">
        <v>12</v>
      </c>
      <c r="G20" s="5">
        <v>6</v>
      </c>
      <c r="H20" s="4"/>
      <c r="I20" s="4"/>
      <c r="J20" s="4"/>
      <c r="K20" s="4"/>
      <c r="L20" s="4"/>
      <c r="M20" s="4"/>
    </row>
    <row r="21" spans="2:15" x14ac:dyDescent="0.25">
      <c r="B21" s="4"/>
      <c r="C21" s="4"/>
      <c r="D21" s="4"/>
      <c r="E21" s="4"/>
      <c r="F21" s="4"/>
      <c r="G21" s="4"/>
      <c r="H21" s="4"/>
      <c r="I21" s="4"/>
      <c r="J21" s="4"/>
      <c r="K21" s="4"/>
      <c r="L21" s="4"/>
      <c r="M21" s="4"/>
    </row>
    <row r="22" spans="2:15" x14ac:dyDescent="0.25">
      <c r="B22" s="4"/>
      <c r="C22" s="4"/>
      <c r="D22" s="4"/>
      <c r="E22" s="4"/>
      <c r="F22" s="409">
        <v>2015</v>
      </c>
      <c r="G22" s="409"/>
      <c r="H22" s="410">
        <v>2016</v>
      </c>
      <c r="I22" s="411"/>
      <c r="J22" s="412">
        <v>2017</v>
      </c>
      <c r="K22" s="413"/>
      <c r="L22" s="410">
        <v>2018</v>
      </c>
      <c r="M22" s="411"/>
      <c r="N22" s="405" t="s">
        <v>293</v>
      </c>
      <c r="O22" s="406"/>
    </row>
    <row r="23" spans="2:15" ht="51" x14ac:dyDescent="0.25">
      <c r="B23" s="36" t="s">
        <v>67</v>
      </c>
      <c r="C23" s="34" t="s">
        <v>321</v>
      </c>
      <c r="D23" s="34" t="s">
        <v>260</v>
      </c>
      <c r="E23" s="34" t="s">
        <v>3</v>
      </c>
      <c r="F23" s="34" t="s">
        <v>255</v>
      </c>
      <c r="G23" s="34" t="s">
        <v>254</v>
      </c>
      <c r="H23" s="34" t="s">
        <v>255</v>
      </c>
      <c r="I23" s="34" t="s">
        <v>254</v>
      </c>
      <c r="J23" s="34" t="s">
        <v>255</v>
      </c>
      <c r="K23" s="34" t="s">
        <v>254</v>
      </c>
      <c r="L23" s="34" t="s">
        <v>255</v>
      </c>
      <c r="M23" s="34" t="s">
        <v>254</v>
      </c>
      <c r="N23" s="407" t="s">
        <v>295</v>
      </c>
      <c r="O23" s="408"/>
    </row>
    <row r="24" spans="2:15" ht="51" x14ac:dyDescent="0.25">
      <c r="B24" s="327" t="s">
        <v>176</v>
      </c>
      <c r="C24" s="13" t="s">
        <v>333</v>
      </c>
      <c r="D24" s="21">
        <v>4</v>
      </c>
      <c r="E24" s="21">
        <v>1</v>
      </c>
      <c r="F24" s="129"/>
      <c r="G24" s="22">
        <f>ROUND(F24*E24*$D$20,0)</f>
        <v>0</v>
      </c>
      <c r="H24" s="129"/>
      <c r="I24" s="22">
        <f>H24*E24*$E$20</f>
        <v>0</v>
      </c>
      <c r="J24" s="129"/>
      <c r="K24" s="22">
        <f>J24*E24*$F$20</f>
        <v>0</v>
      </c>
      <c r="L24" s="129"/>
      <c r="M24" s="22">
        <f>L24*E24*$G$20</f>
        <v>0</v>
      </c>
      <c r="N24" s="401">
        <f t="shared" ref="N24:N31" si="0">G24+I24+K24+M24</f>
        <v>0</v>
      </c>
      <c r="O24" s="402"/>
    </row>
    <row r="25" spans="2:15" ht="38.25" x14ac:dyDescent="0.25">
      <c r="B25" s="327"/>
      <c r="C25" s="11" t="s">
        <v>334</v>
      </c>
      <c r="D25" s="1">
        <v>6</v>
      </c>
      <c r="E25" s="1">
        <v>1</v>
      </c>
      <c r="F25" s="129"/>
      <c r="G25" s="22">
        <f>ROUND(F25*E25*$D$20,0)</f>
        <v>0</v>
      </c>
      <c r="H25" s="129"/>
      <c r="I25" s="22">
        <f>H25*E25*$E$20</f>
        <v>0</v>
      </c>
      <c r="J25" s="129"/>
      <c r="K25" s="22">
        <f>J25*E25*$F$20</f>
        <v>0</v>
      </c>
      <c r="L25" s="129"/>
      <c r="M25" s="22">
        <f>L25*E25*$G$20</f>
        <v>0</v>
      </c>
      <c r="N25" s="401">
        <f t="shared" si="0"/>
        <v>0</v>
      </c>
      <c r="O25" s="402"/>
    </row>
    <row r="26" spans="2:15" ht="38.25" x14ac:dyDescent="0.25">
      <c r="B26" s="327"/>
      <c r="C26" s="11" t="s">
        <v>335</v>
      </c>
      <c r="D26" s="1">
        <v>4</v>
      </c>
      <c r="E26" s="1">
        <v>10</v>
      </c>
      <c r="F26" s="129"/>
      <c r="G26" s="22">
        <f>ROUND(F26*E26*$D$20,0)</f>
        <v>0</v>
      </c>
      <c r="H26" s="129"/>
      <c r="I26" s="22">
        <f>H26*E26*$E$20</f>
        <v>0</v>
      </c>
      <c r="J26" s="129"/>
      <c r="K26" s="22">
        <f>J26*E26*$F$20</f>
        <v>0</v>
      </c>
      <c r="L26" s="129"/>
      <c r="M26" s="22">
        <f>L26*E26*$G$20</f>
        <v>0</v>
      </c>
      <c r="N26" s="401">
        <f t="shared" si="0"/>
        <v>0</v>
      </c>
      <c r="O26" s="402"/>
    </row>
    <row r="27" spans="2:15" x14ac:dyDescent="0.25">
      <c r="B27" s="351" t="s">
        <v>177</v>
      </c>
      <c r="C27" s="351"/>
      <c r="D27" s="351"/>
      <c r="E27" s="6">
        <f>SUM(E24:E26)</f>
        <v>12</v>
      </c>
      <c r="F27" s="22"/>
      <c r="G27" s="23">
        <f>SUM(G24:G26)</f>
        <v>0</v>
      </c>
      <c r="H27" s="22"/>
      <c r="I27" s="23">
        <f>SUM(I24:I26)</f>
        <v>0</v>
      </c>
      <c r="J27" s="22"/>
      <c r="K27" s="23">
        <f>SUM(K24:K26)</f>
        <v>0</v>
      </c>
      <c r="L27" s="22"/>
      <c r="M27" s="23">
        <f>SUM(M24:M26)</f>
        <v>0</v>
      </c>
      <c r="N27" s="401">
        <f t="shared" si="0"/>
        <v>0</v>
      </c>
      <c r="O27" s="402"/>
    </row>
    <row r="28" spans="2:15" ht="51" x14ac:dyDescent="0.25">
      <c r="B28" s="414" t="s">
        <v>178</v>
      </c>
      <c r="C28" s="13" t="s">
        <v>333</v>
      </c>
      <c r="D28" s="21">
        <v>4</v>
      </c>
      <c r="E28" s="7">
        <v>2</v>
      </c>
      <c r="F28" s="129"/>
      <c r="G28" s="22">
        <f>ROUND(F28*E28*$D$20,0)</f>
        <v>0</v>
      </c>
      <c r="H28" s="129"/>
      <c r="I28" s="22">
        <f>H28*E28*$E$20</f>
        <v>0</v>
      </c>
      <c r="J28" s="129"/>
      <c r="K28" s="22">
        <f>J28*E28*$F$20</f>
        <v>0</v>
      </c>
      <c r="L28" s="129"/>
      <c r="M28" s="22">
        <f>L28*E28*$G$20</f>
        <v>0</v>
      </c>
      <c r="N28" s="401">
        <f t="shared" si="0"/>
        <v>0</v>
      </c>
      <c r="O28" s="402"/>
    </row>
    <row r="29" spans="2:15" ht="39" x14ac:dyDescent="0.25">
      <c r="B29" s="414"/>
      <c r="C29" s="15" t="s">
        <v>336</v>
      </c>
      <c r="D29" s="7">
        <v>4</v>
      </c>
      <c r="E29" s="7">
        <v>16</v>
      </c>
      <c r="F29" s="129"/>
      <c r="G29" s="22">
        <f>ROUND(F29*E29*$D$20,0)</f>
        <v>0</v>
      </c>
      <c r="H29" s="129"/>
      <c r="I29" s="22">
        <f>H29*E29*$E$20</f>
        <v>0</v>
      </c>
      <c r="J29" s="129"/>
      <c r="K29" s="22">
        <f>J29*E29*$F$20</f>
        <v>0</v>
      </c>
      <c r="L29" s="129"/>
      <c r="M29" s="22">
        <f>L29*E29*$G$20</f>
        <v>0</v>
      </c>
      <c r="N29" s="401">
        <f t="shared" si="0"/>
        <v>0</v>
      </c>
      <c r="O29" s="402"/>
    </row>
    <row r="30" spans="2:15" x14ac:dyDescent="0.25">
      <c r="B30" s="415" t="s">
        <v>179</v>
      </c>
      <c r="C30" s="415"/>
      <c r="D30" s="415"/>
      <c r="E30" s="10">
        <f>SUM(E28:E29)</f>
        <v>18</v>
      </c>
      <c r="F30" s="22"/>
      <c r="G30" s="23">
        <f>SUM(G28:G29)</f>
        <v>0</v>
      </c>
      <c r="H30" s="22"/>
      <c r="I30" s="23">
        <f>SUM(I28:I29)</f>
        <v>0</v>
      </c>
      <c r="J30" s="22"/>
      <c r="K30" s="23">
        <f>SUM(K28:K29)</f>
        <v>0</v>
      </c>
      <c r="L30" s="22"/>
      <c r="M30" s="23">
        <f>SUM(M28:M29)</f>
        <v>0</v>
      </c>
      <c r="N30" s="401">
        <f t="shared" si="0"/>
        <v>0</v>
      </c>
      <c r="O30" s="402"/>
    </row>
    <row r="31" spans="2:15" ht="51" x14ac:dyDescent="0.25">
      <c r="B31" s="327" t="s">
        <v>180</v>
      </c>
      <c r="C31" s="13" t="s">
        <v>333</v>
      </c>
      <c r="D31" s="7">
        <v>4</v>
      </c>
      <c r="E31" s="7">
        <v>2</v>
      </c>
      <c r="F31" s="129"/>
      <c r="G31" s="22">
        <f>ROUND(F31*E31*$D$20,0)</f>
        <v>0</v>
      </c>
      <c r="H31" s="129"/>
      <c r="I31" s="22">
        <f>H31*E31*$E$20</f>
        <v>0</v>
      </c>
      <c r="J31" s="129"/>
      <c r="K31" s="22">
        <f>J31*E31*$F$20</f>
        <v>0</v>
      </c>
      <c r="L31" s="129"/>
      <c r="M31" s="22">
        <f>L31*E31*$G$20</f>
        <v>0</v>
      </c>
      <c r="N31" s="401">
        <f t="shared" si="0"/>
        <v>0</v>
      </c>
      <c r="O31" s="402"/>
    </row>
    <row r="32" spans="2:15" ht="18.75" customHeight="1" x14ac:dyDescent="0.25">
      <c r="B32" s="327"/>
      <c r="C32" s="33" t="s">
        <v>337</v>
      </c>
      <c r="D32" s="7">
        <v>12</v>
      </c>
      <c r="E32" s="7">
        <v>3</v>
      </c>
      <c r="F32" s="129"/>
      <c r="G32" s="22">
        <f>ROUND(F32*E32*$D$20,0)</f>
        <v>0</v>
      </c>
      <c r="H32" s="129"/>
      <c r="I32" s="22">
        <f>H32*E32*$E$20</f>
        <v>0</v>
      </c>
      <c r="J32" s="129"/>
      <c r="K32" s="22">
        <f>J32*E32*$F$20</f>
        <v>0</v>
      </c>
      <c r="L32" s="129"/>
      <c r="M32" s="22">
        <f>L32*E32*$G$20</f>
        <v>0</v>
      </c>
      <c r="N32" s="401">
        <f t="shared" ref="N32" si="1">G32+I32+K32+M32</f>
        <v>0</v>
      </c>
      <c r="O32" s="402"/>
    </row>
    <row r="33" spans="2:16" ht="39" x14ac:dyDescent="0.25">
      <c r="B33" s="327"/>
      <c r="C33" s="15" t="s">
        <v>336</v>
      </c>
      <c r="D33" s="7">
        <v>4</v>
      </c>
      <c r="E33" s="7">
        <v>10</v>
      </c>
      <c r="F33" s="129"/>
      <c r="G33" s="22">
        <f>ROUND(F33*E33*$D$20,0)</f>
        <v>0</v>
      </c>
      <c r="H33" s="129"/>
      <c r="I33" s="22">
        <f>H33*E33*$E$20</f>
        <v>0</v>
      </c>
      <c r="J33" s="129"/>
      <c r="K33" s="22">
        <f>J33*E33*$F$20</f>
        <v>0</v>
      </c>
      <c r="L33" s="129"/>
      <c r="M33" s="22">
        <f>L33*E33*$G$20</f>
        <v>0</v>
      </c>
      <c r="N33" s="401">
        <f t="shared" ref="N33:N41" si="2">G33+I33+K33+M33</f>
        <v>0</v>
      </c>
      <c r="O33" s="402"/>
    </row>
    <row r="34" spans="2:16" x14ac:dyDescent="0.25">
      <c r="B34" s="348" t="s">
        <v>181</v>
      </c>
      <c r="C34" s="348"/>
      <c r="D34" s="348"/>
      <c r="E34" s="10">
        <f>SUM(E31:E33)</f>
        <v>15</v>
      </c>
      <c r="F34" s="22"/>
      <c r="G34" s="23">
        <f>SUM(G31:G33)</f>
        <v>0</v>
      </c>
      <c r="H34" s="22"/>
      <c r="I34" s="23">
        <f>SUM(I31:I33)</f>
        <v>0</v>
      </c>
      <c r="J34" s="22"/>
      <c r="K34" s="23">
        <f>SUM(K31:K33)</f>
        <v>0</v>
      </c>
      <c r="L34" s="22"/>
      <c r="M34" s="23">
        <f>SUM(M31:M33)</f>
        <v>0</v>
      </c>
      <c r="N34" s="401">
        <f t="shared" si="2"/>
        <v>0</v>
      </c>
      <c r="O34" s="402"/>
    </row>
    <row r="35" spans="2:16" ht="38.25" x14ac:dyDescent="0.25">
      <c r="B35" s="327" t="s">
        <v>182</v>
      </c>
      <c r="C35" s="11" t="s">
        <v>338</v>
      </c>
      <c r="D35" s="7">
        <v>6</v>
      </c>
      <c r="E35" s="7">
        <v>5</v>
      </c>
      <c r="F35" s="129"/>
      <c r="G35" s="22">
        <f>ROUND(F35*E35*$D$20,0)</f>
        <v>0</v>
      </c>
      <c r="H35" s="129"/>
      <c r="I35" s="22">
        <f>H35*E35*$E$20</f>
        <v>0</v>
      </c>
      <c r="J35" s="129"/>
      <c r="K35" s="22">
        <f>J35*E35*$F$20</f>
        <v>0</v>
      </c>
      <c r="L35" s="129"/>
      <c r="M35" s="22">
        <f>L35*E35*$G$20</f>
        <v>0</v>
      </c>
      <c r="N35" s="401">
        <f t="shared" si="2"/>
        <v>0</v>
      </c>
      <c r="O35" s="402"/>
    </row>
    <row r="36" spans="2:16" ht="44.25" customHeight="1" x14ac:dyDescent="0.25">
      <c r="B36" s="327"/>
      <c r="C36" s="16" t="s">
        <v>339</v>
      </c>
      <c r="D36" s="7">
        <v>4</v>
      </c>
      <c r="E36" s="7">
        <v>4</v>
      </c>
      <c r="F36" s="129"/>
      <c r="G36" s="22">
        <f>ROUND(F36*E36*$D$20,0)</f>
        <v>0</v>
      </c>
      <c r="H36" s="129"/>
      <c r="I36" s="22">
        <f>H36*E36*$E$20</f>
        <v>0</v>
      </c>
      <c r="J36" s="129"/>
      <c r="K36" s="22">
        <f>J36*E36*$F$20</f>
        <v>0</v>
      </c>
      <c r="L36" s="129"/>
      <c r="M36" s="22">
        <f>L36*E36*$G$20</f>
        <v>0</v>
      </c>
      <c r="N36" s="401">
        <f t="shared" si="2"/>
        <v>0</v>
      </c>
      <c r="O36" s="402"/>
    </row>
    <row r="37" spans="2:16" ht="38.25" x14ac:dyDescent="0.25">
      <c r="B37" s="327"/>
      <c r="C37" s="16" t="s">
        <v>336</v>
      </c>
      <c r="D37" s="7">
        <v>4</v>
      </c>
      <c r="E37" s="7">
        <v>8</v>
      </c>
      <c r="F37" s="129"/>
      <c r="G37" s="22">
        <f>ROUND(F37*E37*$D$20,0)</f>
        <v>0</v>
      </c>
      <c r="H37" s="129"/>
      <c r="I37" s="22">
        <f>H37*E37*$E$20</f>
        <v>0</v>
      </c>
      <c r="J37" s="129"/>
      <c r="K37" s="22">
        <f>J37*E37*$F$20</f>
        <v>0</v>
      </c>
      <c r="L37" s="129"/>
      <c r="M37" s="22">
        <f>L37*E37*$G$20</f>
        <v>0</v>
      </c>
      <c r="N37" s="401">
        <f t="shared" si="2"/>
        <v>0</v>
      </c>
      <c r="O37" s="402"/>
    </row>
    <row r="38" spans="2:16" x14ac:dyDescent="0.25">
      <c r="B38" s="348" t="s">
        <v>183</v>
      </c>
      <c r="C38" s="348"/>
      <c r="D38" s="348"/>
      <c r="E38" s="10">
        <f>SUM(E35:E37)</f>
        <v>17</v>
      </c>
      <c r="F38" s="22"/>
      <c r="G38" s="23">
        <f>SUM(G35:G37)</f>
        <v>0</v>
      </c>
      <c r="H38" s="22"/>
      <c r="I38" s="23">
        <f>SUM(I35:I37)</f>
        <v>0</v>
      </c>
      <c r="J38" s="22"/>
      <c r="K38" s="23">
        <f>SUM(K35:K37)</f>
        <v>0</v>
      </c>
      <c r="L38" s="22"/>
      <c r="M38" s="23">
        <f>SUM(M35:M37)</f>
        <v>0</v>
      </c>
      <c r="N38" s="401">
        <f t="shared" si="2"/>
        <v>0</v>
      </c>
      <c r="O38" s="402"/>
    </row>
    <row r="39" spans="2:16" ht="44.25" customHeight="1" x14ac:dyDescent="0.25">
      <c r="B39" s="35" t="s">
        <v>184</v>
      </c>
      <c r="C39" s="16" t="s">
        <v>336</v>
      </c>
      <c r="D39" s="7">
        <v>4</v>
      </c>
      <c r="E39" s="7">
        <v>11</v>
      </c>
      <c r="F39" s="129"/>
      <c r="G39" s="22">
        <f>ROUND(F39*E39*$D$20,0)</f>
        <v>0</v>
      </c>
      <c r="H39" s="129"/>
      <c r="I39" s="22">
        <f>H39*E39*$E$20</f>
        <v>0</v>
      </c>
      <c r="J39" s="129"/>
      <c r="K39" s="22">
        <f>J39*E39*$F$20</f>
        <v>0</v>
      </c>
      <c r="L39" s="129"/>
      <c r="M39" s="22">
        <f>L39*E39*$G$20</f>
        <v>0</v>
      </c>
      <c r="N39" s="401">
        <f t="shared" si="2"/>
        <v>0</v>
      </c>
      <c r="O39" s="402"/>
    </row>
    <row r="40" spans="2:16" x14ac:dyDescent="0.25">
      <c r="B40" s="348" t="s">
        <v>185</v>
      </c>
      <c r="C40" s="348"/>
      <c r="D40" s="348"/>
      <c r="E40" s="10">
        <f>E39</f>
        <v>11</v>
      </c>
      <c r="F40" s="22"/>
      <c r="G40" s="23">
        <f>G39</f>
        <v>0</v>
      </c>
      <c r="H40" s="22"/>
      <c r="I40" s="23">
        <f>I39</f>
        <v>0</v>
      </c>
      <c r="J40" s="22"/>
      <c r="K40" s="23">
        <f>K39</f>
        <v>0</v>
      </c>
      <c r="L40" s="22"/>
      <c r="M40" s="23">
        <f>M39</f>
        <v>0</v>
      </c>
      <c r="N40" s="403">
        <f t="shared" si="2"/>
        <v>0</v>
      </c>
      <c r="O40" s="404"/>
    </row>
    <row r="41" spans="2:16" x14ac:dyDescent="0.25">
      <c r="B41" s="279" t="s">
        <v>186</v>
      </c>
      <c r="C41" s="279"/>
      <c r="D41" s="279"/>
      <c r="E41" s="6">
        <f>E40+E38+E34+E30+E27</f>
        <v>73</v>
      </c>
      <c r="F41" s="22"/>
      <c r="G41" s="23">
        <f>G40+G38+G34+G30+G27</f>
        <v>0</v>
      </c>
      <c r="H41" s="22"/>
      <c r="I41" s="23">
        <f>I40+I38+I34+I30+I27</f>
        <v>0</v>
      </c>
      <c r="J41" s="22"/>
      <c r="K41" s="23">
        <f>K40+K38+K34+K30+K27</f>
        <v>0</v>
      </c>
      <c r="L41" s="22"/>
      <c r="M41" s="23">
        <f>M40+M38+M34+M30+M27</f>
        <v>0</v>
      </c>
      <c r="N41" s="403">
        <f t="shared" si="2"/>
        <v>0</v>
      </c>
      <c r="O41" s="404"/>
    </row>
    <row r="42" spans="2:16" x14ac:dyDescent="0.25">
      <c r="B42" s="30"/>
      <c r="C42" s="30"/>
      <c r="D42" s="30"/>
      <c r="E42" s="30"/>
      <c r="F42" s="30"/>
      <c r="G42" s="30"/>
      <c r="H42" s="30"/>
      <c r="I42" s="30"/>
      <c r="J42" s="30"/>
      <c r="K42" s="30"/>
      <c r="L42" s="30"/>
      <c r="M42" s="30"/>
      <c r="N42" s="30"/>
    </row>
    <row r="43" spans="2:16" ht="15.75" x14ac:dyDescent="0.25">
      <c r="B43" s="350" t="s">
        <v>314</v>
      </c>
      <c r="C43" s="350"/>
      <c r="D43" s="350"/>
      <c r="E43" s="350"/>
      <c r="F43" s="399">
        <f>G41</f>
        <v>0</v>
      </c>
      <c r="G43" s="400"/>
      <c r="H43" s="399">
        <f>I41</f>
        <v>0</v>
      </c>
      <c r="I43" s="400"/>
      <c r="J43" s="399">
        <f>K41</f>
        <v>0</v>
      </c>
      <c r="K43" s="400"/>
      <c r="L43" s="399">
        <f>M41</f>
        <v>0</v>
      </c>
      <c r="M43" s="400"/>
      <c r="N43" s="397">
        <f>F43+H43+J43+L43</f>
        <v>0</v>
      </c>
      <c r="O43" s="398"/>
    </row>
    <row r="44" spans="2:16" x14ac:dyDescent="0.25">
      <c r="B44" s="28" t="s">
        <v>259</v>
      </c>
      <c r="C44" s="31"/>
      <c r="D44" s="31"/>
      <c r="E44" s="31"/>
      <c r="F44" s="29"/>
      <c r="G44" s="30"/>
      <c r="H44" s="29"/>
      <c r="I44" s="30"/>
      <c r="J44" s="29"/>
      <c r="K44" s="30"/>
      <c r="L44" s="29"/>
      <c r="M44" s="30"/>
    </row>
    <row r="45" spans="2:16" ht="8.25" customHeight="1" x14ac:dyDescent="0.25"/>
    <row r="46" spans="2:16" x14ac:dyDescent="0.25">
      <c r="B46" s="325" t="s">
        <v>432</v>
      </c>
      <c r="C46" s="325"/>
      <c r="D46" s="325"/>
      <c r="E46" s="325"/>
      <c r="F46" s="325"/>
      <c r="G46" s="325"/>
      <c r="H46" s="325"/>
      <c r="I46" s="325"/>
      <c r="J46" s="325"/>
      <c r="K46" s="325"/>
      <c r="L46" s="325"/>
      <c r="M46" s="325"/>
      <c r="N46" s="325"/>
      <c r="O46" s="325"/>
      <c r="P46" s="325"/>
    </row>
    <row r="47" spans="2:16" ht="48.75" customHeight="1" x14ac:dyDescent="0.25">
      <c r="B47" s="324" t="s">
        <v>433</v>
      </c>
      <c r="C47" s="324"/>
      <c r="D47" s="324"/>
      <c r="E47" s="324"/>
      <c r="F47" s="324"/>
      <c r="G47" s="324"/>
      <c r="H47" s="324"/>
      <c r="I47" s="324"/>
      <c r="J47" s="324"/>
      <c r="K47" s="324"/>
      <c r="L47" s="324"/>
      <c r="M47" s="324"/>
      <c r="N47" s="324"/>
      <c r="O47" s="324"/>
      <c r="P47" s="324"/>
    </row>
    <row r="48" spans="2:16" ht="35.25" customHeight="1" x14ac:dyDescent="0.25">
      <c r="B48" s="324" t="s">
        <v>434</v>
      </c>
      <c r="C48" s="324"/>
      <c r="D48" s="324"/>
      <c r="E48" s="324"/>
      <c r="F48" s="324"/>
      <c r="G48" s="324"/>
      <c r="H48" s="324"/>
      <c r="I48" s="324"/>
      <c r="J48" s="324"/>
      <c r="K48" s="324"/>
      <c r="L48" s="324"/>
      <c r="M48" s="324"/>
      <c r="N48" s="324"/>
      <c r="O48" s="324"/>
      <c r="P48" s="324"/>
    </row>
    <row r="49" spans="2:3" x14ac:dyDescent="0.25">
      <c r="B49" s="28"/>
    </row>
    <row r="50" spans="2:3" ht="7.5" hidden="1" customHeight="1" x14ac:dyDescent="0.25"/>
    <row r="51" spans="2:3" hidden="1" x14ac:dyDescent="0.25"/>
    <row r="52" spans="2:3" hidden="1" x14ac:dyDescent="0.25"/>
    <row r="53" spans="2:3" ht="30" hidden="1" x14ac:dyDescent="0.25">
      <c r="B53" s="24" t="s">
        <v>250</v>
      </c>
      <c r="C53" s="17">
        <v>2168181148</v>
      </c>
    </row>
    <row r="54" spans="2:3" hidden="1" x14ac:dyDescent="0.25"/>
    <row r="55" spans="2:3" hidden="1" x14ac:dyDescent="0.25"/>
    <row r="56" spans="2:3" hidden="1" x14ac:dyDescent="0.25"/>
  </sheetData>
  <sheetProtection algorithmName="SHA-512" hashValue="5788MksNe+p3/tqIaXil55yDtoF9k2E3Fqc7YmcskUAwav7PNz6+gO3OsSkTvgwoZudXXTWNEbFkvKLtFgUshA==" saltValue="67j1R9Q2yOltnkGb2pVOOQ==" spinCount="100000" sheet="1" objects="1" scenarios="1"/>
  <mergeCells count="63">
    <mergeCell ref="B46:P46"/>
    <mergeCell ref="B47:P47"/>
    <mergeCell ref="B48:P48"/>
    <mergeCell ref="B24:B26"/>
    <mergeCell ref="B27:D27"/>
    <mergeCell ref="B40:D40"/>
    <mergeCell ref="B41:D41"/>
    <mergeCell ref="B43:E43"/>
    <mergeCell ref="B28:B29"/>
    <mergeCell ref="B30:D30"/>
    <mergeCell ref="B31:B33"/>
    <mergeCell ref="B34:D34"/>
    <mergeCell ref="B35:B37"/>
    <mergeCell ref="B38:D38"/>
    <mergeCell ref="N24:O24"/>
    <mergeCell ref="N25:O25"/>
    <mergeCell ref="B1:P7"/>
    <mergeCell ref="B8:P8"/>
    <mergeCell ref="B10:C10"/>
    <mergeCell ref="D10:H10"/>
    <mergeCell ref="J10:M10"/>
    <mergeCell ref="O10:P10"/>
    <mergeCell ref="B11:C11"/>
    <mergeCell ref="D11:H11"/>
    <mergeCell ref="J11:M11"/>
    <mergeCell ref="O11:P11"/>
    <mergeCell ref="B12:C12"/>
    <mergeCell ref="D12:H12"/>
    <mergeCell ref="J12:M12"/>
    <mergeCell ref="O12:P12"/>
    <mergeCell ref="B14:P14"/>
    <mergeCell ref="B15:P15"/>
    <mergeCell ref="B16:P16"/>
    <mergeCell ref="N22:O22"/>
    <mergeCell ref="N23:O23"/>
    <mergeCell ref="F22:G22"/>
    <mergeCell ref="H22:I22"/>
    <mergeCell ref="J22:K22"/>
    <mergeCell ref="L22:M22"/>
    <mergeCell ref="B18:C18"/>
    <mergeCell ref="B19:C19"/>
    <mergeCell ref="B20:C20"/>
    <mergeCell ref="N26:O26"/>
    <mergeCell ref="N27:O27"/>
    <mergeCell ref="N28:O28"/>
    <mergeCell ref="N29:O29"/>
    <mergeCell ref="N30:O30"/>
    <mergeCell ref="N31:O31"/>
    <mergeCell ref="N33:O33"/>
    <mergeCell ref="N34:O34"/>
    <mergeCell ref="N35:O35"/>
    <mergeCell ref="N36:O36"/>
    <mergeCell ref="N32:O32"/>
    <mergeCell ref="N37:O37"/>
    <mergeCell ref="N38:O38"/>
    <mergeCell ref="N39:O39"/>
    <mergeCell ref="N40:O40"/>
    <mergeCell ref="N41:O41"/>
    <mergeCell ref="N43:O43"/>
    <mergeCell ref="F43:G43"/>
    <mergeCell ref="H43:I43"/>
    <mergeCell ref="J43:K43"/>
    <mergeCell ref="L43:M43"/>
  </mergeCells>
  <printOptions horizontalCentered="1"/>
  <pageMargins left="0.43307086614173229" right="0.70866141732283472" top="0.55118110236220474" bottom="0.55118110236220474" header="0.31496062992125984" footer="0.31496062992125984"/>
  <pageSetup scale="40" orientation="portrait" horizontalDpi="4294967295" verticalDpi="4294967295"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L52"/>
  <sheetViews>
    <sheetView showGridLines="0" zoomScale="80" zoomScaleNormal="80" workbookViewId="0">
      <selection activeCell="G26" sqref="G26"/>
    </sheetView>
  </sheetViews>
  <sheetFormatPr baseColWidth="10" defaultRowHeight="15" x14ac:dyDescent="0.25"/>
  <cols>
    <col min="1" max="1" width="2.140625" style="111" customWidth="1"/>
    <col min="2" max="2" width="18" style="111" customWidth="1"/>
    <col min="3" max="3" width="23.7109375" style="111" customWidth="1"/>
    <col min="4" max="4" width="24.7109375" style="111" customWidth="1"/>
    <col min="5" max="12" width="18.5703125" style="111" customWidth="1"/>
    <col min="13" max="16384" width="11.42578125" style="111"/>
  </cols>
  <sheetData>
    <row r="1" spans="2:12" s="44" customFormat="1" ht="12.75" x14ac:dyDescent="0.2">
      <c r="B1" s="286"/>
      <c r="C1" s="287"/>
      <c r="D1" s="287"/>
      <c r="E1" s="287"/>
      <c r="F1" s="287"/>
      <c r="G1" s="287"/>
      <c r="H1" s="287"/>
      <c r="I1" s="287"/>
      <c r="J1" s="287"/>
      <c r="K1" s="287"/>
      <c r="L1" s="288"/>
    </row>
    <row r="2" spans="2:12" s="44" customFormat="1" ht="12.75" x14ac:dyDescent="0.2">
      <c r="B2" s="289"/>
      <c r="C2" s="290"/>
      <c r="D2" s="290"/>
      <c r="E2" s="290"/>
      <c r="F2" s="290"/>
      <c r="G2" s="290"/>
      <c r="H2" s="290"/>
      <c r="I2" s="290"/>
      <c r="J2" s="290"/>
      <c r="K2" s="290"/>
      <c r="L2" s="291"/>
    </row>
    <row r="3" spans="2:12" s="44" customFormat="1" ht="12.75" x14ac:dyDescent="0.2">
      <c r="B3" s="289"/>
      <c r="C3" s="290"/>
      <c r="D3" s="290"/>
      <c r="E3" s="290"/>
      <c r="F3" s="290"/>
      <c r="G3" s="290"/>
      <c r="H3" s="290"/>
      <c r="I3" s="290"/>
      <c r="J3" s="290"/>
      <c r="K3" s="290"/>
      <c r="L3" s="291"/>
    </row>
    <row r="4" spans="2:12" s="44" customFormat="1" ht="12.75" x14ac:dyDescent="0.2">
      <c r="B4" s="289"/>
      <c r="C4" s="290"/>
      <c r="D4" s="290"/>
      <c r="E4" s="290"/>
      <c r="F4" s="290"/>
      <c r="G4" s="290"/>
      <c r="H4" s="290"/>
      <c r="I4" s="290"/>
      <c r="J4" s="290"/>
      <c r="K4" s="290"/>
      <c r="L4" s="291"/>
    </row>
    <row r="5" spans="2:12" s="44" customFormat="1" ht="12.75" x14ac:dyDescent="0.2">
      <c r="B5" s="289"/>
      <c r="C5" s="290"/>
      <c r="D5" s="290"/>
      <c r="E5" s="290"/>
      <c r="F5" s="290"/>
      <c r="G5" s="290"/>
      <c r="H5" s="290"/>
      <c r="I5" s="290"/>
      <c r="J5" s="290"/>
      <c r="K5" s="290"/>
      <c r="L5" s="291"/>
    </row>
    <row r="6" spans="2:12" s="44" customFormat="1" ht="12.75" x14ac:dyDescent="0.2">
      <c r="B6" s="289"/>
      <c r="C6" s="290"/>
      <c r="D6" s="290"/>
      <c r="E6" s="290"/>
      <c r="F6" s="290"/>
      <c r="G6" s="290"/>
      <c r="H6" s="290"/>
      <c r="I6" s="290"/>
      <c r="J6" s="290"/>
      <c r="K6" s="290"/>
      <c r="L6" s="291"/>
    </row>
    <row r="7" spans="2:12" s="44" customFormat="1" ht="12.75" x14ac:dyDescent="0.2">
      <c r="B7" s="292"/>
      <c r="C7" s="293"/>
      <c r="D7" s="293"/>
      <c r="E7" s="293"/>
      <c r="F7" s="293"/>
      <c r="G7" s="293"/>
      <c r="H7" s="293"/>
      <c r="I7" s="293"/>
      <c r="J7" s="293"/>
      <c r="K7" s="293"/>
      <c r="L7" s="294"/>
    </row>
    <row r="8" spans="2:12" s="44" customFormat="1" ht="26.25" customHeight="1" x14ac:dyDescent="0.2">
      <c r="B8" s="295" t="s">
        <v>315</v>
      </c>
      <c r="C8" s="296"/>
      <c r="D8" s="296"/>
      <c r="E8" s="296"/>
      <c r="F8" s="296"/>
      <c r="G8" s="296"/>
      <c r="H8" s="296"/>
      <c r="I8" s="296"/>
      <c r="J8" s="296"/>
      <c r="K8" s="296"/>
      <c r="L8" s="297"/>
    </row>
    <row r="9" spans="2:12" s="44" customFormat="1" ht="3.75" customHeight="1" x14ac:dyDescent="0.2">
      <c r="C9" s="45"/>
      <c r="D9" s="46"/>
      <c r="E9" s="46"/>
      <c r="F9" s="46"/>
      <c r="G9" s="46"/>
      <c r="H9" s="46"/>
      <c r="I9" s="46"/>
      <c r="J9" s="46"/>
      <c r="K9" s="46"/>
    </row>
    <row r="10" spans="2:12" s="47" customFormat="1" ht="15" customHeight="1" x14ac:dyDescent="0.2">
      <c r="B10" s="283" t="s">
        <v>279</v>
      </c>
      <c r="C10" s="283"/>
      <c r="D10" s="388">
        <f>'MACRO 4_Permanente'!D10:H10</f>
        <v>0</v>
      </c>
      <c r="E10" s="389"/>
      <c r="F10" s="389"/>
      <c r="G10" s="389"/>
      <c r="H10" s="390"/>
      <c r="I10" s="48" t="s">
        <v>280</v>
      </c>
      <c r="J10" s="284">
        <f>'MACRO 4_Permanente'!J10:M10</f>
        <v>0</v>
      </c>
      <c r="K10" s="284"/>
      <c r="L10" s="284"/>
    </row>
    <row r="11" spans="2:12" s="47" customFormat="1" ht="15" customHeight="1" x14ac:dyDescent="0.2">
      <c r="B11" s="283" t="s">
        <v>282</v>
      </c>
      <c r="C11" s="283"/>
      <c r="D11" s="388">
        <f>'MACRO 4_Permanente'!D11:H11</f>
        <v>0</v>
      </c>
      <c r="E11" s="389"/>
      <c r="F11" s="389"/>
      <c r="G11" s="389"/>
      <c r="H11" s="390"/>
      <c r="I11" s="48" t="s">
        <v>283</v>
      </c>
      <c r="J11" s="284">
        <f>'MACRO 4_Permanente'!J11:M11</f>
        <v>0</v>
      </c>
      <c r="K11" s="284"/>
      <c r="L11" s="284"/>
    </row>
    <row r="12" spans="2:12" s="47" customFormat="1" ht="15" customHeight="1" x14ac:dyDescent="0.2">
      <c r="B12" s="283" t="s">
        <v>285</v>
      </c>
      <c r="C12" s="283"/>
      <c r="D12" s="388">
        <f>'MACRO 4_Permanente'!D12:H12</f>
        <v>0</v>
      </c>
      <c r="E12" s="389"/>
      <c r="F12" s="389"/>
      <c r="G12" s="389"/>
      <c r="H12" s="390"/>
      <c r="I12" s="48" t="s">
        <v>286</v>
      </c>
      <c r="J12" s="284">
        <f>'MACRO 4_Permanente'!J12:M12</f>
        <v>0</v>
      </c>
      <c r="K12" s="284"/>
      <c r="L12" s="284"/>
    </row>
    <row r="13" spans="2:12" s="47" customFormat="1" ht="6.75" customHeight="1" x14ac:dyDescent="0.2">
      <c r="C13" s="49"/>
      <c r="D13" s="50"/>
      <c r="E13" s="50"/>
      <c r="F13" s="50"/>
      <c r="G13" s="50"/>
      <c r="H13" s="50"/>
      <c r="I13" s="51"/>
      <c r="J13" s="52"/>
      <c r="K13" s="53"/>
    </row>
    <row r="14" spans="2:12" s="47" customFormat="1" ht="18.75" customHeight="1" x14ac:dyDescent="0.2">
      <c r="B14" s="298" t="s">
        <v>288</v>
      </c>
      <c r="C14" s="299"/>
      <c r="D14" s="299"/>
      <c r="E14" s="299"/>
      <c r="F14" s="299"/>
      <c r="G14" s="299"/>
      <c r="H14" s="299"/>
      <c r="I14" s="299"/>
      <c r="J14" s="299"/>
      <c r="K14" s="299"/>
      <c r="L14" s="300"/>
    </row>
    <row r="15" spans="2:12" s="54" customFormat="1" ht="107.25" customHeight="1" x14ac:dyDescent="0.2">
      <c r="B15" s="301" t="s">
        <v>302</v>
      </c>
      <c r="C15" s="302"/>
      <c r="D15" s="302"/>
      <c r="E15" s="302"/>
      <c r="F15" s="302"/>
      <c r="G15" s="302"/>
      <c r="H15" s="302"/>
      <c r="I15" s="302"/>
      <c r="J15" s="302"/>
      <c r="K15" s="302"/>
      <c r="L15" s="303"/>
    </row>
    <row r="16" spans="2:12" ht="10.5" customHeight="1" x14ac:dyDescent="0.25">
      <c r="B16" s="416" t="s">
        <v>440</v>
      </c>
      <c r="C16" s="417"/>
      <c r="D16" s="417"/>
      <c r="E16" s="417"/>
      <c r="F16" s="417"/>
      <c r="G16" s="417"/>
      <c r="H16" s="417"/>
      <c r="I16" s="417"/>
      <c r="J16" s="417"/>
      <c r="K16" s="417"/>
      <c r="L16" s="418"/>
    </row>
    <row r="17" spans="2:12" ht="10.5" customHeight="1" x14ac:dyDescent="0.25">
      <c r="B17" s="419"/>
      <c r="C17" s="420"/>
      <c r="D17" s="420"/>
      <c r="E17" s="420"/>
      <c r="F17" s="420"/>
      <c r="G17" s="420"/>
      <c r="H17" s="420"/>
      <c r="I17" s="420"/>
      <c r="J17" s="420"/>
      <c r="K17" s="420"/>
      <c r="L17" s="421"/>
    </row>
    <row r="18" spans="2:12" ht="10.5" customHeight="1" x14ac:dyDescent="0.25">
      <c r="B18" s="422"/>
      <c r="C18" s="423"/>
      <c r="D18" s="423"/>
      <c r="E18" s="423"/>
      <c r="F18" s="423"/>
      <c r="G18" s="423"/>
      <c r="H18" s="423"/>
      <c r="I18" s="423"/>
      <c r="J18" s="423"/>
      <c r="K18" s="423"/>
      <c r="L18" s="424"/>
    </row>
    <row r="19" spans="2:12" ht="7.5" customHeight="1" x14ac:dyDescent="0.25"/>
    <row r="20" spans="2:12" ht="23.25" customHeight="1" x14ac:dyDescent="0.25">
      <c r="B20" s="332" t="s">
        <v>299</v>
      </c>
      <c r="C20" s="332"/>
      <c r="D20" s="332"/>
      <c r="E20" s="332"/>
      <c r="F20" s="332"/>
      <c r="G20" s="332"/>
      <c r="H20" s="332"/>
      <c r="I20" s="332"/>
      <c r="J20" s="332"/>
      <c r="K20" s="332"/>
      <c r="L20" s="332"/>
    </row>
    <row r="21" spans="2:12" ht="9" customHeight="1" x14ac:dyDescent="0.25"/>
    <row r="22" spans="2:12" x14ac:dyDescent="0.25">
      <c r="E22" s="337">
        <v>2015</v>
      </c>
      <c r="F22" s="338"/>
      <c r="G22" s="335">
        <v>2016</v>
      </c>
      <c r="H22" s="336"/>
      <c r="I22" s="337">
        <v>2017</v>
      </c>
      <c r="J22" s="338"/>
      <c r="K22" s="335">
        <v>2018</v>
      </c>
      <c r="L22" s="336"/>
    </row>
    <row r="23" spans="2:12" ht="80.25" customHeight="1" x14ac:dyDescent="0.25">
      <c r="B23" s="334" t="s">
        <v>38</v>
      </c>
      <c r="C23" s="334" t="s">
        <v>39</v>
      </c>
      <c r="D23" s="339" t="s">
        <v>309</v>
      </c>
      <c r="E23" s="126" t="s">
        <v>301</v>
      </c>
      <c r="F23" s="126" t="s">
        <v>300</v>
      </c>
      <c r="G23" s="126" t="s">
        <v>301</v>
      </c>
      <c r="H23" s="126" t="s">
        <v>300</v>
      </c>
      <c r="I23" s="126" t="s">
        <v>301</v>
      </c>
      <c r="J23" s="126" t="s">
        <v>300</v>
      </c>
      <c r="K23" s="126" t="s">
        <v>301</v>
      </c>
      <c r="L23" s="126" t="s">
        <v>300</v>
      </c>
    </row>
    <row r="24" spans="2:12" x14ac:dyDescent="0.25">
      <c r="B24" s="334"/>
      <c r="C24" s="334"/>
      <c r="D24" s="334"/>
      <c r="E24" s="127" t="s">
        <v>257</v>
      </c>
      <c r="F24" s="127" t="s">
        <v>257</v>
      </c>
      <c r="G24" s="127" t="s">
        <v>257</v>
      </c>
      <c r="H24" s="127" t="s">
        <v>257</v>
      </c>
      <c r="I24" s="127" t="s">
        <v>257</v>
      </c>
      <c r="J24" s="127" t="s">
        <v>257</v>
      </c>
      <c r="K24" s="127" t="s">
        <v>257</v>
      </c>
      <c r="L24" s="127" t="s">
        <v>257</v>
      </c>
    </row>
    <row r="25" spans="2:12" ht="19.5" customHeight="1" x14ac:dyDescent="0.25">
      <c r="B25" s="332" t="s">
        <v>187</v>
      </c>
      <c r="C25" s="332"/>
      <c r="D25" s="332"/>
      <c r="E25" s="332"/>
      <c r="F25" s="332"/>
      <c r="G25" s="332"/>
      <c r="H25" s="332"/>
      <c r="I25" s="332"/>
      <c r="J25" s="332"/>
      <c r="K25" s="332"/>
      <c r="L25" s="332"/>
    </row>
    <row r="26" spans="2:12" ht="51" x14ac:dyDescent="0.25">
      <c r="B26" s="139" t="s">
        <v>188</v>
      </c>
      <c r="C26" s="140" t="s">
        <v>189</v>
      </c>
      <c r="D26" s="140" t="s">
        <v>323</v>
      </c>
      <c r="E26" s="130"/>
      <c r="F26" s="130"/>
      <c r="G26" s="132"/>
      <c r="H26" s="132"/>
      <c r="I26" s="130"/>
      <c r="J26" s="130"/>
      <c r="K26" s="132"/>
      <c r="L26" s="130"/>
    </row>
    <row r="27" spans="2:12" ht="20.25" x14ac:dyDescent="0.25">
      <c r="B27" s="333" t="s">
        <v>190</v>
      </c>
      <c r="C27" s="333"/>
      <c r="D27" s="333"/>
      <c r="E27" s="333"/>
      <c r="F27" s="333"/>
      <c r="G27" s="333"/>
      <c r="H27" s="333"/>
      <c r="I27" s="333"/>
      <c r="J27" s="333"/>
      <c r="K27" s="333"/>
      <c r="L27" s="333"/>
    </row>
    <row r="28" spans="2:12" ht="25.5" x14ac:dyDescent="0.25">
      <c r="B28" s="425" t="s">
        <v>191</v>
      </c>
      <c r="C28" s="141" t="s">
        <v>192</v>
      </c>
      <c r="D28" s="340" t="s">
        <v>69</v>
      </c>
      <c r="E28" s="130"/>
      <c r="F28" s="130"/>
      <c r="G28" s="132"/>
      <c r="H28" s="132"/>
      <c r="I28" s="130"/>
      <c r="J28" s="130"/>
      <c r="K28" s="132"/>
      <c r="L28" s="130"/>
    </row>
    <row r="29" spans="2:12" ht="25.5" x14ac:dyDescent="0.25">
      <c r="B29" s="425"/>
      <c r="C29" s="141" t="s">
        <v>193</v>
      </c>
      <c r="D29" s="341"/>
      <c r="E29" s="130"/>
      <c r="F29" s="130"/>
      <c r="G29" s="132"/>
      <c r="H29" s="132"/>
      <c r="I29" s="130"/>
      <c r="J29" s="130"/>
      <c r="K29" s="132"/>
      <c r="L29" s="130"/>
    </row>
    <row r="30" spans="2:12" ht="38.25" x14ac:dyDescent="0.25">
      <c r="B30" s="425"/>
      <c r="C30" s="141" t="s">
        <v>194</v>
      </c>
      <c r="D30" s="341"/>
      <c r="E30" s="130"/>
      <c r="F30" s="130"/>
      <c r="G30" s="132"/>
      <c r="H30" s="132"/>
      <c r="I30" s="130"/>
      <c r="J30" s="130"/>
      <c r="K30" s="132"/>
      <c r="L30" s="130"/>
    </row>
    <row r="31" spans="2:12" ht="25.5" x14ac:dyDescent="0.25">
      <c r="B31" s="425"/>
      <c r="C31" s="141" t="s">
        <v>195</v>
      </c>
      <c r="D31" s="341"/>
      <c r="E31" s="130"/>
      <c r="F31" s="130"/>
      <c r="G31" s="132"/>
      <c r="H31" s="132"/>
      <c r="I31" s="130"/>
      <c r="J31" s="130"/>
      <c r="K31" s="132"/>
      <c r="L31" s="130"/>
    </row>
    <row r="32" spans="2:12" ht="25.5" x14ac:dyDescent="0.25">
      <c r="B32" s="425"/>
      <c r="C32" s="141" t="s">
        <v>196</v>
      </c>
      <c r="D32" s="342"/>
      <c r="E32" s="130"/>
      <c r="F32" s="130"/>
      <c r="G32" s="132"/>
      <c r="H32" s="132"/>
      <c r="I32" s="130"/>
      <c r="J32" s="130"/>
      <c r="K32" s="132"/>
      <c r="L32" s="130"/>
    </row>
    <row r="33" spans="2:12" ht="20.25" x14ac:dyDescent="0.25">
      <c r="B33" s="333" t="s">
        <v>197</v>
      </c>
      <c r="C33" s="333"/>
      <c r="D33" s="333"/>
      <c r="E33" s="333"/>
      <c r="F33" s="333"/>
      <c r="G33" s="333"/>
      <c r="H33" s="333"/>
      <c r="I33" s="333"/>
      <c r="J33" s="333"/>
      <c r="K33" s="333"/>
      <c r="L33" s="333"/>
    </row>
    <row r="34" spans="2:12" ht="41.25" customHeight="1" x14ac:dyDescent="0.25">
      <c r="B34" s="425" t="s">
        <v>340</v>
      </c>
      <c r="C34" s="141" t="s">
        <v>198</v>
      </c>
      <c r="D34" s="340" t="s">
        <v>322</v>
      </c>
      <c r="E34" s="130"/>
      <c r="F34" s="130"/>
      <c r="G34" s="132"/>
      <c r="H34" s="132"/>
      <c r="I34" s="130"/>
      <c r="J34" s="130"/>
      <c r="K34" s="132"/>
      <c r="L34" s="130"/>
    </row>
    <row r="35" spans="2:12" ht="25.5" x14ac:dyDescent="0.25">
      <c r="B35" s="425"/>
      <c r="C35" s="141" t="s">
        <v>199</v>
      </c>
      <c r="D35" s="341"/>
      <c r="E35" s="130"/>
      <c r="F35" s="130"/>
      <c r="G35" s="132"/>
      <c r="H35" s="132"/>
      <c r="I35" s="130"/>
      <c r="J35" s="130"/>
      <c r="K35" s="132"/>
      <c r="L35" s="130"/>
    </row>
    <row r="36" spans="2:12" ht="45" customHeight="1" x14ac:dyDescent="0.25">
      <c r="B36" s="425"/>
      <c r="C36" s="141" t="s">
        <v>200</v>
      </c>
      <c r="D36" s="342"/>
      <c r="E36" s="130"/>
      <c r="F36" s="130"/>
      <c r="G36" s="132"/>
      <c r="H36" s="132"/>
      <c r="I36" s="130"/>
      <c r="J36" s="130"/>
      <c r="K36" s="132"/>
      <c r="L36" s="130"/>
    </row>
    <row r="37" spans="2:12" ht="20.25" x14ac:dyDescent="0.25">
      <c r="B37" s="333" t="s">
        <v>201</v>
      </c>
      <c r="C37" s="333"/>
      <c r="D37" s="333"/>
      <c r="E37" s="333"/>
      <c r="F37" s="333"/>
      <c r="G37" s="333"/>
      <c r="H37" s="333"/>
      <c r="I37" s="333"/>
      <c r="J37" s="333"/>
      <c r="K37" s="333"/>
      <c r="L37" s="333"/>
    </row>
    <row r="38" spans="2:12" ht="38.25" customHeight="1" x14ac:dyDescent="0.25">
      <c r="B38" s="425" t="s">
        <v>202</v>
      </c>
      <c r="C38" s="141" t="s">
        <v>203</v>
      </c>
      <c r="D38" s="340" t="s">
        <v>341</v>
      </c>
      <c r="E38" s="130"/>
      <c r="F38" s="130"/>
      <c r="G38" s="132"/>
      <c r="H38" s="132"/>
      <c r="I38" s="130"/>
      <c r="J38" s="130"/>
      <c r="K38" s="132"/>
      <c r="L38" s="130"/>
    </row>
    <row r="39" spans="2:12" ht="25.5" x14ac:dyDescent="0.25">
      <c r="B39" s="425"/>
      <c r="C39" s="141" t="s">
        <v>204</v>
      </c>
      <c r="D39" s="341"/>
      <c r="E39" s="130"/>
      <c r="F39" s="130"/>
      <c r="G39" s="132"/>
      <c r="H39" s="132"/>
      <c r="I39" s="130"/>
      <c r="J39" s="130"/>
      <c r="K39" s="132"/>
      <c r="L39" s="130"/>
    </row>
    <row r="40" spans="2:12" ht="38.25" x14ac:dyDescent="0.25">
      <c r="B40" s="425"/>
      <c r="C40" s="141" t="s">
        <v>205</v>
      </c>
      <c r="D40" s="341"/>
      <c r="E40" s="130"/>
      <c r="F40" s="130"/>
      <c r="G40" s="132"/>
      <c r="H40" s="132"/>
      <c r="I40" s="130"/>
      <c r="J40" s="130"/>
      <c r="K40" s="132"/>
      <c r="L40" s="130"/>
    </row>
    <row r="41" spans="2:12" ht="38.25" x14ac:dyDescent="0.25">
      <c r="B41" s="425"/>
      <c r="C41" s="141" t="s">
        <v>206</v>
      </c>
      <c r="D41" s="341"/>
      <c r="E41" s="130"/>
      <c r="F41" s="130"/>
      <c r="G41" s="132"/>
      <c r="H41" s="132"/>
      <c r="I41" s="130"/>
      <c r="J41" s="130"/>
      <c r="K41" s="132"/>
      <c r="L41" s="130"/>
    </row>
    <row r="42" spans="2:12" ht="25.5" x14ac:dyDescent="0.25">
      <c r="B42" s="425"/>
      <c r="C42" s="141" t="s">
        <v>207</v>
      </c>
      <c r="D42" s="341"/>
      <c r="E42" s="130"/>
      <c r="F42" s="130"/>
      <c r="G42" s="132"/>
      <c r="H42" s="132"/>
      <c r="I42" s="130"/>
      <c r="J42" s="130"/>
      <c r="K42" s="132"/>
      <c r="L42" s="130"/>
    </row>
    <row r="43" spans="2:12" ht="38.25" x14ac:dyDescent="0.25">
      <c r="B43" s="425"/>
      <c r="C43" s="141" t="s">
        <v>208</v>
      </c>
      <c r="D43" s="342"/>
      <c r="E43" s="130"/>
      <c r="F43" s="130"/>
      <c r="G43" s="132"/>
      <c r="H43" s="132"/>
      <c r="I43" s="130"/>
      <c r="J43" s="130"/>
      <c r="K43" s="132"/>
      <c r="L43" s="130"/>
    </row>
    <row r="44" spans="2:12" ht="20.25" x14ac:dyDescent="0.25">
      <c r="B44" s="333" t="s">
        <v>209</v>
      </c>
      <c r="C44" s="333"/>
      <c r="D44" s="333"/>
      <c r="E44" s="333"/>
      <c r="F44" s="333"/>
      <c r="G44" s="333"/>
      <c r="H44" s="333"/>
      <c r="I44" s="333"/>
      <c r="J44" s="333"/>
      <c r="K44" s="333"/>
      <c r="L44" s="333"/>
    </row>
    <row r="45" spans="2:12" ht="38.25" customHeight="1" x14ac:dyDescent="0.25">
      <c r="B45" s="425" t="s">
        <v>210</v>
      </c>
      <c r="C45" s="141" t="s">
        <v>211</v>
      </c>
      <c r="D45" s="340" t="s">
        <v>323</v>
      </c>
      <c r="E45" s="130"/>
      <c r="F45" s="130"/>
      <c r="G45" s="132"/>
      <c r="H45" s="132"/>
      <c r="I45" s="130"/>
      <c r="J45" s="130"/>
      <c r="K45" s="132"/>
      <c r="L45" s="130"/>
    </row>
    <row r="46" spans="2:12" ht="25.5" x14ac:dyDescent="0.25">
      <c r="B46" s="425"/>
      <c r="C46" s="141" t="s">
        <v>212</v>
      </c>
      <c r="D46" s="341"/>
      <c r="E46" s="130"/>
      <c r="F46" s="130"/>
      <c r="G46" s="132"/>
      <c r="H46" s="132"/>
      <c r="I46" s="130"/>
      <c r="J46" s="130"/>
      <c r="K46" s="132"/>
      <c r="L46" s="130"/>
    </row>
    <row r="47" spans="2:12" ht="25.5" x14ac:dyDescent="0.25">
      <c r="B47" s="425"/>
      <c r="C47" s="141" t="s">
        <v>213</v>
      </c>
      <c r="D47" s="342"/>
      <c r="E47" s="130"/>
      <c r="F47" s="130"/>
      <c r="G47" s="132"/>
      <c r="H47" s="132"/>
      <c r="I47" s="130"/>
      <c r="J47" s="130"/>
      <c r="K47" s="132"/>
      <c r="L47" s="130"/>
    </row>
    <row r="48" spans="2:12" ht="7.5" customHeight="1" x14ac:dyDescent="0.25"/>
    <row r="49" spans="2:12" x14ac:dyDescent="0.25">
      <c r="B49" s="330" t="s">
        <v>432</v>
      </c>
      <c r="C49" s="330"/>
      <c r="D49" s="330"/>
      <c r="E49" s="330"/>
      <c r="F49" s="330"/>
      <c r="G49" s="330"/>
      <c r="H49" s="330"/>
      <c r="I49" s="330"/>
      <c r="J49" s="330"/>
      <c r="K49" s="330"/>
      <c r="L49" s="330"/>
    </row>
    <row r="50" spans="2:12" ht="47.25" customHeight="1" x14ac:dyDescent="0.25">
      <c r="B50" s="331" t="s">
        <v>433</v>
      </c>
      <c r="C50" s="331"/>
      <c r="D50" s="331"/>
      <c r="E50" s="331"/>
      <c r="F50" s="331"/>
      <c r="G50" s="331"/>
      <c r="H50" s="331"/>
      <c r="I50" s="331"/>
      <c r="J50" s="331"/>
      <c r="K50" s="331"/>
      <c r="L50" s="331"/>
    </row>
    <row r="51" spans="2:12" ht="38.25" customHeight="1" x14ac:dyDescent="0.25">
      <c r="B51" s="331" t="s">
        <v>434</v>
      </c>
      <c r="C51" s="331"/>
      <c r="D51" s="331"/>
      <c r="E51" s="331"/>
      <c r="F51" s="331"/>
      <c r="G51" s="331"/>
      <c r="H51" s="331"/>
      <c r="I51" s="331"/>
      <c r="J51" s="331"/>
      <c r="K51" s="331"/>
      <c r="L51" s="331"/>
    </row>
    <row r="52" spans="2:12" ht="7.5" customHeight="1" x14ac:dyDescent="0.25">
      <c r="B52" s="118"/>
    </row>
  </sheetData>
  <sheetProtection algorithmName="SHA-512" hashValue="JxlrJ2wTQaRcyrJlQC4xOo5AOaH0dmsnZdBCbwpqWP7te9KYRLbjTuVsoWnYEqWL1ZcABP0KnAJo5F2jpnMCnA==" saltValue="mnzr/7QYJvhq9PopB5lAIA==" spinCount="100000" sheet="1" objects="1" scenarios="1"/>
  <mergeCells count="38">
    <mergeCell ref="B27:L27"/>
    <mergeCell ref="B49:L49"/>
    <mergeCell ref="B50:L50"/>
    <mergeCell ref="B51:L51"/>
    <mergeCell ref="B45:B47"/>
    <mergeCell ref="B44:L44"/>
    <mergeCell ref="B38:B43"/>
    <mergeCell ref="B34:B36"/>
    <mergeCell ref="B37:L37"/>
    <mergeCell ref="D38:D43"/>
    <mergeCell ref="D45:D47"/>
    <mergeCell ref="B1:L7"/>
    <mergeCell ref="B8:L8"/>
    <mergeCell ref="B10:C10"/>
    <mergeCell ref="D10:H10"/>
    <mergeCell ref="J10:L10"/>
    <mergeCell ref="B11:C11"/>
    <mergeCell ref="D11:H11"/>
    <mergeCell ref="J11:L11"/>
    <mergeCell ref="B12:C12"/>
    <mergeCell ref="D12:H12"/>
    <mergeCell ref="J12:L12"/>
    <mergeCell ref="B14:L14"/>
    <mergeCell ref="B15:L15"/>
    <mergeCell ref="B16:L18"/>
    <mergeCell ref="D28:D32"/>
    <mergeCell ref="D34:D36"/>
    <mergeCell ref="B28:B32"/>
    <mergeCell ref="B33:L33"/>
    <mergeCell ref="E22:F22"/>
    <mergeCell ref="B23:B24"/>
    <mergeCell ref="C23:C24"/>
    <mergeCell ref="G22:H22"/>
    <mergeCell ref="I22:J22"/>
    <mergeCell ref="K22:L22"/>
    <mergeCell ref="D23:D24"/>
    <mergeCell ref="B20:L20"/>
    <mergeCell ref="B25:L25"/>
  </mergeCells>
  <printOptions horizontalCentered="1"/>
  <pageMargins left="0.51181102362204722" right="0.51181102362204722" top="0.55118110236220474" bottom="0.55118110236220474" header="0.31496062992125984" footer="0.31496062992125984"/>
  <pageSetup scale="43" orientation="portrait" horizontalDpi="4294967295" verticalDpi="4294967295"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B1:Q55"/>
  <sheetViews>
    <sheetView showGridLines="0" topLeftCell="A22" zoomScale="82" zoomScaleNormal="82" workbookViewId="0">
      <selection activeCell="D23" sqref="D23"/>
    </sheetView>
  </sheetViews>
  <sheetFormatPr baseColWidth="10" defaultRowHeight="15" x14ac:dyDescent="0.25"/>
  <cols>
    <col min="1" max="1" width="1.42578125" style="111" customWidth="1"/>
    <col min="2" max="2" width="18.140625" style="111" customWidth="1"/>
    <col min="3" max="3" width="16.28515625" style="111" customWidth="1"/>
    <col min="4" max="4" width="19.28515625" style="111" customWidth="1"/>
    <col min="5" max="5" width="15" style="111" customWidth="1"/>
    <col min="6" max="6" width="11.5703125" style="111" bestFit="1" customWidth="1"/>
    <col min="7" max="7" width="16.28515625" style="111" customWidth="1"/>
    <col min="8" max="8" width="16.85546875" style="111" customWidth="1"/>
    <col min="9" max="9" width="16" style="111" customWidth="1"/>
    <col min="10" max="10" width="16.5703125" style="111" customWidth="1"/>
    <col min="11" max="11" width="16.42578125" style="111" customWidth="1"/>
    <col min="12" max="12" width="15.42578125" style="111" customWidth="1"/>
    <col min="13" max="13" width="15.85546875" style="111" customWidth="1"/>
    <col min="14" max="14" width="16.5703125" style="111" customWidth="1"/>
    <col min="15" max="16384" width="11.42578125" style="111"/>
  </cols>
  <sheetData>
    <row r="1" spans="2:16" s="44" customFormat="1" ht="12.75" x14ac:dyDescent="0.2">
      <c r="B1" s="286"/>
      <c r="C1" s="287"/>
      <c r="D1" s="287"/>
      <c r="E1" s="287"/>
      <c r="F1" s="287"/>
      <c r="G1" s="287"/>
      <c r="H1" s="287"/>
      <c r="I1" s="287"/>
      <c r="J1" s="287"/>
      <c r="K1" s="287"/>
      <c r="L1" s="287"/>
      <c r="M1" s="287"/>
      <c r="N1" s="287"/>
      <c r="O1" s="287"/>
      <c r="P1" s="288"/>
    </row>
    <row r="2" spans="2:16" s="44" customFormat="1" ht="12.75" x14ac:dyDescent="0.2">
      <c r="B2" s="289"/>
      <c r="C2" s="290"/>
      <c r="D2" s="290"/>
      <c r="E2" s="290"/>
      <c r="F2" s="290"/>
      <c r="G2" s="290"/>
      <c r="H2" s="290"/>
      <c r="I2" s="290"/>
      <c r="J2" s="290"/>
      <c r="K2" s="290"/>
      <c r="L2" s="290"/>
      <c r="M2" s="290"/>
      <c r="N2" s="290"/>
      <c r="O2" s="290"/>
      <c r="P2" s="291"/>
    </row>
    <row r="3" spans="2:16" s="44" customFormat="1" ht="12.75" x14ac:dyDescent="0.2">
      <c r="B3" s="289"/>
      <c r="C3" s="290"/>
      <c r="D3" s="290"/>
      <c r="E3" s="290"/>
      <c r="F3" s="290"/>
      <c r="G3" s="290"/>
      <c r="H3" s="290"/>
      <c r="I3" s="290"/>
      <c r="J3" s="290"/>
      <c r="K3" s="290"/>
      <c r="L3" s="290"/>
      <c r="M3" s="290"/>
      <c r="N3" s="290"/>
      <c r="O3" s="290"/>
      <c r="P3" s="291"/>
    </row>
    <row r="4" spans="2:16" s="44" customFormat="1" ht="12.75" x14ac:dyDescent="0.2">
      <c r="B4" s="289"/>
      <c r="C4" s="290"/>
      <c r="D4" s="290"/>
      <c r="E4" s="290"/>
      <c r="F4" s="290"/>
      <c r="G4" s="290"/>
      <c r="H4" s="290"/>
      <c r="I4" s="290"/>
      <c r="J4" s="290"/>
      <c r="K4" s="290"/>
      <c r="L4" s="290"/>
      <c r="M4" s="290"/>
      <c r="N4" s="290"/>
      <c r="O4" s="290"/>
      <c r="P4" s="291"/>
    </row>
    <row r="5" spans="2:16" s="44" customFormat="1" ht="12.75" x14ac:dyDescent="0.2">
      <c r="B5" s="289"/>
      <c r="C5" s="290"/>
      <c r="D5" s="290"/>
      <c r="E5" s="290"/>
      <c r="F5" s="290"/>
      <c r="G5" s="290"/>
      <c r="H5" s="290"/>
      <c r="I5" s="290"/>
      <c r="J5" s="290"/>
      <c r="K5" s="290"/>
      <c r="L5" s="290"/>
      <c r="M5" s="290"/>
      <c r="N5" s="290"/>
      <c r="O5" s="290"/>
      <c r="P5" s="291"/>
    </row>
    <row r="6" spans="2:16" s="44" customFormat="1" ht="12.75" x14ac:dyDescent="0.2">
      <c r="B6" s="289"/>
      <c r="C6" s="290"/>
      <c r="D6" s="290"/>
      <c r="E6" s="290"/>
      <c r="F6" s="290"/>
      <c r="G6" s="290"/>
      <c r="H6" s="290"/>
      <c r="I6" s="290"/>
      <c r="J6" s="290"/>
      <c r="K6" s="290"/>
      <c r="L6" s="290"/>
      <c r="M6" s="290"/>
      <c r="N6" s="290"/>
      <c r="O6" s="290"/>
      <c r="P6" s="291"/>
    </row>
    <row r="7" spans="2:16" s="44" customFormat="1" ht="12.75" x14ac:dyDescent="0.2">
      <c r="B7" s="292"/>
      <c r="C7" s="293"/>
      <c r="D7" s="293"/>
      <c r="E7" s="293"/>
      <c r="F7" s="293"/>
      <c r="G7" s="293"/>
      <c r="H7" s="293"/>
      <c r="I7" s="293"/>
      <c r="J7" s="293"/>
      <c r="K7" s="293"/>
      <c r="L7" s="293"/>
      <c r="M7" s="293"/>
      <c r="N7" s="293"/>
      <c r="O7" s="293"/>
      <c r="P7" s="294"/>
    </row>
    <row r="8" spans="2:16" s="44" customFormat="1" ht="26.25" customHeight="1" x14ac:dyDescent="0.2">
      <c r="B8" s="295" t="s">
        <v>316</v>
      </c>
      <c r="C8" s="296"/>
      <c r="D8" s="296"/>
      <c r="E8" s="296"/>
      <c r="F8" s="296"/>
      <c r="G8" s="296"/>
      <c r="H8" s="296"/>
      <c r="I8" s="296"/>
      <c r="J8" s="296"/>
      <c r="K8" s="296"/>
      <c r="L8" s="296"/>
      <c r="M8" s="296"/>
      <c r="N8" s="296"/>
      <c r="O8" s="296"/>
      <c r="P8" s="297"/>
    </row>
    <row r="9" spans="2:16" s="44" customFormat="1" ht="3.75" customHeight="1" x14ac:dyDescent="0.2">
      <c r="C9" s="45"/>
      <c r="D9" s="46"/>
      <c r="E9" s="46"/>
      <c r="F9" s="46"/>
      <c r="G9" s="46"/>
      <c r="H9" s="46"/>
      <c r="I9" s="46"/>
      <c r="J9" s="46"/>
      <c r="K9" s="46"/>
    </row>
    <row r="10" spans="2:16" s="47" customFormat="1" ht="15" customHeight="1" x14ac:dyDescent="0.2">
      <c r="B10" s="283" t="s">
        <v>279</v>
      </c>
      <c r="C10" s="283"/>
      <c r="D10" s="284"/>
      <c r="E10" s="284"/>
      <c r="F10" s="284"/>
      <c r="G10" s="284"/>
      <c r="H10" s="284"/>
      <c r="I10" s="48" t="s">
        <v>280</v>
      </c>
      <c r="J10" s="284"/>
      <c r="K10" s="284"/>
      <c r="L10" s="284"/>
      <c r="M10" s="284"/>
      <c r="N10" s="48" t="s">
        <v>281</v>
      </c>
      <c r="O10" s="285"/>
      <c r="P10" s="285"/>
    </row>
    <row r="11" spans="2:16" s="47" customFormat="1" ht="15" customHeight="1" x14ac:dyDescent="0.2">
      <c r="B11" s="283" t="s">
        <v>282</v>
      </c>
      <c r="C11" s="283"/>
      <c r="D11" s="284"/>
      <c r="E11" s="284"/>
      <c r="F11" s="284"/>
      <c r="G11" s="284"/>
      <c r="H11" s="284"/>
      <c r="I11" s="48" t="s">
        <v>283</v>
      </c>
      <c r="J11" s="284"/>
      <c r="K11" s="284"/>
      <c r="L11" s="284"/>
      <c r="M11" s="284"/>
      <c r="N11" s="48" t="s">
        <v>284</v>
      </c>
      <c r="O11" s="285"/>
      <c r="P11" s="285"/>
    </row>
    <row r="12" spans="2:16" s="47" customFormat="1" ht="15" customHeight="1" x14ac:dyDescent="0.2">
      <c r="B12" s="283" t="s">
        <v>285</v>
      </c>
      <c r="C12" s="283"/>
      <c r="D12" s="307"/>
      <c r="E12" s="307"/>
      <c r="F12" s="307"/>
      <c r="G12" s="307"/>
      <c r="H12" s="307"/>
      <c r="I12" s="48" t="s">
        <v>286</v>
      </c>
      <c r="J12" s="284"/>
      <c r="K12" s="284"/>
      <c r="L12" s="284"/>
      <c r="M12" s="284"/>
      <c r="N12" s="48" t="s">
        <v>287</v>
      </c>
      <c r="O12" s="285"/>
      <c r="P12" s="285"/>
    </row>
    <row r="13" spans="2:16" s="47" customFormat="1" ht="6.75" customHeight="1" x14ac:dyDescent="0.2">
      <c r="C13" s="49"/>
      <c r="D13" s="50"/>
      <c r="E13" s="50"/>
      <c r="F13" s="50"/>
      <c r="G13" s="50"/>
      <c r="H13" s="50"/>
      <c r="I13" s="51"/>
      <c r="J13" s="52"/>
      <c r="K13" s="53"/>
    </row>
    <row r="14" spans="2:16" s="47" customFormat="1" ht="18.75" customHeight="1" x14ac:dyDescent="0.2">
      <c r="B14" s="298" t="s">
        <v>288</v>
      </c>
      <c r="C14" s="299"/>
      <c r="D14" s="299"/>
      <c r="E14" s="299"/>
      <c r="F14" s="299"/>
      <c r="G14" s="299"/>
      <c r="H14" s="299"/>
      <c r="I14" s="299"/>
      <c r="J14" s="299"/>
      <c r="K14" s="299"/>
      <c r="L14" s="299"/>
      <c r="M14" s="299"/>
      <c r="N14" s="299"/>
      <c r="O14" s="299"/>
      <c r="P14" s="300"/>
    </row>
    <row r="15" spans="2:16" s="54" customFormat="1" ht="93.75" customHeight="1" x14ac:dyDescent="0.2">
      <c r="B15" s="301" t="s">
        <v>298</v>
      </c>
      <c r="C15" s="302"/>
      <c r="D15" s="302"/>
      <c r="E15" s="302"/>
      <c r="F15" s="302"/>
      <c r="G15" s="302"/>
      <c r="H15" s="302"/>
      <c r="I15" s="302"/>
      <c r="J15" s="302"/>
      <c r="K15" s="302"/>
      <c r="L15" s="302"/>
      <c r="M15" s="302"/>
      <c r="N15" s="302"/>
      <c r="O15" s="302"/>
      <c r="P15" s="303"/>
    </row>
    <row r="16" spans="2:16" s="54" customFormat="1" ht="61.5" customHeight="1" x14ac:dyDescent="0.2">
      <c r="B16" s="304" t="s">
        <v>442</v>
      </c>
      <c r="C16" s="305"/>
      <c r="D16" s="305"/>
      <c r="E16" s="305"/>
      <c r="F16" s="305"/>
      <c r="G16" s="305"/>
      <c r="H16" s="305"/>
      <c r="I16" s="305"/>
      <c r="J16" s="305"/>
      <c r="K16" s="305"/>
      <c r="L16" s="305"/>
      <c r="M16" s="305"/>
      <c r="N16" s="305"/>
      <c r="O16" s="305"/>
      <c r="P16" s="306"/>
    </row>
    <row r="18" spans="2:16" x14ac:dyDescent="0.25">
      <c r="B18" s="372" t="s">
        <v>248</v>
      </c>
      <c r="C18" s="372"/>
      <c r="D18" s="134">
        <v>2015</v>
      </c>
      <c r="E18" s="134">
        <v>2016</v>
      </c>
      <c r="F18" s="134">
        <v>2017</v>
      </c>
      <c r="G18" s="134">
        <v>2018</v>
      </c>
    </row>
    <row r="19" spans="2:16" ht="15" customHeight="1" x14ac:dyDescent="0.25">
      <c r="B19" s="372" t="s">
        <v>256</v>
      </c>
      <c r="C19" s="372"/>
      <c r="D19" s="68">
        <v>11</v>
      </c>
      <c r="E19" s="68">
        <v>246</v>
      </c>
      <c r="F19" s="68">
        <v>243</v>
      </c>
      <c r="G19" s="68">
        <v>121</v>
      </c>
      <c r="H19" s="112"/>
      <c r="I19" s="112"/>
      <c r="J19" s="112"/>
    </row>
    <row r="20" spans="2:16" ht="15" customHeight="1" x14ac:dyDescent="0.25">
      <c r="B20" s="372" t="s">
        <v>251</v>
      </c>
      <c r="C20" s="372"/>
      <c r="D20" s="5">
        <v>0.5</v>
      </c>
      <c r="E20" s="5">
        <v>12</v>
      </c>
      <c r="F20" s="5">
        <v>12</v>
      </c>
      <c r="G20" s="5">
        <v>6</v>
      </c>
      <c r="H20" s="112"/>
      <c r="I20" s="112"/>
      <c r="J20" s="112"/>
      <c r="K20" s="112"/>
      <c r="L20" s="112"/>
      <c r="M20" s="112"/>
      <c r="N20" s="112"/>
    </row>
    <row r="21" spans="2:16" ht="15" customHeight="1" x14ac:dyDescent="0.25">
      <c r="B21" s="25"/>
      <c r="C21" s="25"/>
      <c r="D21" s="20"/>
      <c r="E21" s="20"/>
      <c r="F21" s="20"/>
      <c r="G21" s="20"/>
      <c r="H21" s="112"/>
      <c r="I21" s="112"/>
      <c r="J21" s="112"/>
      <c r="K21" s="112"/>
      <c r="L21" s="112"/>
      <c r="M21" s="112"/>
      <c r="N21" s="112"/>
    </row>
    <row r="22" spans="2:16" ht="15" customHeight="1" x14ac:dyDescent="0.25">
      <c r="B22" s="112"/>
      <c r="C22" s="112"/>
      <c r="D22" s="112"/>
      <c r="E22" s="112"/>
      <c r="F22" s="112"/>
      <c r="G22" s="268">
        <v>2015</v>
      </c>
      <c r="H22" s="269"/>
      <c r="I22" s="270">
        <v>2016</v>
      </c>
      <c r="J22" s="271"/>
      <c r="K22" s="268">
        <v>2017</v>
      </c>
      <c r="L22" s="269"/>
      <c r="M22" s="270">
        <v>2018</v>
      </c>
      <c r="N22" s="271"/>
      <c r="O22" s="308" t="s">
        <v>293</v>
      </c>
      <c r="P22" s="309"/>
    </row>
    <row r="23" spans="2:16" ht="48" x14ac:dyDescent="0.25">
      <c r="B23" s="3" t="s">
        <v>0</v>
      </c>
      <c r="C23" s="64" t="s">
        <v>1</v>
      </c>
      <c r="D23" s="64" t="s">
        <v>2</v>
      </c>
      <c r="E23" s="37" t="s">
        <v>264</v>
      </c>
      <c r="F23" s="64" t="s">
        <v>3</v>
      </c>
      <c r="G23" s="64" t="s">
        <v>292</v>
      </c>
      <c r="H23" s="64" t="s">
        <v>254</v>
      </c>
      <c r="I23" s="64" t="s">
        <v>292</v>
      </c>
      <c r="J23" s="64" t="s">
        <v>254</v>
      </c>
      <c r="K23" s="64" t="s">
        <v>292</v>
      </c>
      <c r="L23" s="64" t="s">
        <v>254</v>
      </c>
      <c r="M23" s="64" t="s">
        <v>292</v>
      </c>
      <c r="N23" s="64" t="s">
        <v>254</v>
      </c>
      <c r="O23" s="310" t="s">
        <v>294</v>
      </c>
      <c r="P23" s="311"/>
    </row>
    <row r="24" spans="2:16" s="142" customFormat="1" ht="24.75" customHeight="1" x14ac:dyDescent="0.25">
      <c r="B24" s="277" t="s">
        <v>4</v>
      </c>
      <c r="C24" s="73" t="s">
        <v>214</v>
      </c>
      <c r="D24" s="7">
        <v>25</v>
      </c>
      <c r="E24" s="146"/>
      <c r="F24" s="7">
        <v>1</v>
      </c>
      <c r="G24" s="129"/>
      <c r="H24" s="135">
        <f>ROUND(G24*F24*$D$19,0)</f>
        <v>0</v>
      </c>
      <c r="I24" s="129"/>
      <c r="J24" s="135">
        <f>$E$19*I24*F24</f>
        <v>0</v>
      </c>
      <c r="K24" s="129"/>
      <c r="L24" s="135">
        <f>$F$19*K24*F24</f>
        <v>0</v>
      </c>
      <c r="M24" s="129"/>
      <c r="N24" s="135">
        <f>M24*$G$19*F24</f>
        <v>0</v>
      </c>
      <c r="O24" s="428">
        <f>H24+J24+L24+N24</f>
        <v>0</v>
      </c>
      <c r="P24" s="428"/>
    </row>
    <row r="25" spans="2:16" ht="25.5" customHeight="1" x14ac:dyDescent="0.25">
      <c r="B25" s="277"/>
      <c r="C25" s="430" t="s">
        <v>215</v>
      </c>
      <c r="D25" s="430"/>
      <c r="E25" s="143"/>
      <c r="F25" s="69">
        <f>F24</f>
        <v>1</v>
      </c>
      <c r="G25" s="143"/>
      <c r="H25" s="144">
        <f>H24</f>
        <v>0</v>
      </c>
      <c r="I25" s="143"/>
      <c r="J25" s="144">
        <f>J24</f>
        <v>0</v>
      </c>
      <c r="K25" s="143"/>
      <c r="L25" s="144">
        <f>L24</f>
        <v>0</v>
      </c>
      <c r="M25" s="143"/>
      <c r="N25" s="144">
        <f>N24</f>
        <v>0</v>
      </c>
      <c r="O25" s="429">
        <f t="shared" ref="O25:O26" si="0">H25+J25+L25+N25</f>
        <v>0</v>
      </c>
      <c r="P25" s="429"/>
    </row>
    <row r="26" spans="2:16" ht="24.75" customHeight="1" x14ac:dyDescent="0.25">
      <c r="B26" s="277"/>
      <c r="C26" s="279" t="s">
        <v>9</v>
      </c>
      <c r="D26" s="279"/>
      <c r="E26" s="279"/>
      <c r="F26" s="62">
        <f>F25</f>
        <v>1</v>
      </c>
      <c r="G26" s="143"/>
      <c r="H26" s="144">
        <f>H25</f>
        <v>0</v>
      </c>
      <c r="I26" s="143"/>
      <c r="J26" s="144">
        <f>J25</f>
        <v>0</v>
      </c>
      <c r="K26" s="143"/>
      <c r="L26" s="144">
        <f>L25</f>
        <v>0</v>
      </c>
      <c r="M26" s="143"/>
      <c r="N26" s="144">
        <f>N25</f>
        <v>0</v>
      </c>
      <c r="O26" s="429">
        <f t="shared" si="0"/>
        <v>0</v>
      </c>
      <c r="P26" s="429"/>
    </row>
    <row r="27" spans="2:16" ht="23.25" customHeight="1" x14ac:dyDescent="0.25">
      <c r="B27" s="318" t="s">
        <v>10</v>
      </c>
      <c r="C27" s="319"/>
      <c r="D27" s="319"/>
      <c r="E27" s="319"/>
      <c r="F27" s="319"/>
      <c r="G27" s="319"/>
      <c r="H27" s="319"/>
      <c r="I27" s="319"/>
      <c r="J27" s="319"/>
      <c r="K27" s="319"/>
      <c r="L27" s="319"/>
      <c r="M27" s="319"/>
      <c r="N27" s="319"/>
      <c r="O27" s="319"/>
      <c r="P27" s="319"/>
    </row>
    <row r="28" spans="2:16" x14ac:dyDescent="0.25">
      <c r="G28" s="268">
        <v>2015</v>
      </c>
      <c r="H28" s="269"/>
      <c r="I28" s="270">
        <v>2016</v>
      </c>
      <c r="J28" s="271"/>
      <c r="K28" s="268">
        <v>2017</v>
      </c>
      <c r="L28" s="269"/>
      <c r="M28" s="270">
        <v>2018</v>
      </c>
      <c r="N28" s="271"/>
      <c r="O28" s="314" t="s">
        <v>293</v>
      </c>
      <c r="P28" s="315"/>
    </row>
    <row r="29" spans="2:16" ht="48" x14ac:dyDescent="0.25">
      <c r="B29" s="3" t="s">
        <v>0</v>
      </c>
      <c r="C29" s="56" t="s">
        <v>1</v>
      </c>
      <c r="D29" s="64" t="s">
        <v>321</v>
      </c>
      <c r="E29" s="37" t="s">
        <v>265</v>
      </c>
      <c r="F29" s="57" t="s">
        <v>3</v>
      </c>
      <c r="G29" s="57" t="s">
        <v>255</v>
      </c>
      <c r="H29" s="57" t="s">
        <v>254</v>
      </c>
      <c r="I29" s="57" t="s">
        <v>255</v>
      </c>
      <c r="J29" s="57" t="s">
        <v>254</v>
      </c>
      <c r="K29" s="57" t="s">
        <v>255</v>
      </c>
      <c r="L29" s="57" t="s">
        <v>254</v>
      </c>
      <c r="M29" s="57" t="s">
        <v>255</v>
      </c>
      <c r="N29" s="57" t="s">
        <v>254</v>
      </c>
      <c r="O29" s="316" t="s">
        <v>295</v>
      </c>
      <c r="P29" s="317"/>
    </row>
    <row r="30" spans="2:16" ht="51" x14ac:dyDescent="0.25">
      <c r="B30" s="277" t="s">
        <v>12</v>
      </c>
      <c r="C30" s="327" t="s">
        <v>216</v>
      </c>
      <c r="D30" s="63" t="s">
        <v>69</v>
      </c>
      <c r="E30" s="21">
        <v>4</v>
      </c>
      <c r="F30" s="21">
        <v>10</v>
      </c>
      <c r="G30" s="129"/>
      <c r="H30" s="135">
        <f>ROUND(G30*F30*$D$20,0)</f>
        <v>0</v>
      </c>
      <c r="I30" s="129"/>
      <c r="J30" s="135">
        <f>I30*F30*$E$20</f>
        <v>0</v>
      </c>
      <c r="K30" s="129"/>
      <c r="L30" s="135">
        <f>K30*F30*$F$20</f>
        <v>0</v>
      </c>
      <c r="M30" s="129"/>
      <c r="N30" s="135">
        <f>M30*F30*$G$20</f>
        <v>0</v>
      </c>
      <c r="O30" s="428">
        <f t="shared" ref="O30:O41" si="1">H30+J30+L30+N30</f>
        <v>0</v>
      </c>
      <c r="P30" s="428"/>
    </row>
    <row r="31" spans="2:16" ht="51" x14ac:dyDescent="0.25">
      <c r="B31" s="277"/>
      <c r="C31" s="327"/>
      <c r="D31" s="11" t="s">
        <v>342</v>
      </c>
      <c r="E31" s="1">
        <v>4</v>
      </c>
      <c r="F31" s="1">
        <v>4</v>
      </c>
      <c r="G31" s="129"/>
      <c r="H31" s="135">
        <f>ROUND(G31*F31*$D$20,0)</f>
        <v>0</v>
      </c>
      <c r="I31" s="129"/>
      <c r="J31" s="135">
        <f>I31*F31*$E$20</f>
        <v>0</v>
      </c>
      <c r="K31" s="129"/>
      <c r="L31" s="135">
        <f>K31*F31*$F$20</f>
        <v>0</v>
      </c>
      <c r="M31" s="129"/>
      <c r="N31" s="135">
        <f>M31*F31*$G$20</f>
        <v>0</v>
      </c>
      <c r="O31" s="428">
        <f t="shared" si="1"/>
        <v>0</v>
      </c>
      <c r="P31" s="428"/>
    </row>
    <row r="32" spans="2:16" x14ac:dyDescent="0.25">
      <c r="B32" s="277"/>
      <c r="C32" s="351" t="s">
        <v>217</v>
      </c>
      <c r="D32" s="351"/>
      <c r="E32" s="351"/>
      <c r="F32" s="64">
        <f>SUM(F30:F31)</f>
        <v>14</v>
      </c>
      <c r="G32" s="135"/>
      <c r="H32" s="136">
        <f>SUM(H30:H31)</f>
        <v>0</v>
      </c>
      <c r="I32" s="135"/>
      <c r="J32" s="136">
        <f>SUM(J30:J31)</f>
        <v>0</v>
      </c>
      <c r="K32" s="135"/>
      <c r="L32" s="136">
        <f>SUM(L30:L31)</f>
        <v>0</v>
      </c>
      <c r="M32" s="135"/>
      <c r="N32" s="136">
        <f>SUM(N30:N31)</f>
        <v>0</v>
      </c>
      <c r="O32" s="426">
        <f t="shared" si="1"/>
        <v>0</v>
      </c>
      <c r="P32" s="426"/>
    </row>
    <row r="33" spans="2:17" ht="51" x14ac:dyDescent="0.25">
      <c r="B33" s="277"/>
      <c r="C33" s="414" t="s">
        <v>214</v>
      </c>
      <c r="D33" s="63" t="s">
        <v>218</v>
      </c>
      <c r="E33" s="21">
        <v>4</v>
      </c>
      <c r="F33" s="7">
        <v>10</v>
      </c>
      <c r="G33" s="129"/>
      <c r="H33" s="135">
        <f>ROUND(G33*F33*$D$20,0)</f>
        <v>0</v>
      </c>
      <c r="I33" s="129"/>
      <c r="J33" s="135">
        <f>I33*F33*$E$20</f>
        <v>0</v>
      </c>
      <c r="K33" s="129"/>
      <c r="L33" s="135">
        <f>K33*F33*$F$20</f>
        <v>0</v>
      </c>
      <c r="M33" s="129"/>
      <c r="N33" s="135">
        <f>M33*F33*$G$20</f>
        <v>0</v>
      </c>
      <c r="O33" s="428">
        <f t="shared" si="1"/>
        <v>0</v>
      </c>
      <c r="P33" s="428"/>
    </row>
    <row r="34" spans="2:17" ht="51" x14ac:dyDescent="0.25">
      <c r="B34" s="277"/>
      <c r="C34" s="414"/>
      <c r="D34" s="11" t="s">
        <v>342</v>
      </c>
      <c r="E34" s="7">
        <v>4</v>
      </c>
      <c r="F34" s="7">
        <v>9</v>
      </c>
      <c r="G34" s="129"/>
      <c r="H34" s="135">
        <f>ROUND(G34*F34*$D$20,0)</f>
        <v>0</v>
      </c>
      <c r="I34" s="129"/>
      <c r="J34" s="135">
        <f>I34*F34*$E$20</f>
        <v>0</v>
      </c>
      <c r="K34" s="129"/>
      <c r="L34" s="135">
        <f>K34*F34*$F$20</f>
        <v>0</v>
      </c>
      <c r="M34" s="129"/>
      <c r="N34" s="135">
        <f>M34*F34*$G$20</f>
        <v>0</v>
      </c>
      <c r="O34" s="428">
        <f t="shared" si="1"/>
        <v>0</v>
      </c>
      <c r="P34" s="428"/>
    </row>
    <row r="35" spans="2:17" x14ac:dyDescent="0.25">
      <c r="B35" s="277"/>
      <c r="C35" s="415" t="s">
        <v>215</v>
      </c>
      <c r="D35" s="415"/>
      <c r="E35" s="415"/>
      <c r="F35" s="69">
        <f>SUM(F33:F34)</f>
        <v>19</v>
      </c>
      <c r="G35" s="135"/>
      <c r="H35" s="136">
        <f>SUM(H33:H34)</f>
        <v>0</v>
      </c>
      <c r="I35" s="135"/>
      <c r="J35" s="136">
        <f>SUM(J33:J34)</f>
        <v>0</v>
      </c>
      <c r="K35" s="135"/>
      <c r="L35" s="136">
        <f>SUM(L33:L34)</f>
        <v>0</v>
      </c>
      <c r="M35" s="135"/>
      <c r="N35" s="136">
        <f>SUM(N33:N34)</f>
        <v>0</v>
      </c>
      <c r="O35" s="426">
        <f t="shared" si="1"/>
        <v>0</v>
      </c>
      <c r="P35" s="426"/>
    </row>
    <row r="36" spans="2:17" ht="51.75" x14ac:dyDescent="0.25">
      <c r="B36" s="277"/>
      <c r="C36" s="66" t="s">
        <v>219</v>
      </c>
      <c r="D36" s="15" t="s">
        <v>218</v>
      </c>
      <c r="E36" s="7">
        <v>4</v>
      </c>
      <c r="F36" s="7">
        <v>10</v>
      </c>
      <c r="G36" s="129"/>
      <c r="H36" s="135">
        <f>ROUND(G36*F36*$D$20,0)</f>
        <v>0</v>
      </c>
      <c r="I36" s="129"/>
      <c r="J36" s="135">
        <f>I36*F36*$E$20</f>
        <v>0</v>
      </c>
      <c r="K36" s="129"/>
      <c r="L36" s="135">
        <f>K36*F36*$F$20</f>
        <v>0</v>
      </c>
      <c r="M36" s="129"/>
      <c r="N36" s="135">
        <f>M36*F36*$G$20</f>
        <v>0</v>
      </c>
      <c r="O36" s="428">
        <f t="shared" si="1"/>
        <v>0</v>
      </c>
      <c r="P36" s="428"/>
    </row>
    <row r="37" spans="2:17" x14ac:dyDescent="0.25">
      <c r="B37" s="277"/>
      <c r="C37" s="348" t="s">
        <v>220</v>
      </c>
      <c r="D37" s="348"/>
      <c r="E37" s="348"/>
      <c r="F37" s="69">
        <f>F36</f>
        <v>10</v>
      </c>
      <c r="G37" s="135"/>
      <c r="H37" s="136">
        <f>H36</f>
        <v>0</v>
      </c>
      <c r="I37" s="135"/>
      <c r="J37" s="136">
        <f>J36</f>
        <v>0</v>
      </c>
      <c r="K37" s="135"/>
      <c r="L37" s="136">
        <f>L36</f>
        <v>0</v>
      </c>
      <c r="M37" s="135"/>
      <c r="N37" s="136">
        <f>N36</f>
        <v>0</v>
      </c>
      <c r="O37" s="426">
        <f t="shared" si="1"/>
        <v>0</v>
      </c>
      <c r="P37" s="426"/>
    </row>
    <row r="38" spans="2:17" ht="51" x14ac:dyDescent="0.25">
      <c r="B38" s="277"/>
      <c r="C38" s="327" t="s">
        <v>221</v>
      </c>
      <c r="D38" s="63" t="s">
        <v>69</v>
      </c>
      <c r="E38" s="7">
        <v>4</v>
      </c>
      <c r="F38" s="7">
        <v>23</v>
      </c>
      <c r="G38" s="129"/>
      <c r="H38" s="135">
        <f>ROUND(G38*F38*$D$20,0)</f>
        <v>0</v>
      </c>
      <c r="I38" s="129"/>
      <c r="J38" s="135">
        <f>I38*F38*$E$20</f>
        <v>0</v>
      </c>
      <c r="K38" s="129"/>
      <c r="L38" s="135">
        <f>K38*F38*$F$20</f>
        <v>0</v>
      </c>
      <c r="M38" s="129"/>
      <c r="N38" s="135">
        <f>M38*F38*$G$20</f>
        <v>0</v>
      </c>
      <c r="O38" s="428">
        <f t="shared" si="1"/>
        <v>0</v>
      </c>
      <c r="P38" s="428"/>
    </row>
    <row r="39" spans="2:17" ht="51" x14ac:dyDescent="0.25">
      <c r="B39" s="277"/>
      <c r="C39" s="327"/>
      <c r="D39" s="11" t="s">
        <v>342</v>
      </c>
      <c r="E39" s="7">
        <v>4</v>
      </c>
      <c r="F39" s="7">
        <v>1</v>
      </c>
      <c r="G39" s="129"/>
      <c r="H39" s="135">
        <f>ROUND(G39*F39*$D$20,0)</f>
        <v>0</v>
      </c>
      <c r="I39" s="129"/>
      <c r="J39" s="135">
        <f>I39*F39*$E$20</f>
        <v>0</v>
      </c>
      <c r="K39" s="129"/>
      <c r="L39" s="135">
        <f>K39*F39*$F$20</f>
        <v>0</v>
      </c>
      <c r="M39" s="129"/>
      <c r="N39" s="135">
        <f>M39*F39*$G$20</f>
        <v>0</v>
      </c>
      <c r="O39" s="428">
        <f t="shared" si="1"/>
        <v>0</v>
      </c>
      <c r="P39" s="428"/>
    </row>
    <row r="40" spans="2:17" x14ac:dyDescent="0.25">
      <c r="B40" s="277"/>
      <c r="C40" s="348" t="s">
        <v>222</v>
      </c>
      <c r="D40" s="348"/>
      <c r="E40" s="348"/>
      <c r="F40" s="69">
        <f>SUM(F38:F39)</f>
        <v>24</v>
      </c>
      <c r="G40" s="135"/>
      <c r="H40" s="136">
        <f>SUM(H38:H39)</f>
        <v>0</v>
      </c>
      <c r="I40" s="135"/>
      <c r="J40" s="136">
        <f>SUM(J38:J39)</f>
        <v>0</v>
      </c>
      <c r="K40" s="135"/>
      <c r="L40" s="136">
        <f>SUM(L38:L39)</f>
        <v>0</v>
      </c>
      <c r="M40" s="135"/>
      <c r="N40" s="136">
        <f>SUM(N38:N39)</f>
        <v>0</v>
      </c>
      <c r="O40" s="426">
        <f t="shared" si="1"/>
        <v>0</v>
      </c>
      <c r="P40" s="426"/>
    </row>
    <row r="41" spans="2:17" x14ac:dyDescent="0.25">
      <c r="B41" s="277"/>
      <c r="C41" s="279" t="s">
        <v>36</v>
      </c>
      <c r="D41" s="279"/>
      <c r="E41" s="279"/>
      <c r="F41" s="64">
        <f>F40+F37+F35+F32</f>
        <v>67</v>
      </c>
      <c r="G41" s="135"/>
      <c r="H41" s="136">
        <f>H40+H37+H35+H32</f>
        <v>0</v>
      </c>
      <c r="I41" s="135"/>
      <c r="J41" s="136">
        <f>J40+J37+J35+J32</f>
        <v>0</v>
      </c>
      <c r="K41" s="135"/>
      <c r="L41" s="136">
        <f>L40+L37+L35+L32</f>
        <v>0</v>
      </c>
      <c r="M41" s="135"/>
      <c r="N41" s="136">
        <f>N40+N37+N35+N32</f>
        <v>0</v>
      </c>
      <c r="O41" s="426">
        <f t="shared" si="1"/>
        <v>0</v>
      </c>
      <c r="P41" s="426"/>
    </row>
    <row r="42" spans="2:17" x14ac:dyDescent="0.25">
      <c r="B42" s="2"/>
      <c r="C42" s="145"/>
      <c r="D42" s="145"/>
      <c r="E42" s="145"/>
      <c r="F42" s="145"/>
      <c r="G42" s="145"/>
      <c r="H42" s="145"/>
      <c r="I42" s="145"/>
      <c r="J42" s="145"/>
      <c r="K42" s="145"/>
      <c r="L42" s="145"/>
      <c r="M42" s="145"/>
      <c r="N42" s="145"/>
      <c r="O42" s="145"/>
      <c r="P42" s="145"/>
      <c r="Q42" s="145"/>
    </row>
    <row r="43" spans="2:17" ht="15.75" x14ac:dyDescent="0.25">
      <c r="B43" s="350" t="s">
        <v>313</v>
      </c>
      <c r="C43" s="350"/>
      <c r="D43" s="350"/>
      <c r="E43" s="350"/>
      <c r="F43" s="350"/>
      <c r="G43" s="264">
        <f>H41+H26</f>
        <v>0</v>
      </c>
      <c r="H43" s="265"/>
      <c r="I43" s="264">
        <f>J41+J26</f>
        <v>0</v>
      </c>
      <c r="J43" s="265"/>
      <c r="K43" s="264">
        <f>L41+L26</f>
        <v>0</v>
      </c>
      <c r="L43" s="265"/>
      <c r="M43" s="264">
        <f>N41+N26</f>
        <v>0</v>
      </c>
      <c r="N43" s="265"/>
      <c r="O43" s="427">
        <f>G43+I43+K43+M43</f>
        <v>0</v>
      </c>
      <c r="P43" s="427"/>
    </row>
    <row r="44" spans="2:17" ht="7.5" customHeight="1" x14ac:dyDescent="0.25"/>
    <row r="45" spans="2:17" x14ac:dyDescent="0.25">
      <c r="B45" s="325" t="s">
        <v>432</v>
      </c>
      <c r="C45" s="325"/>
      <c r="D45" s="325"/>
      <c r="E45" s="325"/>
      <c r="F45" s="325"/>
      <c r="G45" s="325"/>
      <c r="H45" s="325"/>
      <c r="I45" s="325"/>
      <c r="J45" s="325"/>
      <c r="K45" s="325"/>
      <c r="L45" s="325"/>
      <c r="M45" s="325"/>
      <c r="N45" s="325"/>
      <c r="O45" s="325"/>
      <c r="P45" s="325"/>
    </row>
    <row r="46" spans="2:17" ht="47.25" customHeight="1" x14ac:dyDescent="0.25">
      <c r="B46" s="324" t="s">
        <v>433</v>
      </c>
      <c r="C46" s="324"/>
      <c r="D46" s="324"/>
      <c r="E46" s="324"/>
      <c r="F46" s="324"/>
      <c r="G46" s="324"/>
      <c r="H46" s="324"/>
      <c r="I46" s="324"/>
      <c r="J46" s="324"/>
      <c r="K46" s="324"/>
      <c r="L46" s="324"/>
      <c r="M46" s="324"/>
      <c r="N46" s="324"/>
      <c r="O46" s="324"/>
      <c r="P46" s="324"/>
    </row>
    <row r="47" spans="2:17" ht="36.75" customHeight="1" x14ac:dyDescent="0.25">
      <c r="B47" s="324" t="s">
        <v>434</v>
      </c>
      <c r="C47" s="324"/>
      <c r="D47" s="324"/>
      <c r="E47" s="324"/>
      <c r="F47" s="324"/>
      <c r="G47" s="324"/>
      <c r="H47" s="324"/>
      <c r="I47" s="324"/>
      <c r="J47" s="324"/>
      <c r="K47" s="324"/>
      <c r="L47" s="324"/>
      <c r="M47" s="324"/>
      <c r="N47" s="324"/>
      <c r="O47" s="324"/>
      <c r="P47" s="324"/>
    </row>
    <row r="48" spans="2:17" x14ac:dyDescent="0.25">
      <c r="B48" s="118"/>
    </row>
    <row r="49" spans="2:6" x14ac:dyDescent="0.25">
      <c r="B49" s="118"/>
      <c r="C49" s="118"/>
      <c r="D49" s="118"/>
      <c r="E49" s="118"/>
      <c r="F49" s="118"/>
    </row>
    <row r="50" spans="2:6" x14ac:dyDescent="0.25">
      <c r="B50" s="118"/>
      <c r="C50" s="118"/>
      <c r="D50" s="118"/>
      <c r="E50" s="118"/>
      <c r="F50" s="118"/>
    </row>
    <row r="51" spans="2:6" x14ac:dyDescent="0.25">
      <c r="B51" s="118"/>
      <c r="C51" s="118"/>
      <c r="D51" s="118"/>
      <c r="E51" s="118"/>
      <c r="F51" s="118"/>
    </row>
    <row r="52" spans="2:6" ht="42" customHeight="1" x14ac:dyDescent="0.25">
      <c r="B52" s="118"/>
      <c r="C52" s="118"/>
      <c r="D52" s="118"/>
      <c r="E52" s="118"/>
      <c r="F52" s="118"/>
    </row>
    <row r="53" spans="2:6" x14ac:dyDescent="0.25">
      <c r="B53" s="118"/>
      <c r="C53" s="118"/>
      <c r="D53" s="118"/>
      <c r="E53" s="118"/>
      <c r="F53" s="118"/>
    </row>
    <row r="54" spans="2:6" x14ac:dyDescent="0.25">
      <c r="B54" s="118"/>
      <c r="C54" s="118"/>
      <c r="D54" s="118"/>
      <c r="E54" s="118"/>
      <c r="F54" s="118"/>
    </row>
    <row r="55" spans="2:6" x14ac:dyDescent="0.25">
      <c r="B55" s="118"/>
      <c r="C55" s="118"/>
      <c r="D55" s="118"/>
      <c r="E55" s="118"/>
      <c r="F55" s="118"/>
    </row>
  </sheetData>
  <sheetProtection algorithmName="SHA-512" hashValue="9scp7D2kzeGhto4GzUEfUk1uDH/Btu6FIQ8doIz71nLyb9vmfP1mHz4fRp8js+caZoVNMOS6HGCBvqUTxjQLnA==" saltValue="Jm5VwwHd8qDOM4E6D9uPTA==" spinCount="100000" sheet="1" objects="1" scenarios="1"/>
  <mergeCells count="69">
    <mergeCell ref="B45:P45"/>
    <mergeCell ref="B46:P46"/>
    <mergeCell ref="B47:P47"/>
    <mergeCell ref="B24:B26"/>
    <mergeCell ref="C25:D25"/>
    <mergeCell ref="C26:E26"/>
    <mergeCell ref="B43:F43"/>
    <mergeCell ref="B30:B41"/>
    <mergeCell ref="C30:C31"/>
    <mergeCell ref="C32:E32"/>
    <mergeCell ref="C33:C34"/>
    <mergeCell ref="C35:E35"/>
    <mergeCell ref="C37:E37"/>
    <mergeCell ref="C38:C39"/>
    <mergeCell ref="C40:E40"/>
    <mergeCell ref="C41:E41"/>
    <mergeCell ref="G22:H22"/>
    <mergeCell ref="B27:P27"/>
    <mergeCell ref="B18:C18"/>
    <mergeCell ref="I22:J22"/>
    <mergeCell ref="K22:L22"/>
    <mergeCell ref="M22:N22"/>
    <mergeCell ref="B19:C19"/>
    <mergeCell ref="B20:C20"/>
    <mergeCell ref="O22:P22"/>
    <mergeCell ref="O23:P23"/>
    <mergeCell ref="O24:P24"/>
    <mergeCell ref="O25:P25"/>
    <mergeCell ref="O26:P26"/>
    <mergeCell ref="O38:P38"/>
    <mergeCell ref="O39:P39"/>
    <mergeCell ref="O30:P30"/>
    <mergeCell ref="O31:P31"/>
    <mergeCell ref="O32:P32"/>
    <mergeCell ref="O33:P33"/>
    <mergeCell ref="O34:P34"/>
    <mergeCell ref="O40:P40"/>
    <mergeCell ref="O41:P41"/>
    <mergeCell ref="O43:P43"/>
    <mergeCell ref="G28:H28"/>
    <mergeCell ref="I28:J28"/>
    <mergeCell ref="K28:L28"/>
    <mergeCell ref="M28:N28"/>
    <mergeCell ref="O28:P28"/>
    <mergeCell ref="O29:P29"/>
    <mergeCell ref="G43:H43"/>
    <mergeCell ref="I43:J43"/>
    <mergeCell ref="K43:L43"/>
    <mergeCell ref="M43:N43"/>
    <mergeCell ref="O35:P35"/>
    <mergeCell ref="O36:P36"/>
    <mergeCell ref="O37:P37"/>
    <mergeCell ref="B1:P7"/>
    <mergeCell ref="B8:P8"/>
    <mergeCell ref="B10:C10"/>
    <mergeCell ref="D10:H10"/>
    <mergeCell ref="J10:M10"/>
    <mergeCell ref="O10:P10"/>
    <mergeCell ref="B14:P14"/>
    <mergeCell ref="B15:P15"/>
    <mergeCell ref="B16:P16"/>
    <mergeCell ref="B11:C11"/>
    <mergeCell ref="D11:H11"/>
    <mergeCell ref="J11:M11"/>
    <mergeCell ref="O11:P11"/>
    <mergeCell ref="B12:C12"/>
    <mergeCell ref="D12:H12"/>
    <mergeCell ref="J12:M12"/>
    <mergeCell ref="O12:P12"/>
  </mergeCells>
  <printOptions horizontalCentered="1"/>
  <pageMargins left="0.43307086614173229" right="0.39370078740157483" top="0.74803149606299213" bottom="0.74803149606299213" header="0.31496062992125984" footer="0.31496062992125984"/>
  <pageSetup scale="40" orientation="portrait" horizontalDpi="4294967295" verticalDpi="4294967295"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B1:L53"/>
  <sheetViews>
    <sheetView showGridLines="0" zoomScale="84" zoomScaleNormal="84" workbookViewId="0">
      <selection activeCell="E26" sqref="E26:F27"/>
    </sheetView>
  </sheetViews>
  <sheetFormatPr baseColWidth="10" defaultRowHeight="15" x14ac:dyDescent="0.25"/>
  <cols>
    <col min="1" max="1" width="1.28515625" style="111" customWidth="1"/>
    <col min="2" max="2" width="17.28515625" style="112" customWidth="1"/>
    <col min="3" max="3" width="22.28515625" style="112" customWidth="1"/>
    <col min="4" max="4" width="21.7109375" style="112" customWidth="1"/>
    <col min="5" max="12" width="18.5703125" style="112" customWidth="1"/>
    <col min="13" max="16384" width="11.42578125" style="111"/>
  </cols>
  <sheetData>
    <row r="1" spans="2:12" s="44" customFormat="1" ht="12.75" x14ac:dyDescent="0.2">
      <c r="B1" s="286"/>
      <c r="C1" s="287"/>
      <c r="D1" s="287"/>
      <c r="E1" s="287"/>
      <c r="F1" s="287"/>
      <c r="G1" s="287"/>
      <c r="H1" s="287"/>
      <c r="I1" s="287"/>
      <c r="J1" s="287"/>
      <c r="K1" s="287"/>
      <c r="L1" s="288"/>
    </row>
    <row r="2" spans="2:12" s="44" customFormat="1" ht="12.75" x14ac:dyDescent="0.2">
      <c r="B2" s="289"/>
      <c r="C2" s="290"/>
      <c r="D2" s="290"/>
      <c r="E2" s="290"/>
      <c r="F2" s="290"/>
      <c r="G2" s="290"/>
      <c r="H2" s="290"/>
      <c r="I2" s="290"/>
      <c r="J2" s="290"/>
      <c r="K2" s="290"/>
      <c r="L2" s="291"/>
    </row>
    <row r="3" spans="2:12" s="44" customFormat="1" ht="12.75" x14ac:dyDescent="0.2">
      <c r="B3" s="289"/>
      <c r="C3" s="290"/>
      <c r="D3" s="290"/>
      <c r="E3" s="290"/>
      <c r="F3" s="290"/>
      <c r="G3" s="290"/>
      <c r="H3" s="290"/>
      <c r="I3" s="290"/>
      <c r="J3" s="290"/>
      <c r="K3" s="290"/>
      <c r="L3" s="291"/>
    </row>
    <row r="4" spans="2:12" s="44" customFormat="1" ht="12.75" x14ac:dyDescent="0.2">
      <c r="B4" s="289"/>
      <c r="C4" s="290"/>
      <c r="D4" s="290"/>
      <c r="E4" s="290"/>
      <c r="F4" s="290"/>
      <c r="G4" s="290"/>
      <c r="H4" s="290"/>
      <c r="I4" s="290"/>
      <c r="J4" s="290"/>
      <c r="K4" s="290"/>
      <c r="L4" s="291"/>
    </row>
    <row r="5" spans="2:12" s="44" customFormat="1" ht="12.75" x14ac:dyDescent="0.2">
      <c r="B5" s="289"/>
      <c r="C5" s="290"/>
      <c r="D5" s="290"/>
      <c r="E5" s="290"/>
      <c r="F5" s="290"/>
      <c r="G5" s="290"/>
      <c r="H5" s="290"/>
      <c r="I5" s="290"/>
      <c r="J5" s="290"/>
      <c r="K5" s="290"/>
      <c r="L5" s="291"/>
    </row>
    <row r="6" spans="2:12" s="44" customFormat="1" ht="12.75" x14ac:dyDescent="0.2">
      <c r="B6" s="289"/>
      <c r="C6" s="290"/>
      <c r="D6" s="290"/>
      <c r="E6" s="290"/>
      <c r="F6" s="290"/>
      <c r="G6" s="290"/>
      <c r="H6" s="290"/>
      <c r="I6" s="290"/>
      <c r="J6" s="290"/>
      <c r="K6" s="290"/>
      <c r="L6" s="291"/>
    </row>
    <row r="7" spans="2:12" s="44" customFormat="1" ht="12.75" x14ac:dyDescent="0.2">
      <c r="B7" s="292"/>
      <c r="C7" s="293"/>
      <c r="D7" s="293"/>
      <c r="E7" s="293"/>
      <c r="F7" s="293"/>
      <c r="G7" s="293"/>
      <c r="H7" s="293"/>
      <c r="I7" s="293"/>
      <c r="J7" s="293"/>
      <c r="K7" s="293"/>
      <c r="L7" s="294"/>
    </row>
    <row r="8" spans="2:12" s="44" customFormat="1" ht="26.25" customHeight="1" x14ac:dyDescent="0.2">
      <c r="B8" s="295" t="s">
        <v>317</v>
      </c>
      <c r="C8" s="296"/>
      <c r="D8" s="296"/>
      <c r="E8" s="296"/>
      <c r="F8" s="296"/>
      <c r="G8" s="296"/>
      <c r="H8" s="296"/>
      <c r="I8" s="296"/>
      <c r="J8" s="296"/>
      <c r="K8" s="296"/>
      <c r="L8" s="297"/>
    </row>
    <row r="9" spans="2:12" s="44" customFormat="1" ht="3.75" customHeight="1" x14ac:dyDescent="0.2">
      <c r="C9" s="45"/>
      <c r="D9" s="46"/>
      <c r="E9" s="46"/>
      <c r="F9" s="46"/>
      <c r="G9" s="46"/>
      <c r="H9" s="46"/>
      <c r="I9" s="46"/>
      <c r="J9" s="46"/>
      <c r="K9" s="46"/>
    </row>
    <row r="10" spans="2:12" s="47" customFormat="1" ht="15" customHeight="1" x14ac:dyDescent="0.2">
      <c r="B10" s="283" t="s">
        <v>279</v>
      </c>
      <c r="C10" s="283"/>
      <c r="D10" s="388">
        <f>'MACRO 5_Permanente'!D10:H10</f>
        <v>0</v>
      </c>
      <c r="E10" s="389"/>
      <c r="F10" s="389"/>
      <c r="G10" s="389"/>
      <c r="H10" s="390"/>
      <c r="I10" s="48" t="s">
        <v>280</v>
      </c>
      <c r="J10" s="284">
        <f>'MACRO 5_Permanente'!J10:M10</f>
        <v>0</v>
      </c>
      <c r="K10" s="284"/>
      <c r="L10" s="284"/>
    </row>
    <row r="11" spans="2:12" s="47" customFormat="1" ht="15" customHeight="1" x14ac:dyDescent="0.2">
      <c r="B11" s="283" t="s">
        <v>282</v>
      </c>
      <c r="C11" s="283"/>
      <c r="D11" s="388">
        <f>'MACRO 5_Permanente'!D11:H11</f>
        <v>0</v>
      </c>
      <c r="E11" s="389"/>
      <c r="F11" s="389"/>
      <c r="G11" s="389"/>
      <c r="H11" s="390"/>
      <c r="I11" s="48" t="s">
        <v>283</v>
      </c>
      <c r="J11" s="284">
        <f>'MACRO 5_Permanente'!J11:M11</f>
        <v>0</v>
      </c>
      <c r="K11" s="284"/>
      <c r="L11" s="284"/>
    </row>
    <row r="12" spans="2:12" s="47" customFormat="1" ht="15" customHeight="1" x14ac:dyDescent="0.2">
      <c r="B12" s="283" t="s">
        <v>285</v>
      </c>
      <c r="C12" s="283"/>
      <c r="D12" s="388">
        <f>'MACRO 5_Permanente'!D12:H12</f>
        <v>0</v>
      </c>
      <c r="E12" s="389"/>
      <c r="F12" s="389"/>
      <c r="G12" s="389"/>
      <c r="H12" s="390"/>
      <c r="I12" s="48" t="s">
        <v>286</v>
      </c>
      <c r="J12" s="284">
        <f>'MACRO 5_Permanente'!J12:M12</f>
        <v>0</v>
      </c>
      <c r="K12" s="284"/>
      <c r="L12" s="284"/>
    </row>
    <row r="13" spans="2:12" s="47" customFormat="1" ht="6.75" customHeight="1" x14ac:dyDescent="0.2">
      <c r="C13" s="49"/>
      <c r="D13" s="50"/>
      <c r="E13" s="50"/>
      <c r="F13" s="50"/>
      <c r="G13" s="50"/>
      <c r="H13" s="50"/>
      <c r="I13" s="51"/>
      <c r="J13" s="52"/>
      <c r="K13" s="53"/>
    </row>
    <row r="14" spans="2:12" s="47" customFormat="1" ht="18.75" customHeight="1" x14ac:dyDescent="0.2">
      <c r="B14" s="298" t="s">
        <v>288</v>
      </c>
      <c r="C14" s="299"/>
      <c r="D14" s="299"/>
      <c r="E14" s="299"/>
      <c r="F14" s="299"/>
      <c r="G14" s="299"/>
      <c r="H14" s="299"/>
      <c r="I14" s="299"/>
      <c r="J14" s="299"/>
      <c r="K14" s="299"/>
      <c r="L14" s="300"/>
    </row>
    <row r="15" spans="2:12" s="54" customFormat="1" ht="87" customHeight="1" x14ac:dyDescent="0.2">
      <c r="B15" s="301" t="s">
        <v>302</v>
      </c>
      <c r="C15" s="302"/>
      <c r="D15" s="302"/>
      <c r="E15" s="302"/>
      <c r="F15" s="302"/>
      <c r="G15" s="302"/>
      <c r="H15" s="302"/>
      <c r="I15" s="302"/>
      <c r="J15" s="302"/>
      <c r="K15" s="302"/>
      <c r="L15" s="303"/>
    </row>
    <row r="16" spans="2:12" ht="10.5" customHeight="1" x14ac:dyDescent="0.25">
      <c r="B16" s="431" t="s">
        <v>440</v>
      </c>
      <c r="C16" s="432"/>
      <c r="D16" s="432"/>
      <c r="E16" s="432"/>
      <c r="F16" s="432"/>
      <c r="G16" s="432"/>
      <c r="H16" s="432"/>
      <c r="I16" s="432"/>
      <c r="J16" s="432"/>
      <c r="K16" s="432"/>
      <c r="L16" s="433"/>
    </row>
    <row r="17" spans="2:12" ht="10.5" customHeight="1" x14ac:dyDescent="0.25">
      <c r="B17" s="434"/>
      <c r="C17" s="435"/>
      <c r="D17" s="435"/>
      <c r="E17" s="435"/>
      <c r="F17" s="435"/>
      <c r="G17" s="435"/>
      <c r="H17" s="435"/>
      <c r="I17" s="435"/>
      <c r="J17" s="435"/>
      <c r="K17" s="435"/>
      <c r="L17" s="436"/>
    </row>
    <row r="18" spans="2:12" ht="10.5" customHeight="1" x14ac:dyDescent="0.25">
      <c r="B18" s="437"/>
      <c r="C18" s="438"/>
      <c r="D18" s="438"/>
      <c r="E18" s="438"/>
      <c r="F18" s="438"/>
      <c r="G18" s="438"/>
      <c r="H18" s="438"/>
      <c r="I18" s="438"/>
      <c r="J18" s="438"/>
      <c r="K18" s="438"/>
      <c r="L18" s="439"/>
    </row>
    <row r="19" spans="2:12" ht="7.5" customHeight="1" x14ac:dyDescent="0.25">
      <c r="B19" s="111"/>
      <c r="C19" s="111"/>
      <c r="D19" s="111"/>
      <c r="E19" s="111"/>
      <c r="F19" s="111"/>
      <c r="G19" s="111"/>
      <c r="H19" s="111"/>
      <c r="I19" s="111"/>
      <c r="J19" s="111"/>
      <c r="K19" s="111"/>
      <c r="L19" s="111"/>
    </row>
    <row r="20" spans="2:12" ht="23.25" customHeight="1" x14ac:dyDescent="0.25">
      <c r="B20" s="332" t="s">
        <v>299</v>
      </c>
      <c r="C20" s="332"/>
      <c r="D20" s="332"/>
      <c r="E20" s="332"/>
      <c r="F20" s="332"/>
      <c r="G20" s="332"/>
      <c r="H20" s="332"/>
      <c r="I20" s="332"/>
      <c r="J20" s="332"/>
      <c r="K20" s="332"/>
      <c r="L20" s="332"/>
    </row>
    <row r="21" spans="2:12" ht="9" customHeight="1" x14ac:dyDescent="0.25">
      <c r="B21" s="111"/>
      <c r="C21" s="111"/>
      <c r="D21" s="111"/>
      <c r="E21" s="111"/>
      <c r="F21" s="111"/>
      <c r="G21" s="111"/>
      <c r="H21" s="111"/>
      <c r="I21" s="111"/>
      <c r="J21" s="111"/>
      <c r="K21" s="111"/>
      <c r="L21" s="111"/>
    </row>
    <row r="22" spans="2:12" x14ac:dyDescent="0.25">
      <c r="B22" s="111"/>
      <c r="C22" s="111"/>
      <c r="D22" s="111"/>
      <c r="E22" s="337">
        <v>2015</v>
      </c>
      <c r="F22" s="338"/>
      <c r="G22" s="335">
        <v>2016</v>
      </c>
      <c r="H22" s="336"/>
      <c r="I22" s="337">
        <v>2017</v>
      </c>
      <c r="J22" s="338"/>
      <c r="K22" s="335">
        <v>2018</v>
      </c>
      <c r="L22" s="336"/>
    </row>
    <row r="23" spans="2:12" ht="72" customHeight="1" x14ac:dyDescent="0.25">
      <c r="B23" s="334" t="s">
        <v>38</v>
      </c>
      <c r="C23" s="334" t="s">
        <v>39</v>
      </c>
      <c r="D23" s="339" t="s">
        <v>309</v>
      </c>
      <c r="E23" s="126" t="s">
        <v>301</v>
      </c>
      <c r="F23" s="126" t="s">
        <v>300</v>
      </c>
      <c r="G23" s="126" t="s">
        <v>301</v>
      </c>
      <c r="H23" s="126" t="s">
        <v>300</v>
      </c>
      <c r="I23" s="126" t="s">
        <v>301</v>
      </c>
      <c r="J23" s="126" t="s">
        <v>300</v>
      </c>
      <c r="K23" s="126" t="s">
        <v>301</v>
      </c>
      <c r="L23" s="126" t="s">
        <v>300</v>
      </c>
    </row>
    <row r="24" spans="2:12" x14ac:dyDescent="0.25">
      <c r="B24" s="334"/>
      <c r="C24" s="334"/>
      <c r="D24" s="334"/>
      <c r="E24" s="127" t="s">
        <v>257</v>
      </c>
      <c r="F24" s="127" t="s">
        <v>257</v>
      </c>
      <c r="G24" s="127" t="s">
        <v>257</v>
      </c>
      <c r="H24" s="127" t="s">
        <v>257</v>
      </c>
      <c r="I24" s="127" t="s">
        <v>257</v>
      </c>
      <c r="J24" s="127" t="s">
        <v>257</v>
      </c>
      <c r="K24" s="127" t="s">
        <v>257</v>
      </c>
      <c r="L24" s="127" t="s">
        <v>257</v>
      </c>
    </row>
    <row r="25" spans="2:12" ht="20.25" x14ac:dyDescent="0.25">
      <c r="B25" s="332" t="s">
        <v>223</v>
      </c>
      <c r="C25" s="332"/>
      <c r="D25" s="332"/>
      <c r="E25" s="332"/>
      <c r="F25" s="332"/>
      <c r="G25" s="332"/>
      <c r="H25" s="332"/>
      <c r="I25" s="332"/>
      <c r="J25" s="332"/>
      <c r="K25" s="332"/>
      <c r="L25" s="332"/>
    </row>
    <row r="26" spans="2:12" ht="38.25" x14ac:dyDescent="0.25">
      <c r="B26" s="443" t="s">
        <v>224</v>
      </c>
      <c r="C26" s="141" t="s">
        <v>225</v>
      </c>
      <c r="D26" s="440" t="s">
        <v>343</v>
      </c>
      <c r="E26" s="130"/>
      <c r="F26" s="130"/>
      <c r="G26" s="132"/>
      <c r="H26" s="132"/>
      <c r="I26" s="130"/>
      <c r="J26" s="130"/>
      <c r="K26" s="132"/>
      <c r="L26" s="130"/>
    </row>
    <row r="27" spans="2:12" ht="38.25" x14ac:dyDescent="0.25">
      <c r="B27" s="444"/>
      <c r="C27" s="141" t="s">
        <v>226</v>
      </c>
      <c r="D27" s="441"/>
      <c r="E27" s="130"/>
      <c r="F27" s="130"/>
      <c r="G27" s="132"/>
      <c r="H27" s="132"/>
      <c r="I27" s="130"/>
      <c r="J27" s="130"/>
      <c r="K27" s="132"/>
      <c r="L27" s="130"/>
    </row>
    <row r="28" spans="2:12" ht="38.25" x14ac:dyDescent="0.25">
      <c r="B28" s="445"/>
      <c r="C28" s="141" t="s">
        <v>227</v>
      </c>
      <c r="D28" s="442"/>
      <c r="E28" s="130"/>
      <c r="F28" s="130"/>
      <c r="G28" s="132"/>
      <c r="H28" s="132"/>
      <c r="I28" s="130"/>
      <c r="J28" s="130"/>
      <c r="K28" s="132"/>
      <c r="L28" s="130"/>
    </row>
    <row r="29" spans="2:12" ht="20.25" x14ac:dyDescent="0.25">
      <c r="B29" s="333" t="s">
        <v>228</v>
      </c>
      <c r="C29" s="333"/>
      <c r="D29" s="333"/>
      <c r="E29" s="333"/>
      <c r="F29" s="333"/>
      <c r="G29" s="333"/>
      <c r="H29" s="333"/>
      <c r="I29" s="333"/>
      <c r="J29" s="333"/>
      <c r="K29" s="333"/>
      <c r="L29" s="333"/>
    </row>
    <row r="30" spans="2:12" ht="51" customHeight="1" x14ac:dyDescent="0.25">
      <c r="B30" s="446" t="s">
        <v>229</v>
      </c>
      <c r="C30" s="141" t="s">
        <v>230</v>
      </c>
      <c r="D30" s="340" t="s">
        <v>344</v>
      </c>
      <c r="E30" s="130"/>
      <c r="F30" s="130"/>
      <c r="G30" s="132"/>
      <c r="H30" s="132"/>
      <c r="I30" s="130"/>
      <c r="J30" s="130"/>
      <c r="K30" s="132"/>
      <c r="L30" s="130"/>
    </row>
    <row r="31" spans="2:12" ht="38.25" x14ac:dyDescent="0.25">
      <c r="B31" s="447"/>
      <c r="C31" s="141" t="s">
        <v>231</v>
      </c>
      <c r="D31" s="341"/>
      <c r="E31" s="130"/>
      <c r="F31" s="130"/>
      <c r="G31" s="132"/>
      <c r="H31" s="132"/>
      <c r="I31" s="130"/>
      <c r="J31" s="130"/>
      <c r="K31" s="132"/>
      <c r="L31" s="130"/>
    </row>
    <row r="32" spans="2:12" ht="25.5" x14ac:dyDescent="0.25">
      <c r="B32" s="447"/>
      <c r="C32" s="141" t="s">
        <v>232</v>
      </c>
      <c r="D32" s="341"/>
      <c r="E32" s="130"/>
      <c r="F32" s="130"/>
      <c r="G32" s="132"/>
      <c r="H32" s="132"/>
      <c r="I32" s="130"/>
      <c r="J32" s="130"/>
      <c r="K32" s="132"/>
      <c r="L32" s="130"/>
    </row>
    <row r="33" spans="2:12" ht="25.5" x14ac:dyDescent="0.25">
      <c r="B33" s="448"/>
      <c r="C33" s="141" t="s">
        <v>233</v>
      </c>
      <c r="D33" s="342"/>
      <c r="E33" s="130"/>
      <c r="F33" s="130"/>
      <c r="G33" s="132"/>
      <c r="H33" s="132"/>
      <c r="I33" s="130"/>
      <c r="J33" s="130"/>
      <c r="K33" s="132"/>
      <c r="L33" s="130"/>
    </row>
    <row r="34" spans="2:12" ht="20.25" x14ac:dyDescent="0.25">
      <c r="B34" s="333" t="s">
        <v>234</v>
      </c>
      <c r="C34" s="333"/>
      <c r="D34" s="333"/>
      <c r="E34" s="333"/>
      <c r="F34" s="333"/>
      <c r="G34" s="333"/>
      <c r="H34" s="333"/>
      <c r="I34" s="333"/>
      <c r="J34" s="333"/>
      <c r="K34" s="333"/>
      <c r="L34" s="333"/>
    </row>
    <row r="35" spans="2:12" ht="51" customHeight="1" x14ac:dyDescent="0.25">
      <c r="B35" s="443" t="s">
        <v>235</v>
      </c>
      <c r="C35" s="141" t="s">
        <v>236</v>
      </c>
      <c r="D35" s="340" t="s">
        <v>345</v>
      </c>
      <c r="E35" s="130"/>
      <c r="F35" s="130"/>
      <c r="G35" s="132"/>
      <c r="H35" s="132"/>
      <c r="I35" s="130"/>
      <c r="J35" s="130"/>
      <c r="K35" s="132"/>
      <c r="L35" s="130"/>
    </row>
    <row r="36" spans="2:12" ht="25.5" x14ac:dyDescent="0.25">
      <c r="B36" s="444"/>
      <c r="C36" s="141" t="s">
        <v>237</v>
      </c>
      <c r="D36" s="341"/>
      <c r="E36" s="130"/>
      <c r="F36" s="130"/>
      <c r="G36" s="132"/>
      <c r="H36" s="132"/>
      <c r="I36" s="130"/>
      <c r="J36" s="130"/>
      <c r="K36" s="132"/>
      <c r="L36" s="130"/>
    </row>
    <row r="37" spans="2:12" ht="38.25" x14ac:dyDescent="0.25">
      <c r="B37" s="444"/>
      <c r="C37" s="141" t="s">
        <v>238</v>
      </c>
      <c r="D37" s="341"/>
      <c r="E37" s="130"/>
      <c r="F37" s="130"/>
      <c r="G37" s="132"/>
      <c r="H37" s="132"/>
      <c r="I37" s="130"/>
      <c r="J37" s="130"/>
      <c r="K37" s="132"/>
      <c r="L37" s="130"/>
    </row>
    <row r="38" spans="2:12" ht="25.5" x14ac:dyDescent="0.25">
      <c r="B38" s="444"/>
      <c r="C38" s="141" t="s">
        <v>239</v>
      </c>
      <c r="D38" s="341"/>
      <c r="E38" s="130"/>
      <c r="F38" s="130"/>
      <c r="G38" s="132"/>
      <c r="H38" s="132"/>
      <c r="I38" s="130"/>
      <c r="J38" s="130"/>
      <c r="K38" s="132"/>
      <c r="L38" s="130"/>
    </row>
    <row r="39" spans="2:12" ht="25.5" x14ac:dyDescent="0.25">
      <c r="B39" s="444"/>
      <c r="C39" s="141" t="s">
        <v>240</v>
      </c>
      <c r="D39" s="341"/>
      <c r="E39" s="130"/>
      <c r="F39" s="130"/>
      <c r="G39" s="132"/>
      <c r="H39" s="132"/>
      <c r="I39" s="130"/>
      <c r="J39" s="130"/>
      <c r="K39" s="132"/>
      <c r="L39" s="130"/>
    </row>
    <row r="40" spans="2:12" ht="25.5" x14ac:dyDescent="0.25">
      <c r="B40" s="444"/>
      <c r="C40" s="141" t="s">
        <v>241</v>
      </c>
      <c r="D40" s="341"/>
      <c r="E40" s="130"/>
      <c r="F40" s="130"/>
      <c r="G40" s="132"/>
      <c r="H40" s="132"/>
      <c r="I40" s="130"/>
      <c r="J40" s="130"/>
      <c r="K40" s="132"/>
      <c r="L40" s="130"/>
    </row>
    <row r="41" spans="2:12" ht="25.5" x14ac:dyDescent="0.25">
      <c r="B41" s="444"/>
      <c r="C41" s="141" t="s">
        <v>242</v>
      </c>
      <c r="D41" s="341"/>
      <c r="E41" s="130"/>
      <c r="F41" s="130"/>
      <c r="G41" s="132"/>
      <c r="H41" s="132"/>
      <c r="I41" s="130"/>
      <c r="J41" s="130"/>
      <c r="K41" s="132"/>
      <c r="L41" s="130"/>
    </row>
    <row r="42" spans="2:12" ht="38.25" x14ac:dyDescent="0.25">
      <c r="B42" s="444"/>
      <c r="C42" s="141" t="s">
        <v>243</v>
      </c>
      <c r="D42" s="341"/>
      <c r="E42" s="130"/>
      <c r="F42" s="130"/>
      <c r="G42" s="132"/>
      <c r="H42" s="132"/>
      <c r="I42" s="130"/>
      <c r="J42" s="130"/>
      <c r="K42" s="132"/>
      <c r="L42" s="130"/>
    </row>
    <row r="43" spans="2:12" ht="25.5" x14ac:dyDescent="0.25">
      <c r="B43" s="444"/>
      <c r="C43" s="141" t="s">
        <v>244</v>
      </c>
      <c r="D43" s="341"/>
      <c r="E43" s="130"/>
      <c r="F43" s="130"/>
      <c r="G43" s="132"/>
      <c r="H43" s="132"/>
      <c r="I43" s="130"/>
      <c r="J43" s="130"/>
      <c r="K43" s="132"/>
      <c r="L43" s="130"/>
    </row>
    <row r="44" spans="2:12" ht="38.25" x14ac:dyDescent="0.25">
      <c r="B44" s="445"/>
      <c r="C44" s="141" t="s">
        <v>245</v>
      </c>
      <c r="D44" s="342"/>
      <c r="E44" s="130"/>
      <c r="F44" s="130"/>
      <c r="G44" s="132"/>
      <c r="H44" s="132"/>
      <c r="I44" s="130"/>
      <c r="J44" s="130"/>
      <c r="K44" s="132"/>
      <c r="L44" s="130"/>
    </row>
    <row r="45" spans="2:12" ht="20.25" x14ac:dyDescent="0.25">
      <c r="B45" s="333" t="s">
        <v>246</v>
      </c>
      <c r="C45" s="333"/>
      <c r="D45" s="333"/>
      <c r="E45" s="333"/>
      <c r="F45" s="333"/>
      <c r="G45" s="333"/>
      <c r="H45" s="333"/>
      <c r="I45" s="333"/>
      <c r="J45" s="333"/>
      <c r="K45" s="333"/>
      <c r="L45" s="333"/>
    </row>
    <row r="46" spans="2:12" ht="51" customHeight="1" x14ac:dyDescent="0.25">
      <c r="B46" s="446" t="s">
        <v>247</v>
      </c>
      <c r="C46" s="147" t="s">
        <v>346</v>
      </c>
      <c r="D46" s="449" t="s">
        <v>349</v>
      </c>
      <c r="E46" s="130"/>
      <c r="F46" s="130"/>
      <c r="G46" s="132"/>
      <c r="H46" s="132"/>
      <c r="I46" s="130"/>
      <c r="J46" s="130"/>
      <c r="K46" s="132"/>
      <c r="L46" s="130"/>
    </row>
    <row r="47" spans="2:12" ht="38.25" x14ac:dyDescent="0.25">
      <c r="B47" s="447"/>
      <c r="C47" s="147" t="s">
        <v>347</v>
      </c>
      <c r="D47" s="450"/>
      <c r="E47" s="130"/>
      <c r="F47" s="130"/>
      <c r="G47" s="132"/>
      <c r="H47" s="132"/>
      <c r="I47" s="130"/>
      <c r="J47" s="130"/>
      <c r="K47" s="132"/>
      <c r="L47" s="130"/>
    </row>
    <row r="48" spans="2:12" ht="38.25" x14ac:dyDescent="0.25">
      <c r="B48" s="448"/>
      <c r="C48" s="147" t="s">
        <v>348</v>
      </c>
      <c r="D48" s="451"/>
      <c r="E48" s="130"/>
      <c r="F48" s="130"/>
      <c r="G48" s="132"/>
      <c r="H48" s="132"/>
      <c r="I48" s="130"/>
      <c r="J48" s="130"/>
      <c r="K48" s="132"/>
      <c r="L48" s="130"/>
    </row>
    <row r="49" spans="2:12" ht="6.75" customHeight="1" x14ac:dyDescent="0.25">
      <c r="B49" s="111"/>
      <c r="C49" s="111"/>
      <c r="D49" s="111"/>
      <c r="E49" s="111"/>
      <c r="F49" s="111"/>
      <c r="G49" s="111"/>
      <c r="H49" s="111"/>
      <c r="I49" s="111"/>
      <c r="J49" s="111"/>
      <c r="K49" s="111"/>
      <c r="L49" s="111"/>
    </row>
    <row r="50" spans="2:12" x14ac:dyDescent="0.25">
      <c r="B50" s="330" t="s">
        <v>432</v>
      </c>
      <c r="C50" s="330"/>
      <c r="D50" s="330"/>
      <c r="E50" s="330"/>
      <c r="F50" s="330"/>
      <c r="G50" s="330"/>
      <c r="H50" s="330"/>
      <c r="I50" s="330"/>
      <c r="J50" s="330"/>
      <c r="K50" s="330"/>
      <c r="L50" s="330"/>
    </row>
    <row r="51" spans="2:12" ht="48" customHeight="1" x14ac:dyDescent="0.25">
      <c r="B51" s="331" t="s">
        <v>433</v>
      </c>
      <c r="C51" s="331"/>
      <c r="D51" s="331"/>
      <c r="E51" s="331"/>
      <c r="F51" s="331"/>
      <c r="G51" s="331"/>
      <c r="H51" s="331"/>
      <c r="I51" s="331"/>
      <c r="J51" s="331"/>
      <c r="K51" s="331"/>
      <c r="L51" s="331"/>
    </row>
    <row r="52" spans="2:12" ht="36" customHeight="1" x14ac:dyDescent="0.25">
      <c r="B52" s="331" t="s">
        <v>434</v>
      </c>
      <c r="C52" s="331"/>
      <c r="D52" s="331"/>
      <c r="E52" s="331"/>
      <c r="F52" s="331"/>
      <c r="G52" s="331"/>
      <c r="H52" s="331"/>
      <c r="I52" s="331"/>
      <c r="J52" s="331"/>
      <c r="K52" s="331"/>
      <c r="L52" s="331"/>
    </row>
    <row r="53" spans="2:12" ht="7.5" customHeight="1" x14ac:dyDescent="0.25">
      <c r="B53" s="118"/>
      <c r="C53" s="111"/>
      <c r="D53" s="111"/>
      <c r="E53" s="111"/>
      <c r="F53" s="111"/>
      <c r="G53" s="111"/>
      <c r="H53" s="111"/>
      <c r="I53" s="111"/>
      <c r="J53" s="111"/>
      <c r="K53" s="111"/>
      <c r="L53" s="111"/>
    </row>
  </sheetData>
  <sheetProtection algorithmName="SHA-512" hashValue="eSjfNwLV8bOBfJgCDJanv293WuCJOkHPRzuqcED6D5OF7b5M16JE/RBidJKHfWSG7/ti4dVplTWwLhawhMheZg==" saltValue="/xOoiUyk7pUS+UoHalDrWQ==" spinCount="100000" sheet="1" objects="1" scenarios="1"/>
  <mergeCells count="37">
    <mergeCell ref="B50:L50"/>
    <mergeCell ref="B51:L51"/>
    <mergeCell ref="B52:L52"/>
    <mergeCell ref="B34:L34"/>
    <mergeCell ref="B45:L45"/>
    <mergeCell ref="B46:B48"/>
    <mergeCell ref="B35:B44"/>
    <mergeCell ref="D35:D44"/>
    <mergeCell ref="D46:D48"/>
    <mergeCell ref="B1:L7"/>
    <mergeCell ref="B8:L8"/>
    <mergeCell ref="B10:C10"/>
    <mergeCell ref="D10:H10"/>
    <mergeCell ref="J10:L10"/>
    <mergeCell ref="B11:C11"/>
    <mergeCell ref="D11:H11"/>
    <mergeCell ref="J11:L11"/>
    <mergeCell ref="B12:C12"/>
    <mergeCell ref="D12:H12"/>
    <mergeCell ref="J12:L12"/>
    <mergeCell ref="B14:L14"/>
    <mergeCell ref="B15:L15"/>
    <mergeCell ref="B16:L18"/>
    <mergeCell ref="D26:D28"/>
    <mergeCell ref="D30:D33"/>
    <mergeCell ref="B29:L29"/>
    <mergeCell ref="B25:L25"/>
    <mergeCell ref="B20:L20"/>
    <mergeCell ref="B26:B28"/>
    <mergeCell ref="B23:B24"/>
    <mergeCell ref="C23:C24"/>
    <mergeCell ref="K22:L22"/>
    <mergeCell ref="E22:F22"/>
    <mergeCell ref="G22:H22"/>
    <mergeCell ref="I22:J22"/>
    <mergeCell ref="D23:D24"/>
    <mergeCell ref="B30:B33"/>
  </mergeCells>
  <printOptions horizontalCentered="1"/>
  <pageMargins left="0.51181102362204722" right="0.47244094488188981" top="0.74803149606299213" bottom="0.74803149606299213" header="0.31496062992125984" footer="0.31496062992125984"/>
  <pageSetup scale="45"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14</vt:i4>
      </vt:variant>
    </vt:vector>
  </HeadingPairs>
  <TitlesOfParts>
    <vt:vector size="26" baseType="lpstr">
      <vt:lpstr>INFO GENERAL Y FINANCIERA </vt:lpstr>
      <vt:lpstr>INFO EXPERIENCIA</vt:lpstr>
      <vt:lpstr>MACRO 1_Permanente</vt:lpstr>
      <vt:lpstr>MACRO 1_Eventuales</vt:lpstr>
      <vt:lpstr>MACRO 2_Permanente</vt:lpstr>
      <vt:lpstr>MACRO 2_Eventuales</vt:lpstr>
      <vt:lpstr>MACRO 3_Pemanente</vt:lpstr>
      <vt:lpstr>MACRO 3_Eventuales</vt:lpstr>
      <vt:lpstr>MACRO 4_Permanente</vt:lpstr>
      <vt:lpstr>MACRO 4_Eventuales</vt:lpstr>
      <vt:lpstr>MACRO 5_Permanente</vt:lpstr>
      <vt:lpstr>MACRO 5_Eventuales</vt:lpstr>
      <vt:lpstr>'INFO EXPERIENCIA'!Área_de_impresión</vt:lpstr>
      <vt:lpstr>'INFO GENERAL Y FINANCIERA '!Área_de_impresión</vt:lpstr>
      <vt:lpstr>'MACRO 1_Eventuales'!Área_de_impresión</vt:lpstr>
      <vt:lpstr>'MACRO 1_Permanente'!Área_de_impresión</vt:lpstr>
      <vt:lpstr>'MACRO 2_Eventuales'!Área_de_impresión</vt:lpstr>
      <vt:lpstr>'MACRO 2_Permanente'!Área_de_impresión</vt:lpstr>
      <vt:lpstr>'MACRO 3_Eventuales'!Área_de_impresión</vt:lpstr>
      <vt:lpstr>'MACRO 3_Pemanente'!Área_de_impresión</vt:lpstr>
      <vt:lpstr>'MACRO 4_Eventuales'!Área_de_impresión</vt:lpstr>
      <vt:lpstr>'MACRO 5_Eventuales'!Área_de_impresión</vt:lpstr>
      <vt:lpstr>'INFO EXPERIENCIA'!Títulos_a_imprimir</vt:lpstr>
      <vt:lpstr>'INFO GENERAL Y FINANCIERA '!Títulos_a_imprimir</vt:lpstr>
      <vt:lpstr>'MACRO 1_Permanente'!Títulos_a_imprimir</vt:lpstr>
      <vt:lpstr>'MACRO 3_Eventuales'!Títulos_a_imprimir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Fernanda Rojas Luengas</dc:creator>
  <cp:lastModifiedBy>Edna Johana Martinez Munoz</cp:lastModifiedBy>
  <cp:lastPrinted>2015-10-21T21:44:25Z</cp:lastPrinted>
  <dcterms:created xsi:type="dcterms:W3CDTF">2015-02-24T20:49:15Z</dcterms:created>
  <dcterms:modified xsi:type="dcterms:W3CDTF">2015-10-21T21:45:41Z</dcterms:modified>
</cp:coreProperties>
</file>