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1.xml" ContentType="application/vnd.openxmlformats-officedocument.spreadsheetml.comments+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aria fernanda rojas luengas\Mis Documentos\Estudios de mercado\TRANSPORTE NACIONAL\FCT\"/>
    </mc:Choice>
  </mc:AlternateContent>
  <bookViews>
    <workbookView xWindow="0" yWindow="0" windowWidth="28800" windowHeight="12135"/>
  </bookViews>
  <sheets>
    <sheet name="INSTRUCCIONES" sheetId="18" r:id="rId1"/>
    <sheet name="MACROS" sheetId="9" r:id="rId2"/>
    <sheet name="SDC MACRO 1- H1 " sheetId="6" r:id="rId3"/>
    <sheet name="SDC MACRO 1 -H2" sheetId="8" r:id="rId4"/>
    <sheet name="SDC MACRO 2 - H1 " sheetId="10" r:id="rId5"/>
    <sheet name="SDC MACRO 2 -H2" sheetId="11" r:id="rId6"/>
    <sheet name="SDC MACRO 3 -H1" sheetId="12" r:id="rId7"/>
    <sheet name="SDC MACRO 3 -H2 " sheetId="13" r:id="rId8"/>
    <sheet name="SDC MACRO 4-H1 " sheetId="14" r:id="rId9"/>
    <sheet name="SDC MACRO 4 -H2" sheetId="15" r:id="rId10"/>
    <sheet name="SDC MACRO 5 - H1 " sheetId="16" r:id="rId11"/>
    <sheet name="SDC MACRO 5 -H2" sheetId="17" r:id="rId12"/>
    <sheet name="POLIZAS" sheetId="4" r:id="rId13"/>
    <sheet name="INFO GENERAL Y FINANCIERA" sheetId="3" r:id="rId14"/>
    <sheet name="INFO EXPERIENCIA" sheetId="5" r:id="rId15"/>
  </sheets>
  <externalReferences>
    <externalReference r:id="rId16"/>
    <externalReference r:id="rId17"/>
    <externalReference r:id="rId18"/>
  </externalReferences>
  <definedNames>
    <definedName name="_xlnm._FilterDatabase" localSheetId="14" hidden="1">'INFO EXPERIENCIA'!#REF!</definedName>
    <definedName name="_xlnm._FilterDatabase" localSheetId="13" hidden="1">'INFO GENERAL Y FINANCIERA'!$B$42:$AU$42</definedName>
    <definedName name="_xlnm._FilterDatabase" localSheetId="2" hidden="1">'SDC MACRO 1- H1 '!$C$21:$F$21</definedName>
    <definedName name="_xlnm._FilterDatabase" localSheetId="4" hidden="1">'SDC MACRO 2 - H1 '!#REF!</definedName>
    <definedName name="_xlnm._FilterDatabase" localSheetId="6" hidden="1">'SDC MACRO 3 -H1'!#REF!</definedName>
    <definedName name="_xlnm._FilterDatabase" localSheetId="8" hidden="1">'SDC MACRO 4-H1 '!#REF!</definedName>
    <definedName name="_xlnm._FilterDatabase" localSheetId="10" hidden="1">'SDC MACRO 5 - H1 '!$C$21:$F$21</definedName>
    <definedName name="_xlnm.Print_Area" localSheetId="14">'INFO EXPERIENCIA'!$B$2:$J$29</definedName>
    <definedName name="_xlnm.Print_Area" localSheetId="13">'INFO GENERAL Y FINANCIERA'!$B$2:$AO$57</definedName>
    <definedName name="_xlnm.Print_Area" localSheetId="12">POLIZAS!$B$2:$G$22</definedName>
    <definedName name="_xlnm.Print_Area" localSheetId="2">'SDC MACRO 1- H1 '!$C$1:$K$79</definedName>
    <definedName name="_xlnm.Print_Area" localSheetId="4">'SDC MACRO 2 - H1 '!$B$1:$J$44</definedName>
    <definedName name="_xlnm.Print_Area" localSheetId="6">'SDC MACRO 3 -H1'!$B$1:$J$42</definedName>
    <definedName name="_xlnm.Print_Area" localSheetId="8">'SDC MACRO 4-H1 '!$B$1:$J$44</definedName>
    <definedName name="_xlnm.Print_Area" localSheetId="10">'SDC MACRO 5 - H1 '!$C$1:$K$44</definedName>
    <definedName name="Decision">[1]lista!$A$6:$A$7</definedName>
    <definedName name="LISTA_TASAS">[2]RESUMEN!$B$22:$B$25</definedName>
    <definedName name="PARTICIPACION">[1]lista!$A$15:$A$17</definedName>
    <definedName name="Procedencia">[1]lista!$A$2:$A$3</definedName>
    <definedName name="tipo">[1]lista!$A$11:$A$13</definedName>
    <definedName name="_xlnm.Print_Titles" localSheetId="14">'INFO EXPERIENCIA'!$2:$12</definedName>
    <definedName name="_xlnm.Print_Titles" localSheetId="13">'INFO GENERAL Y FINANCIERA'!$2:$9</definedName>
    <definedName name="x">[3]lista!$A$11:$A$13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8" i="17" l="1"/>
  <c r="E48" i="17"/>
  <c r="H47" i="17"/>
  <c r="E47" i="17"/>
  <c r="H46" i="17"/>
  <c r="E46" i="17"/>
  <c r="H42" i="17"/>
  <c r="E42" i="17"/>
  <c r="H41" i="17"/>
  <c r="E41" i="17"/>
  <c r="H40" i="17"/>
  <c r="E40" i="17"/>
  <c r="H39" i="17"/>
  <c r="E39" i="17"/>
  <c r="H38" i="17"/>
  <c r="E38" i="17"/>
  <c r="H37" i="17"/>
  <c r="E37" i="17"/>
  <c r="H36" i="17"/>
  <c r="E36" i="17"/>
  <c r="H35" i="17"/>
  <c r="E35" i="17"/>
  <c r="H34" i="17"/>
  <c r="E34" i="17"/>
  <c r="H33" i="17"/>
  <c r="E33" i="17"/>
  <c r="H29" i="17" l="1"/>
  <c r="E29" i="17"/>
  <c r="H28" i="17"/>
  <c r="E28" i="17"/>
  <c r="H27" i="17"/>
  <c r="E27" i="17"/>
  <c r="H26" i="17"/>
  <c r="E26" i="17"/>
  <c r="H21" i="17"/>
  <c r="H22" i="17"/>
  <c r="H20" i="17"/>
  <c r="E48" i="15"/>
  <c r="H49" i="15"/>
  <c r="E49" i="15"/>
  <c r="H48" i="15"/>
  <c r="H47" i="15"/>
  <c r="E47" i="15"/>
  <c r="E41" i="15"/>
  <c r="E42" i="15"/>
  <c r="E43" i="15"/>
  <c r="H43" i="15"/>
  <c r="H42" i="15"/>
  <c r="H41" i="15"/>
  <c r="H40" i="15"/>
  <c r="E40" i="15"/>
  <c r="H39" i="15"/>
  <c r="E39" i="15"/>
  <c r="H38" i="15"/>
  <c r="E38" i="15"/>
  <c r="H34" i="15"/>
  <c r="E34" i="15"/>
  <c r="H33" i="15"/>
  <c r="E33" i="15"/>
  <c r="H32" i="15"/>
  <c r="E32" i="15"/>
  <c r="E26" i="15"/>
  <c r="E27" i="15"/>
  <c r="E28" i="15"/>
  <c r="H26" i="15"/>
  <c r="H27" i="15"/>
  <c r="H28" i="15"/>
  <c r="H25" i="15"/>
  <c r="E25" i="15"/>
  <c r="H24" i="15"/>
  <c r="E24" i="15"/>
  <c r="H20" i="15"/>
  <c r="H51" i="13"/>
  <c r="H52" i="13"/>
  <c r="H53" i="13"/>
  <c r="H54" i="13"/>
  <c r="H55" i="13"/>
  <c r="H56" i="13"/>
  <c r="H57" i="13"/>
  <c r="H58" i="13"/>
  <c r="H59" i="13"/>
  <c r="H60" i="13"/>
  <c r="H61" i="13"/>
  <c r="E60" i="13"/>
  <c r="E61" i="13"/>
  <c r="E59" i="13"/>
  <c r="E58" i="13" l="1"/>
  <c r="E56" i="13" l="1"/>
  <c r="E57" i="13"/>
  <c r="E55" i="13"/>
  <c r="E54" i="13"/>
  <c r="E53" i="13"/>
  <c r="E52" i="13"/>
  <c r="E51" i="13"/>
  <c r="H50" i="13"/>
  <c r="E50" i="13"/>
  <c r="H44" i="13" l="1"/>
  <c r="E44" i="13"/>
  <c r="H46" i="13"/>
  <c r="E46" i="13"/>
  <c r="H45" i="13"/>
  <c r="E45" i="13"/>
  <c r="H43" i="13"/>
  <c r="E43" i="13"/>
  <c r="H42" i="13"/>
  <c r="E42" i="13"/>
  <c r="H41" i="13"/>
  <c r="E41" i="13"/>
  <c r="H40" i="13"/>
  <c r="E40" i="13"/>
  <c r="H35" i="13"/>
  <c r="E35" i="13"/>
  <c r="H31" i="13"/>
  <c r="E31" i="13"/>
  <c r="H30" i="13"/>
  <c r="E30" i="13"/>
  <c r="H29" i="13"/>
  <c r="E29" i="13"/>
  <c r="H28" i="13"/>
  <c r="E28" i="13"/>
  <c r="H21" i="13"/>
  <c r="H22" i="13"/>
  <c r="H23" i="13"/>
  <c r="H24" i="13"/>
  <c r="H20" i="13"/>
  <c r="E21" i="13"/>
  <c r="E22" i="13"/>
  <c r="E23" i="13"/>
  <c r="E24" i="13"/>
  <c r="E20" i="13"/>
  <c r="H67" i="11"/>
  <c r="H66" i="11"/>
  <c r="H65" i="11"/>
  <c r="E67" i="11"/>
  <c r="E66" i="11"/>
  <c r="E65" i="11"/>
  <c r="H59" i="11"/>
  <c r="H60" i="11"/>
  <c r="H61" i="11"/>
  <c r="H58" i="11"/>
  <c r="E59" i="11"/>
  <c r="E60" i="11"/>
  <c r="E61" i="11"/>
  <c r="E58" i="11"/>
  <c r="H49" i="11"/>
  <c r="H50" i="11"/>
  <c r="H51" i="11"/>
  <c r="H52" i="11"/>
  <c r="H53" i="11"/>
  <c r="H54" i="11"/>
  <c r="H48" i="11"/>
  <c r="H39" i="11"/>
  <c r="H40" i="11"/>
  <c r="H41" i="11"/>
  <c r="H42" i="11"/>
  <c r="H43" i="11"/>
  <c r="H44" i="11"/>
  <c r="E54" i="11"/>
  <c r="H38" i="11"/>
  <c r="H34" i="11"/>
  <c r="H33" i="11"/>
  <c r="E34" i="11"/>
  <c r="E33" i="11"/>
  <c r="E21" i="11"/>
  <c r="E22" i="11"/>
  <c r="E23" i="11"/>
  <c r="E24" i="11"/>
  <c r="E25" i="11"/>
  <c r="E26" i="11"/>
  <c r="E27" i="11"/>
  <c r="E28" i="11"/>
  <c r="E29" i="11"/>
  <c r="H21" i="11"/>
  <c r="H22" i="11"/>
  <c r="H23" i="11"/>
  <c r="H24" i="11"/>
  <c r="H25" i="11"/>
  <c r="H26" i="11"/>
  <c r="H27" i="11"/>
  <c r="H28" i="11"/>
  <c r="H29" i="11"/>
  <c r="H20" i="11"/>
  <c r="E20" i="11"/>
  <c r="I61" i="6" l="1"/>
  <c r="J61" i="6"/>
  <c r="K61" i="6"/>
  <c r="I62" i="6"/>
  <c r="J62" i="6" s="1"/>
  <c r="K62" i="6" s="1"/>
  <c r="E29" i="8"/>
  <c r="E30" i="8"/>
  <c r="E31" i="8"/>
  <c r="E21" i="8"/>
  <c r="E22" i="8"/>
  <c r="E23" i="8"/>
  <c r="E24" i="8"/>
  <c r="E25" i="8"/>
  <c r="E26" i="8"/>
  <c r="E27" i="8"/>
  <c r="E28" i="8"/>
  <c r="E20" i="8"/>
  <c r="H36" i="8"/>
  <c r="H37" i="8"/>
  <c r="H38" i="8"/>
  <c r="H39" i="8"/>
  <c r="H40" i="8"/>
  <c r="H41" i="8"/>
  <c r="H42" i="8"/>
  <c r="H43" i="8"/>
  <c r="H44" i="8"/>
  <c r="H45" i="8"/>
  <c r="H46" i="8"/>
  <c r="H47" i="8"/>
  <c r="H48" i="8"/>
  <c r="H49" i="8"/>
  <c r="H50" i="8"/>
  <c r="H51" i="8"/>
  <c r="H52" i="8"/>
  <c r="H53" i="8"/>
  <c r="H54" i="8"/>
  <c r="H55" i="8"/>
  <c r="H56" i="8"/>
  <c r="H57" i="8"/>
  <c r="H58" i="8"/>
  <c r="H59" i="8"/>
  <c r="H60" i="8"/>
  <c r="H35" i="8"/>
  <c r="K38" i="16" l="1"/>
  <c r="J38" i="16"/>
  <c r="I33" i="16"/>
  <c r="J33" i="16" s="1"/>
  <c r="K33" i="16" s="1"/>
  <c r="H29" i="14"/>
  <c r="E49" i="11"/>
  <c r="E50" i="11"/>
  <c r="E51" i="11"/>
  <c r="E52" i="11"/>
  <c r="E53" i="11"/>
  <c r="E40" i="11"/>
  <c r="E41" i="11"/>
  <c r="E42" i="11"/>
  <c r="E43" i="11"/>
  <c r="E44" i="11"/>
  <c r="K72" i="6"/>
  <c r="E36" i="8" l="1"/>
  <c r="E37" i="8"/>
  <c r="E38" i="8"/>
  <c r="E39" i="8"/>
  <c r="E40" i="8"/>
  <c r="E41" i="8"/>
  <c r="E42" i="8"/>
  <c r="E43" i="8"/>
  <c r="E44" i="8"/>
  <c r="E45" i="8"/>
  <c r="E46" i="8"/>
  <c r="E47" i="8"/>
  <c r="E48" i="8"/>
  <c r="E49" i="8"/>
  <c r="E50" i="8"/>
  <c r="E51" i="8"/>
  <c r="E52" i="8"/>
  <c r="E53" i="8"/>
  <c r="E54" i="8"/>
  <c r="E55" i="8"/>
  <c r="E56" i="8"/>
  <c r="E57" i="8"/>
  <c r="E58" i="8"/>
  <c r="E59" i="8"/>
  <c r="E60" i="8"/>
  <c r="E20" i="17"/>
  <c r="E21" i="17"/>
  <c r="F63" i="6"/>
  <c r="F73" i="6" s="1"/>
  <c r="I54" i="6"/>
  <c r="J54" i="6" s="1"/>
  <c r="K54" i="6" s="1"/>
  <c r="I55" i="6"/>
  <c r="J55" i="6" s="1"/>
  <c r="K55" i="6" s="1"/>
  <c r="I56" i="6"/>
  <c r="J56" i="6" s="1"/>
  <c r="K56" i="6" s="1"/>
  <c r="I57" i="6"/>
  <c r="J57" i="6" s="1"/>
  <c r="K57" i="6" s="1"/>
  <c r="I51" i="6"/>
  <c r="J51" i="6"/>
  <c r="K51" i="6" s="1"/>
  <c r="I52" i="6"/>
  <c r="J52" i="6" s="1"/>
  <c r="K52" i="6" s="1"/>
  <c r="I53" i="6"/>
  <c r="J53" i="6"/>
  <c r="K53" i="6" s="1"/>
  <c r="I46" i="6"/>
  <c r="J46" i="6" s="1"/>
  <c r="K46" i="6" s="1"/>
  <c r="F58" i="6"/>
  <c r="F42" i="6"/>
  <c r="I40" i="6"/>
  <c r="J40" i="6" s="1"/>
  <c r="K40" i="6" s="1"/>
  <c r="I41" i="6"/>
  <c r="J41" i="6" s="1"/>
  <c r="I44" i="6"/>
  <c r="J44" i="6" s="1"/>
  <c r="I45" i="6"/>
  <c r="J45" i="6" s="1"/>
  <c r="K45" i="6" s="1"/>
  <c r="I47" i="6"/>
  <c r="J47" i="6" s="1"/>
  <c r="K47" i="6" s="1"/>
  <c r="I48" i="6"/>
  <c r="J48" i="6" s="1"/>
  <c r="K48" i="6" s="1"/>
  <c r="I49" i="6"/>
  <c r="J49" i="6" s="1"/>
  <c r="K49" i="6" s="1"/>
  <c r="I50" i="6"/>
  <c r="J50" i="6" s="1"/>
  <c r="K50" i="6" s="1"/>
  <c r="H22" i="8"/>
  <c r="H23" i="8"/>
  <c r="H24" i="8"/>
  <c r="H25" i="8"/>
  <c r="H26" i="8"/>
  <c r="H27" i="8"/>
  <c r="H28" i="8"/>
  <c r="H29" i="8"/>
  <c r="H30" i="8"/>
  <c r="H31" i="8"/>
  <c r="H21" i="8"/>
  <c r="H20" i="8"/>
  <c r="K44" i="6" l="1"/>
  <c r="K58" i="6" s="1"/>
  <c r="J58" i="6"/>
  <c r="I58" i="6"/>
  <c r="K41" i="6"/>
  <c r="E22" i="17"/>
  <c r="F37" i="16"/>
  <c r="I36" i="16"/>
  <c r="J36" i="16" s="1"/>
  <c r="K36" i="16" s="1"/>
  <c r="I35" i="16"/>
  <c r="J35" i="16" s="1"/>
  <c r="K34" i="16"/>
  <c r="J34" i="16"/>
  <c r="F34" i="16"/>
  <c r="F32" i="16"/>
  <c r="I31" i="16"/>
  <c r="J31" i="16" s="1"/>
  <c r="K31" i="16" s="1"/>
  <c r="I30" i="16"/>
  <c r="J30" i="16" s="1"/>
  <c r="F29" i="16"/>
  <c r="F38" i="16" s="1"/>
  <c r="I28" i="16"/>
  <c r="J28" i="16" s="1"/>
  <c r="K28" i="16" s="1"/>
  <c r="I27" i="16"/>
  <c r="J27" i="16" s="1"/>
  <c r="F23" i="16"/>
  <c r="F24" i="16" s="1"/>
  <c r="J22" i="16"/>
  <c r="K22" i="16" s="1"/>
  <c r="K23" i="16" s="1"/>
  <c r="K24" i="16" s="1"/>
  <c r="I22" i="16"/>
  <c r="I23" i="16" s="1"/>
  <c r="J37" i="16" l="1"/>
  <c r="K35" i="16"/>
  <c r="K37" i="16" s="1"/>
  <c r="K27" i="16"/>
  <c r="K29" i="16" s="1"/>
  <c r="J29" i="16"/>
  <c r="K30" i="16"/>
  <c r="J32" i="16"/>
  <c r="K32" i="16" s="1"/>
  <c r="J23" i="16"/>
  <c r="J24" i="16" s="1"/>
  <c r="K40" i="16" l="1"/>
  <c r="J40" i="16"/>
  <c r="E20" i="15" l="1"/>
  <c r="E37" i="14"/>
  <c r="E38" i="14" s="1"/>
  <c r="H36" i="14"/>
  <c r="I36" i="14" s="1"/>
  <c r="E35" i="14"/>
  <c r="H34" i="14"/>
  <c r="I34" i="14" s="1"/>
  <c r="J34" i="14" s="1"/>
  <c r="H33" i="14"/>
  <c r="I33" i="14" s="1"/>
  <c r="J33" i="14" s="1"/>
  <c r="H32" i="14"/>
  <c r="I32" i="14" s="1"/>
  <c r="E31" i="14"/>
  <c r="H30" i="14"/>
  <c r="I30" i="14" s="1"/>
  <c r="J30" i="14" s="1"/>
  <c r="I29" i="14"/>
  <c r="E28" i="14"/>
  <c r="H27" i="14"/>
  <c r="I27" i="14" s="1"/>
  <c r="J27" i="14" s="1"/>
  <c r="H26" i="14"/>
  <c r="I26" i="14" s="1"/>
  <c r="E25" i="14"/>
  <c r="H24" i="14"/>
  <c r="I24" i="14" s="1"/>
  <c r="J24" i="14" s="1"/>
  <c r="H23" i="14"/>
  <c r="I23" i="14" s="1"/>
  <c r="J23" i="14" s="1"/>
  <c r="H22" i="14"/>
  <c r="I22" i="14" s="1"/>
  <c r="I25" i="14" l="1"/>
  <c r="J22" i="14"/>
  <c r="J25" i="14" s="1"/>
  <c r="I35" i="14"/>
  <c r="J32" i="14"/>
  <c r="J35" i="14" s="1"/>
  <c r="I37" i="14"/>
  <c r="J36" i="14"/>
  <c r="J37" i="14" s="1"/>
  <c r="I28" i="14"/>
  <c r="J26" i="14"/>
  <c r="J28" i="14" s="1"/>
  <c r="J29" i="14"/>
  <c r="J31" i="14" s="1"/>
  <c r="I31" i="14"/>
  <c r="J38" i="14" l="1"/>
  <c r="J40" i="14" s="1"/>
  <c r="I38" i="14"/>
  <c r="I40" i="14" s="1"/>
  <c r="F36" i="13" l="1"/>
  <c r="E35" i="12"/>
  <c r="H34" i="12"/>
  <c r="I34" i="12" s="1"/>
  <c r="J34" i="12" s="1"/>
  <c r="H33" i="12"/>
  <c r="I33" i="12" s="1"/>
  <c r="E32" i="12"/>
  <c r="H31" i="12"/>
  <c r="I31" i="12" s="1"/>
  <c r="J31" i="12" s="1"/>
  <c r="H30" i="12"/>
  <c r="I30" i="12" s="1"/>
  <c r="E29" i="12"/>
  <c r="H28" i="12"/>
  <c r="I28" i="12" s="1"/>
  <c r="J28" i="12" s="1"/>
  <c r="H27" i="12"/>
  <c r="I27" i="12" s="1"/>
  <c r="E26" i="12"/>
  <c r="H25" i="12"/>
  <c r="I25" i="12" s="1"/>
  <c r="E24" i="12"/>
  <c r="E36" i="12" s="1"/>
  <c r="H23" i="12"/>
  <c r="I23" i="12" s="1"/>
  <c r="J23" i="12" s="1"/>
  <c r="H22" i="12"/>
  <c r="I22" i="12" s="1"/>
  <c r="H36" i="13" l="1"/>
  <c r="I26" i="12"/>
  <c r="J25" i="12"/>
  <c r="J26" i="12" s="1"/>
  <c r="J22" i="12"/>
  <c r="J24" i="12" s="1"/>
  <c r="I24" i="12"/>
  <c r="I35" i="12"/>
  <c r="J33" i="12"/>
  <c r="J35" i="12" s="1"/>
  <c r="I29" i="12"/>
  <c r="J27" i="12"/>
  <c r="J29" i="12" s="1"/>
  <c r="J30" i="12"/>
  <c r="J32" i="12" s="1"/>
  <c r="I32" i="12"/>
  <c r="I36" i="12" l="1"/>
  <c r="I38" i="12" s="1"/>
  <c r="J36" i="12"/>
  <c r="J38" i="12" s="1"/>
  <c r="E48" i="11" l="1"/>
  <c r="E39" i="11"/>
  <c r="E38" i="11"/>
  <c r="E37" i="10"/>
  <c r="H36" i="10"/>
  <c r="I36" i="10" s="1"/>
  <c r="J36" i="10" s="1"/>
  <c r="H35" i="10"/>
  <c r="I35" i="10" s="1"/>
  <c r="E34" i="10"/>
  <c r="H33" i="10"/>
  <c r="I33" i="10" s="1"/>
  <c r="E32" i="10"/>
  <c r="H31" i="10"/>
  <c r="I31" i="10" s="1"/>
  <c r="J31" i="10" s="1"/>
  <c r="H30" i="10"/>
  <c r="I30" i="10" s="1"/>
  <c r="E29" i="10"/>
  <c r="H28" i="10"/>
  <c r="I28" i="10" s="1"/>
  <c r="I29" i="10" s="1"/>
  <c r="E27" i="10"/>
  <c r="H26" i="10"/>
  <c r="I26" i="10" s="1"/>
  <c r="E25" i="10"/>
  <c r="H24" i="10"/>
  <c r="I24" i="10" s="1"/>
  <c r="J24" i="10" s="1"/>
  <c r="H23" i="10"/>
  <c r="I23" i="10" s="1"/>
  <c r="J23" i="10" s="1"/>
  <c r="H22" i="10"/>
  <c r="I22" i="10" s="1"/>
  <c r="I25" i="10" s="1"/>
  <c r="E38" i="10" l="1"/>
  <c r="J22" i="10"/>
  <c r="J25" i="10" s="1"/>
  <c r="J26" i="10"/>
  <c r="J27" i="10" s="1"/>
  <c r="I27" i="10"/>
  <c r="I34" i="10"/>
  <c r="J33" i="10"/>
  <c r="J34" i="10" s="1"/>
  <c r="I37" i="10"/>
  <c r="J35" i="10"/>
  <c r="J37" i="10" s="1"/>
  <c r="J30" i="10"/>
  <c r="J32" i="10" s="1"/>
  <c r="I32" i="10"/>
  <c r="J28" i="10"/>
  <c r="J29" i="10" s="1"/>
  <c r="J38" i="10" l="1"/>
  <c r="J40" i="10"/>
  <c r="I38" i="10"/>
  <c r="I40" i="10" s="1"/>
  <c r="E35" i="8" l="1"/>
  <c r="I60" i="6" l="1"/>
  <c r="F72" i="6" l="1"/>
  <c r="I71" i="6"/>
  <c r="I70" i="6"/>
  <c r="I69" i="6"/>
  <c r="I68" i="6"/>
  <c r="I67" i="6"/>
  <c r="I66" i="6"/>
  <c r="I65" i="6"/>
  <c r="J65" i="6" s="1"/>
  <c r="J60" i="6"/>
  <c r="I39" i="6"/>
  <c r="F34" i="6"/>
  <c r="I33" i="6"/>
  <c r="J33" i="6" s="1"/>
  <c r="K33" i="6" s="1"/>
  <c r="I32" i="6"/>
  <c r="J32" i="6" s="1"/>
  <c r="K32" i="6" s="1"/>
  <c r="F31" i="6"/>
  <c r="I30" i="6"/>
  <c r="J30" i="6" s="1"/>
  <c r="K30" i="6" s="1"/>
  <c r="I29" i="6"/>
  <c r="J29" i="6" s="1"/>
  <c r="K29" i="6" s="1"/>
  <c r="I28" i="6"/>
  <c r="J28" i="6" s="1"/>
  <c r="K28" i="6" s="1"/>
  <c r="I27" i="6"/>
  <c r="J27" i="6" s="1"/>
  <c r="F26" i="6"/>
  <c r="I25" i="6"/>
  <c r="J25" i="6" s="1"/>
  <c r="K25" i="6" s="1"/>
  <c r="I24" i="6"/>
  <c r="J24" i="6" s="1"/>
  <c r="K24" i="6" s="1"/>
  <c r="I23" i="6"/>
  <c r="J23" i="6" s="1"/>
  <c r="K23" i="6" s="1"/>
  <c r="I22" i="6"/>
  <c r="K60" i="6" l="1"/>
  <c r="K63" i="6" s="1"/>
  <c r="J63" i="6"/>
  <c r="J39" i="6"/>
  <c r="J42" i="6" s="1"/>
  <c r="J73" i="6" s="1"/>
  <c r="K34" i="6"/>
  <c r="J69" i="6"/>
  <c r="K69" i="6" s="1"/>
  <c r="J66" i="6"/>
  <c r="K66" i="6" s="1"/>
  <c r="J70" i="6"/>
  <c r="K70" i="6" s="1"/>
  <c r="J67" i="6"/>
  <c r="K67" i="6" s="1"/>
  <c r="J71" i="6"/>
  <c r="K71" i="6" s="1"/>
  <c r="K39" i="6"/>
  <c r="J68" i="6"/>
  <c r="K68" i="6" s="1"/>
  <c r="F35" i="6"/>
  <c r="K27" i="6"/>
  <c r="K31" i="6" s="1"/>
  <c r="J31" i="6"/>
  <c r="K65" i="6"/>
  <c r="J34" i="6"/>
  <c r="J22" i="6"/>
  <c r="K42" i="6" l="1"/>
  <c r="K73" i="6" s="1"/>
  <c r="J72" i="6"/>
  <c r="J26" i="6"/>
  <c r="J35" i="6" s="1"/>
  <c r="K22" i="6"/>
  <c r="K26" i="6" s="1"/>
  <c r="K35" i="6" s="1"/>
  <c r="K75" i="6" l="1"/>
  <c r="J75" i="6"/>
  <c r="AD53" i="3"/>
  <c r="AD51" i="3"/>
  <c r="AD49" i="3"/>
  <c r="AD47" i="3"/>
  <c r="AD45" i="3"/>
  <c r="AD43" i="3"/>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<sst xmlns="http://schemas.openxmlformats.org/spreadsheetml/2006/main" count="958" uniqueCount="467">
  <si>
    <t>EMPRESA:</t>
  </si>
  <si>
    <t>NIT:</t>
  </si>
  <si>
    <t>FECHA:</t>
  </si>
  <si>
    <t xml:space="preserve">CONTACTO: </t>
  </si>
  <si>
    <t xml:space="preserve">CARGO: </t>
  </si>
  <si>
    <t>CELULAR:</t>
  </si>
  <si>
    <t xml:space="preserve">E-MAIL:    </t>
  </si>
  <si>
    <t>DIRECCIÓN</t>
  </si>
  <si>
    <t>TEL. FIJO:</t>
  </si>
  <si>
    <t>Instrucciones para el diligenciamiento del formato de cotización</t>
  </si>
  <si>
    <t>Días hábiles mes :</t>
  </si>
  <si>
    <t>Cantidad de pasajeros</t>
  </si>
  <si>
    <t>Cantidad</t>
  </si>
  <si>
    <t>Tarifa IVA (%)</t>
  </si>
  <si>
    <t>Precio unitario diario (recorrido mañana y tarde) antes de IVA</t>
  </si>
  <si>
    <t>Precio unitario diario (recorrido mañana y tarde) IVA incluido</t>
  </si>
  <si>
    <t>Precio mes IVA incluido</t>
  </si>
  <si>
    <t>Precio total vigencia IVA incluido</t>
  </si>
  <si>
    <t>SUBTOTAL</t>
  </si>
  <si>
    <t>Regional Bogotá (Carrera 50 No. 26-51 can)</t>
  </si>
  <si>
    <t>Regional Cundinamarca  (Ave. Cra. 7 con calle 53)</t>
  </si>
  <si>
    <t>SUBTOTAL RUTAS</t>
  </si>
  <si>
    <t>Precio unitario mes IVA incluido</t>
  </si>
  <si>
    <t>Precio Total  mes IVA incluido</t>
  </si>
  <si>
    <t>Vehículo tipo van con  cilindraje de mínimo 2000 c.c.</t>
  </si>
  <si>
    <t>SUBTOTAL VEHICULOS</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</si>
  <si>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</si>
  <si>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</si>
  <si>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rPr>
        <b/>
        <sz val="10"/>
        <color indexed="8"/>
        <rFont val="Arial"/>
        <family val="2"/>
      </rPr>
      <t>Inscripción en el Registro Único de Proponentes:</t>
    </r>
    <r>
      <rPr>
        <sz val="10"/>
        <color indexed="8"/>
        <rFont val="Arial"/>
        <family val="2"/>
      </rPr>
      <t xml:space="preserve"> 
Las personas naturales y jurídicas, nacionales o extranjeras, con domicilio en Colombia, interesadas en participar en procesos de contratación convocados por las entidades estatales, deben estar </t>
    </r>
    <r>
      <rPr>
        <b/>
        <sz val="10"/>
        <color indexed="10"/>
        <rFont val="Arial"/>
        <family val="2"/>
      </rPr>
      <t>inscritas en el RUP</t>
    </r>
    <r>
      <rPr>
        <sz val="10"/>
        <color indexed="8"/>
        <rFont val="Arial"/>
        <family val="2"/>
      </rPr>
      <t>, salvo las excepciones previstas de forma taxativa en la ley (Artículo 8 del Decreto 1510 de 2013). Se aclara que esta inscripción no se requiere para remitir cotización durante el estudio de mercado.</t>
    </r>
  </si>
  <si>
    <t>Sede de la Direccion general   (Ave. Cra. 68 con cra 64C)</t>
  </si>
  <si>
    <t>Precio unitario mes sin IVA</t>
  </si>
  <si>
    <t>Regional Meta</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</si>
  <si>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</si>
  <si>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</si>
  <si>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</si>
  <si>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</si>
  <si>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</si>
  <si>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</si>
  <si>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</si>
  <si>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</si>
  <si>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</si>
  <si>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</si>
  <si>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</si>
  <si>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</si>
  <si>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</si>
  <si>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</si>
  <si>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</si>
  <si>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</si>
  <si>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</si>
  <si>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</si>
  <si>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</si>
  <si>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</si>
  <si>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</si>
  <si>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</si>
  <si>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</si>
  <si>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</si>
  <si>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</si>
  <si>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</si>
  <si>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</si>
  <si>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</si>
  <si>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</si>
  <si>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</si>
  <si>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</si>
  <si>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</si>
  <si>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</si>
  <si>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</si>
  <si>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</si>
  <si>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</si>
  <si>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  - A Diciembre 31 De 2013</t>
  </si>
  <si>
    <t xml:space="preserve">Nombre Del Indicador  </t>
  </si>
  <si>
    <t>Cuenta</t>
  </si>
  <si>
    <t>Valores En Pesos</t>
  </si>
  <si>
    <t>Indicador</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</si>
  <si>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</si>
  <si>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</si>
  <si>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</si>
  <si>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</si>
  <si>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</si>
  <si>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</si>
  <si>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</si>
  <si>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</si>
  <si>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</si>
  <si>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</si>
  <si>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</si>
  <si>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</si>
  <si>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</si>
  <si>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</si>
  <si>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</si>
  <si>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</si>
  <si>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</si>
  <si>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</si>
  <si>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</si>
  <si>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</si>
  <si>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</si>
  <si>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</si>
  <si>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</si>
  <si>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</si>
  <si>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</si>
  <si>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</si>
  <si>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</si>
  <si>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</si>
  <si>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</si>
  <si>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</si>
  <si>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</si>
  <si>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</si>
  <si>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</si>
  <si>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</si>
  <si>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</si>
  <si>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</si>
  <si>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</si>
  <si>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</si>
  <si>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</si>
  <si>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</si>
  <si>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</si>
  <si>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</si>
  <si>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</si>
  <si>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</si>
  <si>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</si>
  <si>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</si>
  <si>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</si>
  <si>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</si>
  <si>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</si>
  <si>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</si>
  <si>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</si>
  <si>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</si>
  <si>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</si>
  <si>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</si>
  <si>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</si>
  <si>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</si>
  <si>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</si>
  <si>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</si>
  <si>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Sedes</t>
  </si>
  <si>
    <t>Plazo de ejecución</t>
  </si>
  <si>
    <t>Concepto</t>
  </si>
  <si>
    <t>1.Modalidad
Rutas
(Modelos superiores al año 2012)</t>
  </si>
  <si>
    <t>CONCEPTOS A TENER EN CUENTA PARA REALIZAR LA COTIZACIÓN DE TRANSPORTE</t>
  </si>
  <si>
    <t>Tipo de Vehículo</t>
  </si>
  <si>
    <t xml:space="preserve">Centro Zonal  N° 1 Villavicencio 
Carrera 13B No. 24 - 70 Barrio Popular  
</t>
  </si>
  <si>
    <r>
      <rPr>
        <sz val="9"/>
        <rFont val="Arial"/>
        <family val="2"/>
      </rPr>
      <t>12</t>
    </r>
    <r>
      <rPr>
        <sz val="9"/>
        <color indexed="10"/>
        <rFont val="Arial"/>
        <family val="2"/>
      </rPr>
      <t xml:space="preserve">  </t>
    </r>
    <r>
      <rPr>
        <b/>
        <sz val="9"/>
        <color indexed="10"/>
        <rFont val="Arial"/>
        <family val="2"/>
      </rPr>
      <t xml:space="preserve">(nota 1) </t>
    </r>
  </si>
  <si>
    <r>
      <t xml:space="preserve">9 </t>
    </r>
    <r>
      <rPr>
        <b/>
        <sz val="9"/>
        <color indexed="10"/>
        <rFont val="Arial"/>
        <family val="2"/>
      </rPr>
      <t>(nota 1)</t>
    </r>
  </si>
  <si>
    <t xml:space="preserve">Centro Zonal N° 2 Villavicencio 
Calle 34 No 37 - 55 Edificio Monserrate, Barrio Barzal
</t>
  </si>
  <si>
    <t xml:space="preserve">Centro Zonal N°3 Granada 
Calle 10 con Carrera 14BIS-78 Barrio Belén
</t>
  </si>
  <si>
    <t xml:space="preserve">Centro Zonal N°4 Acacias 
Carrera 20 No. 18 - 43 Barrio Mancera
</t>
  </si>
  <si>
    <t xml:space="preserve">Centro Zonal N°5 Puerto Lopez 
Carrera 6 No. 8 - 40 Barrio Guadalupe
</t>
  </si>
  <si>
    <t>Vehículo tipo van con  cilindraje de mínimo 2000 c.c</t>
  </si>
  <si>
    <r>
      <t xml:space="preserve">Capacidad real cotizada
</t>
    </r>
    <r>
      <rPr>
        <b/>
        <sz val="9"/>
        <color indexed="10"/>
        <rFont val="Arial"/>
        <family val="2"/>
      </rPr>
      <t>(nota 2)</t>
    </r>
  </si>
  <si>
    <r>
      <t xml:space="preserve">Capacidad minima pasajeros
</t>
    </r>
    <r>
      <rPr>
        <b/>
        <sz val="9"/>
        <color rgb="FFFF0000"/>
        <rFont val="Arial"/>
        <family val="2"/>
      </rPr>
      <t>(nota 3)</t>
    </r>
  </si>
  <si>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"H"</t>
    </r>
    <r>
      <rPr>
        <sz val="9"/>
        <color theme="1"/>
        <rFont val="Arial"/>
        <family val="2"/>
      </rPr>
      <t xml:space="preserve"> y asignar la tarifa de IVA que corresponda en las celdas de la columna </t>
    </r>
    <r>
      <rPr>
        <b/>
        <sz val="9"/>
        <color rgb="FFFF0000"/>
        <rFont val="Arial"/>
        <family val="2"/>
      </rPr>
      <t>"G"</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</si>
  <si>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 xml:space="preserve">COTIZACIÓN- TRANSPORTE PÚBLICO TERRESTRE AUTOMOTOR ESPECIAL </t>
  </si>
  <si>
    <t xml:space="preserve">Instrucciones para el dilegencionamiento del formato </t>
  </si>
  <si>
    <t>SI</t>
  </si>
  <si>
    <t>NO</t>
  </si>
  <si>
    <t>Macroregion</t>
  </si>
  <si>
    <t xml:space="preserve">Bogotá </t>
  </si>
  <si>
    <t>Cundinamarca</t>
  </si>
  <si>
    <t>Meta</t>
  </si>
  <si>
    <t>Cauca</t>
  </si>
  <si>
    <t xml:space="preserve">Huila </t>
  </si>
  <si>
    <t>Nariño</t>
  </si>
  <si>
    <t>Tolima</t>
  </si>
  <si>
    <t>Valle del Cauca</t>
  </si>
  <si>
    <t>Caquetá</t>
  </si>
  <si>
    <t>Antioquia</t>
  </si>
  <si>
    <t>Caldas</t>
  </si>
  <si>
    <t>Cordoba</t>
  </si>
  <si>
    <t>Quindio</t>
  </si>
  <si>
    <t>Risaralda</t>
  </si>
  <si>
    <t>Atlántico</t>
  </si>
  <si>
    <t>Boliviar</t>
  </si>
  <si>
    <t>Guajira</t>
  </si>
  <si>
    <t>Magdalena</t>
  </si>
  <si>
    <t>Sucre</t>
  </si>
  <si>
    <t>Boyacá</t>
  </si>
  <si>
    <t>Cesar</t>
  </si>
  <si>
    <t>Norte de Santander</t>
  </si>
  <si>
    <t>Santander</t>
  </si>
  <si>
    <t>Departamento</t>
  </si>
  <si>
    <t>Vehículos 4x4 o 4x2 cilindraje mínimo de 2000 c.c. Tipo campero</t>
  </si>
  <si>
    <t>Vehículos 4X4 cilindraje mínimo de 2000 C.C. con 4 puertas, de platón</t>
  </si>
  <si>
    <t>ORIGEN</t>
  </si>
  <si>
    <t>Precio unitario con IVA</t>
  </si>
  <si>
    <t xml:space="preserve">Acacias </t>
  </si>
  <si>
    <t>Granada</t>
  </si>
  <si>
    <t xml:space="preserve">Restrepo </t>
  </si>
  <si>
    <t xml:space="preserve">Cumaral </t>
  </si>
  <si>
    <t xml:space="preserve">Barranca de Uia </t>
  </si>
  <si>
    <t>El calvario</t>
  </si>
  <si>
    <t xml:space="preserve">San Juanito </t>
  </si>
  <si>
    <t xml:space="preserve">Uribe </t>
  </si>
  <si>
    <t xml:space="preserve">Guamal </t>
  </si>
  <si>
    <t xml:space="preserve">Castilla la nueva </t>
  </si>
  <si>
    <t xml:space="preserve">San Martin </t>
  </si>
  <si>
    <t xml:space="preserve">Cubarral </t>
  </si>
  <si>
    <t>El dorado</t>
  </si>
  <si>
    <t xml:space="preserve">San Carlos de Guaroa </t>
  </si>
  <si>
    <t>Fuente de Oro</t>
  </si>
  <si>
    <t xml:space="preserve">Vistahermosa </t>
  </si>
  <si>
    <t>El Castillo</t>
  </si>
  <si>
    <t>Puerto Rico</t>
  </si>
  <si>
    <t>Puerto concordia</t>
  </si>
  <si>
    <t xml:space="preserve">Mesetas </t>
  </si>
  <si>
    <t xml:space="preserve">San Juan de Arama </t>
  </si>
  <si>
    <t>Puerto lleras</t>
  </si>
  <si>
    <t xml:space="preserve">Lejanias </t>
  </si>
  <si>
    <t>Cabuyaro</t>
  </si>
  <si>
    <t>Puerto Gaitán</t>
  </si>
  <si>
    <t xml:space="preserve">DIRECCIÓN REGIONAL
Calle 33 A No.37 – 16 Barrio Barzal
Villavicencio
</t>
  </si>
  <si>
    <t>COTIZACIÓN- TRANSPORTE PÚBLICO TERRESTRE AUTOMOTOR ESPECIAL - MACRO 1</t>
  </si>
  <si>
    <t xml:space="preserve">DESTINO </t>
  </si>
  <si>
    <r>
      <t xml:space="preserve">COTIZACIÓN- TRANSPORTE PÚBLICO TERRESTRE AUTOMOTOR ESPECIAL- </t>
    </r>
    <r>
      <rPr>
        <b/>
        <sz val="14"/>
        <color indexed="8"/>
        <rFont val="Arial"/>
        <family val="2"/>
      </rPr>
      <t>MACRO 1</t>
    </r>
  </si>
  <si>
    <t xml:space="preserve">Nota (1): El valor cotizado no varia si el vehículo parte del origen al destino ó viceversa
</t>
  </si>
  <si>
    <t xml:space="preserve">
Nota (1): La capacidad minima de ocupantes no incluye el conductor.
</t>
  </si>
  <si>
    <t>Regionales</t>
  </si>
  <si>
    <r>
      <t xml:space="preserve">Capacidad minima pasajeros
</t>
    </r>
    <r>
      <rPr>
        <b/>
        <sz val="9"/>
        <color rgb="FFFF0000"/>
        <rFont val="Arial"/>
        <family val="2"/>
      </rPr>
      <t>(nota 1)</t>
    </r>
  </si>
  <si>
    <t>Valle</t>
  </si>
  <si>
    <t>Vehículos 4x4 o 4x2 cilindraje mínimo de 2000 C.C. Tipo Campero</t>
  </si>
  <si>
    <t>SUBTOTAL REGIONAL VALLE</t>
  </si>
  <si>
    <t>SUBTOTAL REGIONAL CAQUETÁ</t>
  </si>
  <si>
    <t>SUBTOTAL REGIONAL TOLIMA</t>
  </si>
  <si>
    <t>SUBTOTAL REGIONAL CAUCA</t>
  </si>
  <si>
    <t>Huila</t>
  </si>
  <si>
    <t>SUBTOTAL REGIONAL HUILA</t>
  </si>
  <si>
    <t>SUBTOTAL REGIONAL NARIÑO</t>
  </si>
  <si>
    <t>TOTAL TRANSPORTE MACRO REGIÓN 2</t>
  </si>
  <si>
    <t>REGIONAL VALLE</t>
  </si>
  <si>
    <t xml:space="preserve">Dirección Regional AV 2A NORTE  33AN 45 PRADOS DEL NORTE  Cali
</t>
  </si>
  <si>
    <t>Dirección Regional  TRANSVERSAL 6 NO.16-51 - Florencia</t>
  </si>
  <si>
    <t>REGIONAL CAQUETA</t>
  </si>
  <si>
    <t>REGIONAL TOLIMA</t>
  </si>
  <si>
    <t>Dirección Regional  CARRERA 5 NO. 43-23 - Ibague</t>
  </si>
  <si>
    <t>Dirección Regional  Calle 23 Carrera 3° Esquina - Pasto</t>
  </si>
  <si>
    <t>REGIONAL NARIÑO</t>
  </si>
  <si>
    <t>REGIONAL HUILA</t>
  </si>
  <si>
    <t>Dirección Regional  CALLE 21 N°. 1 E - 40</t>
  </si>
  <si>
    <t>REGIONAL CAUCA</t>
  </si>
  <si>
    <t xml:space="preserve">Dirección Regional  CARRERA 26 # 5-120
Popayán
</t>
  </si>
  <si>
    <t>Vehículos 4X4 o 4X2 cilindraje mínimo de 2000 C.C. 4 puertas con platón</t>
  </si>
  <si>
    <t>Vehículo tipo VAN con  cilindraje de mínimo 2000 C.C.</t>
  </si>
  <si>
    <t>Vehículos 4x4 cilindraje mínimo de 2000 C.C. 4 puertas con platón.</t>
  </si>
  <si>
    <t>Vehículos 4x4 cilindraje mínimo de 2000 C.C. 4 puertas con platón</t>
  </si>
  <si>
    <t>Vehículos 4x2 cilindraje mínimo de 2000 C.C. 4 puertas con platón</t>
  </si>
  <si>
    <t>Vehículos 4X4 cilindraje mínimo de 2000 C.C. 4 puertas con platón</t>
  </si>
  <si>
    <t>SUBTOTAL REGIONAL CALDA</t>
  </si>
  <si>
    <t xml:space="preserve">Vehículos 4x2 cilindraje mínimo de 2000 C.C. Tipo Camioneta 4 puertas con platón   </t>
  </si>
  <si>
    <t>SUBTOTAL REGIONAL QUINDIO</t>
  </si>
  <si>
    <t>SUBTOTAL REGIONAL RISARALDA</t>
  </si>
  <si>
    <t>Córdoba</t>
  </si>
  <si>
    <t>SUBTOTAL REGIONAL CORDOBA</t>
  </si>
  <si>
    <t xml:space="preserve">Vehículos 4X4 cilindraje mínimo de 2000 C.C. 4 puertas con platón </t>
  </si>
  <si>
    <t>TOTAL TRANSPORTE MACRO REGIÓN 3</t>
  </si>
  <si>
    <r>
      <t xml:space="preserve">COTIZACIÓN- TRANSPORTE PÚBLICO TERRESTRE AUTOMOTOR ESPECIAL- </t>
    </r>
    <r>
      <rPr>
        <b/>
        <sz val="14"/>
        <color indexed="8"/>
        <rFont val="Arial"/>
        <family val="2"/>
      </rPr>
      <t>MACRO 2</t>
    </r>
  </si>
  <si>
    <r>
      <t xml:space="preserve">COTIZACIÓN- TRANSPORTE PÚBLICO TERRESTRE AUTOMOTOR ESPECIAL- </t>
    </r>
    <r>
      <rPr>
        <b/>
        <sz val="14"/>
        <color indexed="8"/>
        <rFont val="Arial"/>
        <family val="2"/>
      </rPr>
      <t>MACRO 3</t>
    </r>
  </si>
  <si>
    <t>REGIONAL CALDAS</t>
  </si>
  <si>
    <t xml:space="preserve">Dirección Regional  Av. Santander Carrera 23 No. 39-60
</t>
  </si>
  <si>
    <t>Centro Zonal del Café CALLE 14 2-30 BARRIO EL EDEN</t>
  </si>
  <si>
    <t>Centro Zonal Norte Carrera 6 N° 6 40 (Salamina)</t>
  </si>
  <si>
    <t>Centro Zonal Occidente Carrera 6 Nº 6- 56/64 (Riosucio)</t>
  </si>
  <si>
    <t>Centro Zonal Sur Oriente  Carrera 5 Calle 7 (Manzanares)</t>
  </si>
  <si>
    <r>
      <t xml:space="preserve">Centro Zonal Oriente </t>
    </r>
    <r>
      <rPr>
        <sz val="9"/>
        <color rgb="FF333333"/>
        <rFont val="Arial"/>
        <family val="2"/>
      </rPr>
      <t>Carrera 5 No. 7 - 05 Esquina</t>
    </r>
    <r>
      <rPr>
        <sz val="9"/>
        <color rgb="FF000000"/>
        <rFont val="Arial"/>
        <family val="2"/>
      </rPr>
      <t xml:space="preserve"> (Dorada)</t>
    </r>
  </si>
  <si>
    <t>REGIONAL RISARALDA</t>
  </si>
  <si>
    <t>Dirección Regional   CRA 8 BIS NO. 35-11</t>
  </si>
  <si>
    <t>REGIONAL QUINDIO</t>
  </si>
  <si>
    <t>C. Z. Calarcá Carrera 25 con Calle 39 Esquina, Piso 2</t>
  </si>
  <si>
    <t>Dirección Regional    Carrera 23, Calles 3ra y 4ta Barrio Sesenta Casas</t>
  </si>
  <si>
    <t>REGIONAL CORDOBA</t>
  </si>
  <si>
    <t>Dirección Regional   Carrera 9 No. 10-26</t>
  </si>
  <si>
    <t>REGIONAL ANTIOQUIA</t>
  </si>
  <si>
    <t>Dirección Regional    Calle 45 No. 79-141</t>
  </si>
  <si>
    <t>SUBTOTAL REGIONAL SUCRE</t>
  </si>
  <si>
    <t>Bolivar</t>
  </si>
  <si>
    <t>SUBTOTAL REGIONAL BOLIVAR</t>
  </si>
  <si>
    <t>TOTAL TRANSPORTE MACRO REGIÓN 4</t>
  </si>
  <si>
    <r>
      <t xml:space="preserve">COTIZACIÓN- TRANSPORTE PÚBLICO TERRESTRE AUTOMOTOR ESPECIAL- </t>
    </r>
    <r>
      <rPr>
        <b/>
        <sz val="14"/>
        <color indexed="8"/>
        <rFont val="Arial"/>
        <family val="2"/>
      </rPr>
      <t>MACRO 4</t>
    </r>
  </si>
  <si>
    <t>MACRO 3</t>
  </si>
  <si>
    <t>MACRO 4</t>
  </si>
  <si>
    <t>REGIONAL SUCRE</t>
  </si>
  <si>
    <t xml:space="preserve">Dirección Regional  DIAGONAL 35 N32-31 MZ  P LO 13
</t>
  </si>
  <si>
    <t>Dirección Regional   CL 32B NO. 8A - 50 LA MATUNA PISOS 16 Y 17</t>
  </si>
  <si>
    <t>REGIONAL BOLIVAR</t>
  </si>
  <si>
    <t>REGIONAL ATLÁNTICO</t>
  </si>
  <si>
    <t>REGIONAL MAGDALENA</t>
  </si>
  <si>
    <t>Dirección Regional    CARRERA 12 NO. 25-55</t>
  </si>
  <si>
    <t>Centro Zonal Ciénaga</t>
  </si>
  <si>
    <t>Centro Zonal Fundación</t>
  </si>
  <si>
    <t>Centro Zonal del Rio-Pivijay</t>
  </si>
  <si>
    <t>REGIONAL GUAJIRA</t>
  </si>
  <si>
    <t>Dirección Regional     Calle 15 carrera 15 esquina, Avenida al aeropuerto</t>
  </si>
  <si>
    <t xml:space="preserve">
Nota (1): Teniendo en cuenta que las empresas manejan diferentes vehículos con diferentes capacidades, por favor diligenciar la capacidad real de la ruta que se cotiza.
Nota (2): La capacidad minima de ocupantes no incluye el conductor.
</t>
  </si>
  <si>
    <r>
      <t xml:space="preserve">Capacidad real cotizada
</t>
    </r>
    <r>
      <rPr>
        <b/>
        <sz val="9"/>
        <color indexed="10"/>
        <rFont val="Arial"/>
        <family val="2"/>
      </rPr>
      <t>(nota 1)</t>
    </r>
  </si>
  <si>
    <t>SUBTOTAL REGIONAL SANTANDER</t>
  </si>
  <si>
    <r>
      <t xml:space="preserve">Capacidad minima pasajeros
</t>
    </r>
    <r>
      <rPr>
        <b/>
        <sz val="9"/>
        <color rgb="FFFF0000"/>
        <rFont val="Arial"/>
        <family val="2"/>
      </rPr>
      <t>(nota 2)</t>
    </r>
  </si>
  <si>
    <t>2. Modalidad de vehiculos
(Modelos superiores al año 2013)</t>
  </si>
  <si>
    <t>Vehículos 4X4 o 4X2 cilindraje mínimo de 2000 C.C. Tipo Campero</t>
  </si>
  <si>
    <t>SUBTOTAL REGIONAL NORTE DE SANTANDER</t>
  </si>
  <si>
    <t>Vehículos 4x4 o 4x2 cilindraje mínimo de 2000 C.C. 4 puertas con platón</t>
  </si>
  <si>
    <t>SUBTOTAL REGIONAL CESAR</t>
  </si>
  <si>
    <t>Boyaca</t>
  </si>
  <si>
    <t>SUBTOTAL REGIONAL BOYACA</t>
  </si>
  <si>
    <t>TOTAL TRANSPORTE MACRO REGIÓN 5</t>
  </si>
  <si>
    <r>
      <t xml:space="preserve">COTIZACIÓN- TRANSPORTE PÚBLICO TERRESTRE AUTOMOTOR ESPECIAL- </t>
    </r>
    <r>
      <rPr>
        <b/>
        <sz val="14"/>
        <color indexed="8"/>
        <rFont val="Arial"/>
        <family val="2"/>
      </rPr>
      <t>MACRO 5</t>
    </r>
  </si>
  <si>
    <t>MACRO 5</t>
  </si>
  <si>
    <t>COTIZACIÓN- TRANSPORTE PÚBLICO TERRESTRE AUTOMOTOR ESPECIAL - MACRO 2</t>
  </si>
  <si>
    <t>COTIZACIÓN- TRANSPORTE PÚBLICO TERRESTRE AUTOMOTOR ESPECIAL - MACRO 3</t>
  </si>
  <si>
    <t>COTIZACIÓN- TRANSPORTE PÚBLICO TERRESTRE AUTOMOTOR ESPECIAL - MACRO 4</t>
  </si>
  <si>
    <t>COTIZACIÓN- TRANSPORTE PÚBLICO TERRESTRE AUTOMOTOR ESPECIAL - MACRO 5</t>
  </si>
  <si>
    <t>Dirección Regional Calle 5AN Av. 13E San Eduardo</t>
  </si>
  <si>
    <t>REGIONAL NORTE DE SANTANDER</t>
  </si>
  <si>
    <t>REGIONAL SANTANDER</t>
  </si>
  <si>
    <t xml:space="preserve">Dirección Regional  Calle 1N No. 16D-86
entrada al barrio La Juventud
</t>
  </si>
  <si>
    <t>REGIONAL BOYACA</t>
  </si>
  <si>
    <t>Dirección Regional Carrera 6 No. 73-98 Tunja</t>
  </si>
  <si>
    <t>REGIONAL CESAR</t>
  </si>
  <si>
    <t>Dirección Regional  Calle 16A No. 11-15</t>
  </si>
  <si>
    <t>Centro Zonal Ladera CRA43 #5 A-17</t>
  </si>
  <si>
    <t>Centro Zonal Yumbo
 CRA 4 #1 B-07</t>
  </si>
  <si>
    <t>Centro Zonal Palmira
CRA.31 #23-52</t>
  </si>
  <si>
    <t>Centro Zonal Buga
CARRERA 8 A- con callejon balboa</t>
  </si>
  <si>
    <t>Centro Zonal Tulua
CALLE 25  # 26 - 64</t>
  </si>
  <si>
    <t>Centro Zonal Roldanillo
CRA. 6 #9-103</t>
  </si>
  <si>
    <t>Centro Zonal Cartago
CRA. 6 #9-49</t>
  </si>
  <si>
    <t>Centro Zonal Buenaventura
Calle  6 #  52 - 71</t>
  </si>
  <si>
    <t>Centro zonal Jamundi
CRA. 13 #10-21</t>
  </si>
  <si>
    <t>Centro Zonal Sevilla
CALLE  49 # 48 - 42</t>
  </si>
  <si>
    <t>Centro Zonal Puerto Rico
CARRERA 7 NO.5-46</t>
  </si>
  <si>
    <t>Centro Zonal Belén de los Andaquíes
CALLE 7 NO. 7-20</t>
  </si>
  <si>
    <t>Centro Zonal Líbano
CALLE 6  NO. 14-60 CON CARRERA 15</t>
  </si>
  <si>
    <t>Centro Zonal Lérida
AV12 CL 2A B/MINUTO DE DIOS</t>
  </si>
  <si>
    <t>Centro Zonal Honda
CARRERA 14 # 7-31 Alto del Rosario-antiguas oficinas de Telecom</t>
  </si>
  <si>
    <t>Centro Zonal Espinal
CARRERA 6 NO. 12 - 56</t>
  </si>
  <si>
    <t>Centro Zonal Chaparral
Avenida del Estudiante - Oficinas</t>
  </si>
  <si>
    <t>Centro Zonal Purificación
CALLE 7 NO. 7A -24 B. SANTA BARBARA</t>
  </si>
  <si>
    <t>Centro Zonal Melgar
CALLE 8 NO. 19-10 PISO 2  C.C ULLOA PLAZA - B/AVENIDA CAFAM</t>
  </si>
  <si>
    <t>Centro Zonal Ipiales
CALLE 11 Nº 3 - 21 barrio la libertad</t>
  </si>
  <si>
    <t>Centro Zonal Tuquerres
Calle 14 no. 15-25 tuquerres</t>
  </si>
  <si>
    <t>Centro Zonal Tumaco
cra 8 no. 14-23 parque colon</t>
  </si>
  <si>
    <t>Centro Zonal la Unión
carrera 1 no.11 -37 b/ san antonio</t>
  </si>
  <si>
    <t>Centro zonal Remolino
panamericana norte km 84</t>
  </si>
  <si>
    <t>Unidad local La Cruz
antiguo edificio  coorpo-nariño</t>
  </si>
  <si>
    <t>Centro Zonal Barbacoas
calle el guabo frente banco agrario</t>
  </si>
  <si>
    <t>Centro Zonal Garzón
calle 6 no. 6-38 garzon</t>
  </si>
  <si>
    <t>Centro Zonal Gaitana
calle 7 no. 9-07 neiva</t>
  </si>
  <si>
    <t>Centro Zonal Plata
calle 8 bis n°7 - 24</t>
  </si>
  <si>
    <t>Centro Zonal Pitalito
carrera 15 n°. 1/84</t>
  </si>
  <si>
    <t>Centro Zonal Sur  CALLE 6 # 6-18  El bordo - Patía</t>
  </si>
  <si>
    <t>Centro Zonal Norte CALLE 2 S 8 -B 13 Santander de Quilichao</t>
  </si>
  <si>
    <t>Centro Zonal Macizo colombiano  CARRERA 5 # 943-945 Bolívar</t>
  </si>
  <si>
    <t>Centro zonal Santa Rosa De Cabal
Cra 12 No 11-51</t>
  </si>
  <si>
    <t>Centro Zonal Belen De Umbria
calle 9 no 8-39  8-43</t>
  </si>
  <si>
    <t>Centro zonal  La Virginia
kr 6 no. 10-28</t>
  </si>
  <si>
    <t>Centro zonal  Dosquebradas
cra 20 no 17-66 b santa monica</t>
  </si>
  <si>
    <t>Centro Zonal Cerete
calle 12 no.9-57 calle del carmen cerete</t>
  </si>
  <si>
    <t>Centro Zonal Planeta rica
carrera 10 no.20-54 barrio centro pta rica</t>
  </si>
  <si>
    <t>Centro Zonal - Tierralta
carrera 9  y 10 calle 5 barrio el prado tierralta</t>
  </si>
  <si>
    <t xml:space="preserve">Centro Zonal Montelibano
Calle 14 No. 4 - 30 Barrio </t>
  </si>
  <si>
    <t>Centro Zonal - Lorica
calle 21 no.7a-45 lorica</t>
  </si>
  <si>
    <t>Centro Zonal - Sahagún
calle 15 cra 16 esquina barrio centro</t>
  </si>
  <si>
    <t>Centro Zonal - San Andrés de Sotavento
Trasversal 7 N°. 7-710, Centro</t>
  </si>
  <si>
    <t xml:space="preserve">Centro Zonal 5 Aburrá Norte 
Diag 54 No. 42B-19 </t>
  </si>
  <si>
    <t xml:space="preserve">Centro Zonal 6 Aburra Sur
Carrera 51 No. 52-19 </t>
  </si>
  <si>
    <t xml:space="preserve">Centro .Zonal 7 Bajo Cauca Trans. 13 No. 14 C 36 </t>
  </si>
  <si>
    <t>Centro Zonal 8 La Meseta
Carrera 20 No. 21 – 64</t>
  </si>
  <si>
    <t>Centro Zonal 9 Magdalena Medio
Calle 10 X Carrera 10</t>
  </si>
  <si>
    <t>Centro Zonal 10 Occidente
Calle 9 No. 8-34</t>
  </si>
  <si>
    <t>Centro .Zonal 11 Carrera Uribe Uribe No. 10-86 Dabeiba</t>
  </si>
  <si>
    <t>Centro Zonal 12 Oriente
Calle 48 No. 51- 19</t>
  </si>
  <si>
    <t>Centro Zonal 13 Porce Nus
Calle 20 No 20-303</t>
  </si>
  <si>
    <t>Centro Zonal 15 Penderisco
Calle 29 No. 29-43</t>
  </si>
  <si>
    <t>Centro Zonal 16 Uraba
Vía Turbo, frente al Sena</t>
  </si>
  <si>
    <t>Centro Zonal 17 Oriente Medio
Calle 49 No 47-23</t>
  </si>
  <si>
    <t>Centro Zonal Mojana
Calle 11 # 4 - 59</t>
  </si>
  <si>
    <t>Centro Zonal Turbaco
KR 15 Nº 28 284</t>
  </si>
  <si>
    <t xml:space="preserve">Centro Zonal El Carmen de Bolívar CL 25 N° 47 17 </t>
  </si>
  <si>
    <t>Centro Zonal Magangué
av. colombia c 15 n°.6-36 magangue</t>
  </si>
  <si>
    <t>Centro Zonal Mompox
cl 19 n° 1 a 12</t>
  </si>
  <si>
    <t>Centro Zonal Simiti
cl libertador  c 11 n°20 35</t>
  </si>
  <si>
    <t>Centro Zonal  Sabanalarga carrera. 18 no. 22 a- 53</t>
  </si>
  <si>
    <t>Centro Zonal  Sabanagrande
carrera 1b no. 2a-25</t>
  </si>
  <si>
    <t>Centro Zonal  Baranoa
carrera 18 no. 19-20</t>
  </si>
  <si>
    <t>Centro Zonal Ciénaga
cl 12  13 04 cienaga</t>
  </si>
  <si>
    <t>Centro Zonal Fundación
calle 12 no 7b- 04</t>
  </si>
  <si>
    <t>Centro Zonal del Rio-Pivijay
calle 10 no. 13-62</t>
  </si>
  <si>
    <t>Centro Zonal Plato
carrera 145a no.14, calle del cementerio</t>
  </si>
  <si>
    <t>Centro Zonal el Banco
cl 5  9 60 el banco</t>
  </si>
  <si>
    <t>Centro Zonal Santa Ana
kra. 5 sector Plaza de Boyaca-Santa Ana</t>
  </si>
  <si>
    <t>Centro zonal Fonseca
calle 13 salida a barrancas</t>
  </si>
  <si>
    <t>Centro zonal Manaure
Calle 10 Carrera 5 Esquina</t>
  </si>
  <si>
    <t>Centro zonal Maicao
calle 3 # 19-02</t>
  </si>
  <si>
    <t>Centro Zonal Ocaña  Calle 7 No. 23 – 63  Barrio Llano Echavez</t>
  </si>
  <si>
    <t>Centro Zonal Pamplona  Calle 5 No. 7 - 81 Barrio Santo Domingo</t>
  </si>
  <si>
    <t>Centro Zonal Tibú  Carrera 7 No. 2 -30 Barrio Las Delicias</t>
  </si>
  <si>
    <t>CZ  La Floresta  Carrera 32 No. 75 - 54B, Barrancabermeja</t>
  </si>
  <si>
    <t>CZ Yariguies  Calle 57 No. 27 - 105 Barrio Galán - Barrancabermeja </t>
  </si>
  <si>
    <t>CZ Sangil  Carrera 10 No. 13 - 78</t>
  </si>
  <si>
    <t xml:space="preserve">CZ Socorro Calle 9 No. 8 - 20 Centro </t>
  </si>
  <si>
    <t>CZ MONIQUIRA  Carrera 12 No. 18 - 80 Centro</t>
  </si>
  <si>
    <t>CZ  DUITAMA   Carrera 15 No. 10 - 85 Centro</t>
  </si>
  <si>
    <t>CZ SOGAMOSO   Carrera 9 No. 11 - 41 Centro</t>
  </si>
  <si>
    <t>CZ   MIRAFLORES  Calle 3 No. 10 - 54</t>
  </si>
  <si>
    <t>CZ GARAGOA  Calle 12 No. 9 - 40 Centro</t>
  </si>
  <si>
    <t>CZ  SOATA   Carrera 2 con Calle 19, Esquina</t>
  </si>
  <si>
    <t>CZ EL COCUY  Carrera 4 No. 7 - 59 Centro</t>
  </si>
  <si>
    <t>CZ PUERTO BOYACA  Carrera 3A Con Calle 16 Esquina</t>
  </si>
  <si>
    <t>CZ OTANCHE  Carrera 5 No. 4 - 13</t>
  </si>
  <si>
    <t>CZ CHIQUINQUIRA  Calle 17 No. 8 - 46 Piso 2 - Parque Julio Flores</t>
  </si>
  <si>
    <r>
      <t>Precio unitario antes de IVA (</t>
    </r>
    <r>
      <rPr>
        <b/>
        <sz val="9"/>
        <color rgb="FFFF0000"/>
        <rFont val="Arial"/>
        <family val="2"/>
      </rPr>
      <t>nota 1</t>
    </r>
    <r>
      <rPr>
        <b/>
        <sz val="9"/>
        <color theme="1"/>
        <rFont val="Arial"/>
        <family val="2"/>
      </rPr>
      <t>)</t>
    </r>
  </si>
  <si>
    <t>REGIONAL CUNDINAMARCA</t>
  </si>
  <si>
    <t xml:space="preserve">Dirección Regional  Calle 53 N°6-11 Bogotá D.C.
</t>
  </si>
  <si>
    <t>Centro Zonal Villeta
Carrera 9 No. 6-82 - Centro</t>
  </si>
  <si>
    <t>Centro Zonal Facatativa
Carrera 6 No. 3-28 Barrio Chapinero</t>
  </si>
  <si>
    <t xml:space="preserve">Centro Zonal  Fusagasuga
Calle 7A No. 3 – 03 Este Barrio Pekín </t>
  </si>
  <si>
    <t xml:space="preserve">Centro Zonal  Girardot
Carrera 7 No. 20-26 Barrio Granada </t>
  </si>
  <si>
    <t xml:space="preserve">Centro Zonal  La Mesa
Calle 8 No. 12-03 B/ Santa Bárbara </t>
  </si>
  <si>
    <t>Centro Zonal  Caqueza
Carrera 5 No. 5-09 - Centro</t>
  </si>
  <si>
    <t>Centro Zonal  Choconta
Calle 6 No. 5-53 - Centro</t>
  </si>
  <si>
    <t xml:space="preserve">Centro Zonal  Gacheta
Carrera 4 No. 4-27 Piso 2 Barrio Abdon López </t>
  </si>
  <si>
    <t xml:space="preserve">Centro zonal  Zipaquira
Calle 7 No. 1-80 Barrio La Concepción </t>
  </si>
  <si>
    <t xml:space="preserve">Centro Zonal  Pacho
Carrera 16 No. 6-52 – Piso 2 y 3 - Pacho </t>
  </si>
  <si>
    <t xml:space="preserve">Centro zonal Ubate
Calle 8No. 9-115 Barrio San Francisco </t>
  </si>
  <si>
    <t xml:space="preserve">Centro zonal San Juan de Rioseco
Carrera 7 No. 5-67  Calle del Rosario </t>
  </si>
  <si>
    <t xml:space="preserve">Sede de la Direccion general   (Ave. Cra. 68 con cra 64C)
</t>
  </si>
  <si>
    <t>Vehículo tipo van con  cilindraje de mínimo 2000 C.C.</t>
  </si>
  <si>
    <t>Vehículo 4x4 cilindraje mínimo de 2000 C.C. Tipo Campero</t>
  </si>
  <si>
    <t>CZ Villeta
Carrera 9 N°6-82 VILLETA</t>
  </si>
  <si>
    <t xml:space="preserve">CZ  Facatativa Carrera 6 N°3-28  </t>
  </si>
  <si>
    <t xml:space="preserve">CZ GIRARDOT
Carrera 7 A N°20 -26 Barrio Granada </t>
  </si>
  <si>
    <t xml:space="preserve">CZ La Mesa
Calle 8 N°12-03   </t>
  </si>
  <si>
    <t>CZ Caqueza
Carrera 5 N° 5-09</t>
  </si>
  <si>
    <t xml:space="preserve">CZ Chocontá
Calle 6 N° 5-53  </t>
  </si>
  <si>
    <t>Subtotal Sede de la Dirección</t>
  </si>
  <si>
    <t xml:space="preserve">CZ Gacheta
Carrera 4 N° 4-27 </t>
  </si>
  <si>
    <t xml:space="preserve">CZ Zipaquira
Calle 7 N°1-80 </t>
  </si>
  <si>
    <t xml:space="preserve">CZ Pacho
Carrera 16 N° 6-52     </t>
  </si>
  <si>
    <t>CZ Ubate
Calle 8 N° 9-115</t>
  </si>
  <si>
    <t xml:space="preserve">CZ San Juan de Rio Seco
Carrera 7  N°5-67 </t>
  </si>
  <si>
    <t>CZ Soacha
Transversal 15 Diagonal 33 Barrio Rincon de Santafé</t>
  </si>
  <si>
    <t xml:space="preserve">
Regional Bogotá (Carrera 50 No. 26-51 can)</t>
  </si>
  <si>
    <t xml:space="preserve">CZ Fusagasuga
Calle 7A N°3-07 Este Barrio Pekin </t>
  </si>
  <si>
    <t>Subtotal Regional Cundinamarca</t>
  </si>
  <si>
    <t>Subtotal Regional Bogotá</t>
  </si>
  <si>
    <t>SUBTOTAL  REGIONAL META</t>
  </si>
  <si>
    <t xml:space="preserve">Regional Bogotá </t>
  </si>
  <si>
    <t>Regional Cundinamarca</t>
  </si>
  <si>
    <t>Vehículos 4x4 o 4x2 cilindraje mínimo de 2000 C.C. Tipo campero</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</si>
  <si>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"G"</t>
    </r>
    <r>
      <rPr>
        <sz val="9"/>
        <color theme="1"/>
        <rFont val="Arial"/>
        <family val="2"/>
      </rPr>
      <t xml:space="preserve"> y asignar la tarifa de IVA que corresponda en las celdas de la columna </t>
    </r>
    <r>
      <rPr>
        <b/>
        <sz val="9"/>
        <color rgb="FFFF0000"/>
        <rFont val="Arial"/>
        <family val="2"/>
      </rPr>
      <t>"F"</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</si>
  <si>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 Indicar con una x las macroregiones donde puede prestar el servicio. Tener en cuenta que debe prestar el servicio en todos los departamentos que conforman la macroregión.</t>
  </si>
  <si>
    <t xml:space="preserve">COSTO TRAYECTOS INTERMUNICIPALES </t>
  </si>
  <si>
    <t xml:space="preserve">Nota (1): El valor cotizado no varia si el vehículo parte del origen al destino o viceversa
</t>
  </si>
  <si>
    <t>VEHÍCULOS ASIGNADOS A REGIONALES O CENTROS ZONALES (no incluyen desplazamientos fuera del perímetro urbano)</t>
  </si>
  <si>
    <t>TOTAL MACRO 1</t>
  </si>
  <si>
    <t>MACRO 1-H1</t>
  </si>
  <si>
    <t>MACRO 1-H2</t>
  </si>
  <si>
    <t>VALOR DEL RECORRIDO IDA/VUELTA 
(CON CARRO ASIGNADO A LA REGIONAL)</t>
  </si>
  <si>
    <r>
      <rPr>
        <sz val="9"/>
        <rFont val="Arial"/>
        <family val="2"/>
      </rP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 "</t>
    </r>
    <r>
      <rPr>
        <b/>
        <sz val="9"/>
        <color rgb="FFFF0000"/>
        <rFont val="Arial"/>
        <family val="2"/>
      </rPr>
      <t>D y G</t>
    </r>
    <r>
      <rPr>
        <sz val="9"/>
        <rFont val="Arial"/>
        <family val="2"/>
      </rPr>
      <t>" y asignar la tarifa de IVA que corresponda en las celdas de la columna "</t>
    </r>
    <r>
      <rPr>
        <b/>
        <sz val="9"/>
        <color rgb="FFFF0000"/>
        <rFont val="Arial"/>
        <family val="2"/>
      </rPr>
      <t>C</t>
    </r>
    <r>
      <rPr>
        <sz val="9"/>
        <rFont val="Arial"/>
        <family val="2"/>
      </rPr>
      <t>"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</si>
  <si>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Sede de la Direccion general.</t>
  </si>
  <si>
    <r>
      <t xml:space="preserve">Vehículo tipo van con  cilindraje de mínimo 2000 c.c. </t>
    </r>
    <r>
      <rPr>
        <b/>
        <sz val="9"/>
        <color rgb="FFFF0000"/>
        <rFont val="Arial"/>
        <family val="2"/>
      </rPr>
      <t>(nota 4)</t>
    </r>
  </si>
  <si>
    <t xml:space="preserve">Nota (1): Estas rutas son NOCTURNAS, y únicamente hacen 1(un) recorrido por día.
Nota (2): Teniendo en cuenta que las empresas manejan diferentes vehículos con diferentes capacidades, por favor diligenciar la capacidad real de la ruta que se cotiza.
Nota (3): La capacidad minima de ocupantes no incluye el conductor.
Nota (4): Servicio 24 horas jornada continua.
</t>
  </si>
  <si>
    <t>Puerto Lopez</t>
  </si>
  <si>
    <t>REGIONAL META</t>
  </si>
  <si>
    <t>MACRO 2- H1</t>
  </si>
  <si>
    <t>MACRO 2-H2</t>
  </si>
  <si>
    <t>MACRO 3-H2</t>
  </si>
  <si>
    <t>MACRO 4-H2</t>
  </si>
  <si>
    <t>MACRO 5-H2</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</si>
  <si>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 "</t>
    </r>
    <r>
      <rPr>
        <sz val="9"/>
        <color rgb="FFFF0000"/>
        <rFont val="Arial"/>
        <family val="2"/>
      </rPr>
      <t>D y G</t>
    </r>
    <r>
      <rPr>
        <sz val="9"/>
        <rFont val="Arial"/>
        <family val="2"/>
      </rPr>
      <t>" y asignar la tarifa de IVA que corresponda en las celdas de la columna "</t>
    </r>
    <r>
      <rPr>
        <sz val="9"/>
        <color rgb="FFFF0000"/>
        <rFont val="Arial"/>
        <family val="2"/>
      </rPr>
      <t>C</t>
    </r>
    <r>
      <rPr>
        <sz val="9"/>
        <rFont val="Arial"/>
        <family val="2"/>
      </rPr>
      <t>"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</si>
  <si>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VALOR DEL RECORRIDO IDA/VUELTA 
(CON UN CARRO DIFERENTE AL ASIGNADO A LA REGIONAL)</t>
  </si>
  <si>
    <t xml:space="preserve">INSTRUCCIONES- TRANSPORTE PÚBLICO TERRESTRE AUTOMOTOR ESPECIAL </t>
  </si>
  <si>
    <t xml:space="preserve">1. Especificar en la hoja "MACROS" todas las macros en las cuales puede ofrecer sus servicios de transporte de personal con el fin de remitirle la información corresponiente.
2. Las cotizaciones para cada macro constan de 2 hojas. En la hoja 1 (H1) se requiere cotizar los carros que se asiganrán a cada regional o centro zonal y que en cuyo precio se deben considerar únicamente desplazamientos urbamos (no intermunicipales). En la HOJA 2 (H2) se detallan los trayectos intermunicpales, que serán solicitados por el ICBF por demanda, y serán pagados al contratista de forma independiente a los carros asignados a las regionales.
3. Para completar la cotización al final de este documento se encuentra las hojas INFO GENERAL Y FINANCIERA e INFO EXPERIENCIA, las cuales deben ser diligenciadas.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</si>
</sst>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quot;$&quot;* #,##0.00_-;_-&quot;$&quot;* &quot;-&quot;??_-;_-@_-"/>
    <numFmt numFmtId="164" formatCode="&quot;$&quot;\ #,##0"/>
    <numFmt numFmtId="165" formatCode="[$$-240A]\ #,##0"/>
    <numFmt numFmtId="166" formatCode="[$$-240A]#,##0.00"/>
    <numFmt numFmtId="167" formatCode="0.0"/>
    <numFmt numFmtId="168" formatCode="dd/mmm/yy"/>
    <numFmt numFmtId="169" formatCode="0\ &quot;meses&quot;"/>
    <numFmt numFmtId="170" formatCode="[$-240A]d&quot; de &quot;mmmm&quot; de &quot;yyyy;@"/>
  </numFmts>
  <fonts count="39">
    <font>
      <sz val="11"/>
      <color theme="1"/>
      <name val="Calibri"/>
      <family val="2"/>
      <scheme val="minor"/>
    </font>
    <font>
      <sz val="10"/>
      <color indexed="8"/>
      <name val="Arial"/>
      <family val="2"/>
    </font>
    <font>
      <b/>
      <sz val="10"/>
      <color indexed="8"/>
      <name val="Arial"/>
      <family val="2"/>
    </font>
    <font>
      <b/>
      <sz val="8"/>
      <color indexed="8"/>
      <name val="Arial"/>
      <family val="2"/>
    </font>
    <font>
      <sz val="9"/>
      <color indexed="8"/>
      <name val="Arial"/>
      <family val="2"/>
    </font>
    <font>
      <sz val="10"/>
      <name val="Arial"/>
      <family val="2"/>
    </font>
    <font>
      <sz val="9"/>
      <name val="Arial"/>
      <family val="2"/>
    </font>
    <font>
      <b/>
      <sz val="9"/>
      <color indexed="8"/>
      <name val="Arial"/>
      <family val="2"/>
    </font>
    <font>
      <sz val="9"/>
      <color indexed="10"/>
      <name val="Arial"/>
      <family val="2"/>
    </font>
    <font>
      <b/>
      <sz val="9"/>
      <name val="Arial"/>
      <family val="2"/>
    </font>
    <font>
      <sz val="8"/>
      <color indexed="8"/>
      <name val="Arial"/>
      <family val="2"/>
    </font>
    <font>
      <b/>
      <sz val="9"/>
      <color indexed="10"/>
      <name val="Arial"/>
      <family val="2"/>
    </font>
    <font>
      <b/>
      <sz val="10"/>
      <color indexed="10"/>
      <name val="Arial"/>
      <family val="2"/>
    </font>
    <font>
      <sz val="9"/>
      <color theme="1"/>
      <name val="Arial"/>
      <family val="2"/>
    </font>
    <font>
      <sz val="9"/>
      <color rgb="FFFF0000"/>
      <name val="Arial"/>
      <family val="2"/>
    </font>
    <font>
      <b/>
      <sz val="9"/>
      <color rgb="FFFF0000"/>
      <name val="Arial"/>
      <family val="2"/>
    </font>
    <font>
      <sz val="11"/>
      <color theme="1"/>
      <name val="Arial"/>
      <family val="2"/>
    </font>
    <font>
      <sz val="8"/>
      <name val="Arial"/>
      <family val="2"/>
    </font>
    <font>
      <sz val="8"/>
      <color theme="1"/>
      <name val="Arial"/>
      <family val="2"/>
    </font>
    <font>
      <b/>
      <sz val="8"/>
      <color theme="1"/>
      <name val="Arial"/>
      <family val="2"/>
    </font>
    <font>
      <sz val="9"/>
      <color indexed="81"/>
      <name val="Tahoma"/>
      <family val="2"/>
    </font>
    <font>
      <sz val="10"/>
      <color theme="1"/>
      <name val="Arial"/>
      <family val="2"/>
    </font>
    <font>
      <b/>
      <sz val="10"/>
      <color theme="1"/>
      <name val="Arial"/>
      <family val="2"/>
    </font>
    <font>
      <b/>
      <sz val="10"/>
      <color rgb="FF000000"/>
      <name val="Arial"/>
      <family val="2"/>
    </font>
    <font>
      <b/>
      <sz val="10"/>
      <color rgb="FFFF0000"/>
      <name val="Arial"/>
      <family val="2"/>
    </font>
    <font>
      <sz val="10"/>
      <name val="Zurich BT"/>
    </font>
    <font>
      <b/>
      <sz val="10"/>
      <name val="Arial"/>
      <family val="2"/>
    </font>
    <font>
      <b/>
      <u/>
      <sz val="10"/>
      <name val="Arial"/>
      <family val="2"/>
    </font>
    <font>
      <sz val="9"/>
      <color rgb="FF000000"/>
      <name val="Arial"/>
      <family val="2"/>
    </font>
    <font>
      <u/>
      <sz val="10"/>
      <name val="Arial"/>
      <family val="2"/>
    </font>
    <font>
      <u/>
      <sz val="11"/>
      <color theme="10"/>
      <name val="Calibri"/>
      <family val="2"/>
      <scheme val="minor"/>
    </font>
    <font>
      <sz val="11"/>
      <color theme="1"/>
      <name val="Calibri"/>
      <family val="2"/>
      <scheme val="minor"/>
    </font>
    <font>
      <b/>
      <sz val="11"/>
      <color indexed="8"/>
      <name val="Arial"/>
      <family val="2"/>
    </font>
    <font>
      <b/>
      <sz val="14"/>
      <color indexed="8"/>
      <name val="Arial"/>
      <family val="2"/>
    </font>
    <font>
      <b/>
      <sz val="18"/>
      <color indexed="8"/>
      <name val="Arial"/>
      <family val="2"/>
    </font>
    <font>
      <b/>
      <sz val="9"/>
      <color theme="1"/>
      <name val="Arial"/>
      <family val="2"/>
    </font>
    <font>
      <sz val="9"/>
      <color rgb="FF333333"/>
      <name val="Arial"/>
      <family val="2"/>
    </font>
    <font>
      <sz val="10"/>
      <color rgb="FF000000"/>
      <name val="Arial"/>
      <family val="2"/>
    </font>
    <font>
      <b/>
      <sz val="18"/>
      <color theme="1"/>
      <name val="Arial"/>
      <family val="2"/>
    </font>
  </fonts>
  <fills count="10">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39997558519241921"/>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0" fontId="16" fillId="0" borderId="0"/>
    <xf numFmtId="0" fontId="25" fillId="0" borderId="0"/>
    <xf numFmtId="9" fontId="25" fillId="0" borderId="0" applyFont="0" applyFill="0" applyBorder="0" applyAlignment="0" applyProtection="0"/>
    <xf numFmtId="0" fontId="5" fillId="0" borderId="0"/>
    <xf numFmtId="0" fontId="30" fillId="0" borderId="0" applyNumberFormat="0" applyFill="0" applyBorder="0" applyAlignment="0" applyProtection="0"/>
    <xf numFmtId="0" fontId="5" fillId="0" borderId="0"/>
    <xf numFmtId="0" fontId="31" fillId="0" borderId="0"/>
    <xf numFmtId="0" fontId="5" fillId="0" borderId="0"/>
    <xf numFmtId="44" fontId="31" fillId="0" borderId="0" applyFont="0" applyFill="0" applyBorder="0" applyAlignment="0" applyProtection="0"/>
  </cellStyleXfs>
  <cellXfs count="575">
    <xf numFmtId="0" fontId="0" fillId="0" borderId="0" xfId="0"/>
    <xf numFmtId="0" fontId="1" fillId="0" borderId="0" xfId="0" applyFont="1" applyProtection="1"/>
    <xf numFmtId="0" fontId="1" fillId="0" borderId="0" xfId="0" applyFont="1" applyBorder="1" applyProtection="1"/>
    <xf numFmtId="0" fontId="3" fillId="3" borderId="5" xfId="0" applyFont="1" applyFill="1" applyBorder="1" applyAlignment="1" applyProtection="1">
      <alignment vertical="center" wrapText="1"/>
    </xf>
    <xf numFmtId="0" fontId="5" fillId="0" borderId="0" xfId="0" applyFont="1" applyProtection="1"/>
    <xf numFmtId="0" fontId="7" fillId="0" borderId="0" xfId="0" applyFont="1" applyFill="1" applyBorder="1" applyAlignment="1" applyProtection="1">
      <alignment vertical="center" wrapText="1"/>
    </xf>
    <xf numFmtId="0" fontId="6" fillId="4" borderId="0" xfId="0" applyFont="1" applyFill="1" applyBorder="1" applyProtection="1"/>
    <xf numFmtId="0" fontId="6" fillId="0" borderId="0" xfId="0" applyFont="1" applyBorder="1" applyProtection="1"/>
    <xf numFmtId="0" fontId="5" fillId="0" borderId="0" xfId="0" applyFont="1" applyBorder="1" applyProtection="1"/>
    <xf numFmtId="0" fontId="10" fillId="0" borderId="0" xfId="0" applyFont="1" applyProtection="1"/>
    <xf numFmtId="9" fontId="4" fillId="3" borderId="5" xfId="0" applyNumberFormat="1" applyFont="1" applyFill="1" applyBorder="1" applyAlignment="1" applyProtection="1">
      <alignment horizontal="center" vertical="center" wrapText="1"/>
      <protection locked="0" hidden="1"/>
    </xf>
    <xf numFmtId="164" fontId="4" fillId="3" borderId="5" xfId="0" applyNumberFormat="1" applyFont="1" applyFill="1" applyBorder="1" applyAlignment="1" applyProtection="1">
      <alignment horizontal="center" vertical="center"/>
      <protection locked="0" hidden="1"/>
    </xf>
    <xf numFmtId="165" fontId="4" fillId="0" borderId="5" xfId="0" applyNumberFormat="1" applyFont="1" applyBorder="1" applyAlignment="1" applyProtection="1">
      <alignment horizontal="right" vertical="center" wrapText="1"/>
    </xf>
    <xf numFmtId="164" fontId="4" fillId="0" borderId="5" xfId="0" applyNumberFormat="1" applyFont="1" applyBorder="1" applyAlignment="1" applyProtection="1">
      <alignment horizontal="right" vertical="center"/>
    </xf>
    <xf numFmtId="164" fontId="4" fillId="0" borderId="5" xfId="0" applyNumberFormat="1" applyFont="1" applyBorder="1" applyAlignment="1" applyProtection="1">
      <alignment vertical="center"/>
    </xf>
    <xf numFmtId="0" fontId="1" fillId="0" borderId="0" xfId="0" applyFont="1" applyAlignment="1" applyProtection="1">
      <alignment vertical="center"/>
    </xf>
    <xf numFmtId="0" fontId="4" fillId="0" borderId="8" xfId="0" applyFont="1" applyBorder="1" applyAlignment="1" applyProtection="1">
      <alignment horizontal="center" vertical="center"/>
    </xf>
    <xf numFmtId="0" fontId="1" fillId="0" borderId="0" xfId="0" applyFont="1" applyBorder="1" applyAlignment="1" applyProtection="1">
      <alignment horizontal="right"/>
    </xf>
    <xf numFmtId="0" fontId="4" fillId="0" borderId="2" xfId="0" applyFont="1" applyFill="1" applyBorder="1" applyAlignment="1" applyProtection="1">
      <alignment horizontal="left" vertical="center"/>
    </xf>
    <xf numFmtId="0" fontId="4" fillId="0" borderId="5"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7" fillId="0" borderId="5" xfId="0" applyFont="1" applyFill="1" applyBorder="1" applyAlignment="1" applyProtection="1">
      <alignment horizontal="center" vertical="center"/>
    </xf>
    <xf numFmtId="0" fontId="9" fillId="0" borderId="5" xfId="0" applyFont="1" applyFill="1" applyBorder="1" applyAlignment="1" applyProtection="1">
      <alignment horizontal="center" vertical="center"/>
    </xf>
    <xf numFmtId="165" fontId="4" fillId="0" borderId="5" xfId="0" applyNumberFormat="1" applyFont="1" applyFill="1" applyBorder="1" applyAlignment="1" applyProtection="1">
      <alignment horizontal="right" vertical="center" wrapText="1"/>
    </xf>
    <xf numFmtId="164" fontId="4" fillId="0" borderId="5" xfId="0" applyNumberFormat="1" applyFont="1" applyFill="1" applyBorder="1" applyAlignment="1" applyProtection="1">
      <alignment horizontal="right" vertical="center"/>
    </xf>
    <xf numFmtId="164" fontId="4" fillId="0" borderId="5" xfId="0" applyNumberFormat="1" applyFont="1" applyFill="1" applyBorder="1" applyAlignment="1" applyProtection="1">
      <alignment vertical="center"/>
    </xf>
    <xf numFmtId="164" fontId="6" fillId="0" borderId="5" xfId="0" applyNumberFormat="1" applyFont="1" applyFill="1" applyBorder="1" applyAlignment="1" applyProtection="1">
      <alignment horizontal="center" vertical="center" wrapText="1"/>
    </xf>
    <xf numFmtId="164" fontId="6" fillId="0" borderId="5" xfId="0" applyNumberFormat="1" applyFont="1" applyFill="1" applyBorder="1" applyAlignment="1" applyProtection="1">
      <alignment horizontal="right" vertical="center" wrapText="1"/>
    </xf>
    <xf numFmtId="0" fontId="9" fillId="0" borderId="2" xfId="0" applyFont="1" applyFill="1" applyBorder="1" applyAlignment="1" applyProtection="1">
      <alignment vertical="center" wrapText="1"/>
    </xf>
    <xf numFmtId="0" fontId="4" fillId="3" borderId="3" xfId="0" applyFont="1" applyFill="1" applyBorder="1" applyAlignment="1" applyProtection="1">
      <alignment vertical="center" wrapText="1"/>
      <protection locked="0"/>
    </xf>
    <xf numFmtId="0" fontId="4" fillId="3" borderId="5" xfId="0" applyFont="1" applyFill="1" applyBorder="1" applyAlignment="1" applyProtection="1">
      <alignment vertical="center" wrapText="1"/>
      <protection locked="0"/>
    </xf>
    <xf numFmtId="0" fontId="16" fillId="0" borderId="0" xfId="0" applyFont="1" applyProtection="1"/>
    <xf numFmtId="0" fontId="16" fillId="0" borderId="0" xfId="0" applyFont="1" applyAlignment="1" applyProtection="1">
      <alignment vertical="center"/>
    </xf>
    <xf numFmtId="0" fontId="9" fillId="0" borderId="5" xfId="0" applyFont="1" applyFill="1" applyBorder="1" applyAlignment="1" applyProtection="1">
      <alignment horizontal="center" vertical="center" wrapText="1"/>
    </xf>
    <xf numFmtId="0" fontId="1" fillId="0" borderId="0" xfId="0" applyFont="1" applyFill="1" applyAlignment="1" applyProtection="1">
      <alignment vertical="center"/>
    </xf>
    <xf numFmtId="0" fontId="7" fillId="0" borderId="3" xfId="0" applyFont="1" applyFill="1" applyBorder="1" applyAlignment="1" applyProtection="1">
      <alignment horizontal="left" vertical="center"/>
    </xf>
    <xf numFmtId="164" fontId="9" fillId="0" borderId="5" xfId="0" applyNumberFormat="1" applyFont="1" applyFill="1" applyBorder="1" applyAlignment="1" applyProtection="1">
      <alignment horizontal="right" vertical="center" wrapText="1"/>
    </xf>
    <xf numFmtId="0" fontId="8" fillId="0" borderId="5" xfId="0" applyFont="1" applyFill="1" applyBorder="1" applyAlignment="1" applyProtection="1">
      <alignment horizontal="center" vertical="center"/>
    </xf>
    <xf numFmtId="0" fontId="1" fillId="0" borderId="0" xfId="0" applyFont="1" applyAlignment="1" applyProtection="1">
      <alignment horizontal="center" vertical="center"/>
    </xf>
    <xf numFmtId="9" fontId="4" fillId="3" borderId="5" xfId="0" applyNumberFormat="1" applyFont="1" applyFill="1" applyBorder="1" applyAlignment="1" applyProtection="1">
      <alignment vertical="center" wrapText="1"/>
      <protection locked="0" hidden="1"/>
    </xf>
    <xf numFmtId="0" fontId="1" fillId="0" borderId="5" xfId="0" applyFont="1" applyBorder="1" applyAlignment="1" applyProtection="1">
      <alignment horizontal="center" vertical="center"/>
    </xf>
    <xf numFmtId="0" fontId="9" fillId="0" borderId="3" xfId="0" applyFont="1" applyFill="1" applyBorder="1" applyAlignment="1" applyProtection="1">
      <alignment horizontal="center" vertical="center" wrapText="1"/>
    </xf>
    <xf numFmtId="0" fontId="4" fillId="0" borderId="15" xfId="0" applyFont="1" applyBorder="1" applyAlignment="1" applyProtection="1">
      <alignment horizontal="center" vertical="center"/>
    </xf>
    <xf numFmtId="9" fontId="4" fillId="3" borderId="10" xfId="0" applyNumberFormat="1" applyFont="1" applyFill="1" applyBorder="1" applyAlignment="1" applyProtection="1">
      <alignment vertical="center" wrapText="1"/>
      <protection locked="0" hidden="1"/>
    </xf>
    <xf numFmtId="164" fontId="4" fillId="3" borderId="10" xfId="0" applyNumberFormat="1" applyFont="1" applyFill="1" applyBorder="1" applyAlignment="1" applyProtection="1">
      <alignment horizontal="center" vertical="center"/>
      <protection locked="0" hidden="1"/>
    </xf>
    <xf numFmtId="165" fontId="4" fillId="0" borderId="10" xfId="0" applyNumberFormat="1" applyFont="1" applyBorder="1" applyAlignment="1" applyProtection="1">
      <alignment horizontal="right" vertical="center" wrapText="1"/>
    </xf>
    <xf numFmtId="164" fontId="4" fillId="0" borderId="10" xfId="0" applyNumberFormat="1" applyFont="1" applyBorder="1" applyAlignment="1" applyProtection="1">
      <alignment horizontal="right" vertical="center"/>
    </xf>
    <xf numFmtId="164" fontId="4" fillId="0" borderId="10" xfId="0" applyNumberFormat="1" applyFont="1" applyBorder="1" applyAlignment="1" applyProtection="1">
      <alignment vertical="center"/>
    </xf>
    <xf numFmtId="0" fontId="18" fillId="0" borderId="0" xfId="0" applyFont="1" applyAlignment="1">
      <alignment vertical="center"/>
    </xf>
    <xf numFmtId="0" fontId="18" fillId="0" borderId="11" xfId="0" applyFont="1" applyBorder="1" applyAlignment="1">
      <alignment vertical="center"/>
    </xf>
    <xf numFmtId="0" fontId="18" fillId="0" borderId="6" xfId="0" applyFont="1" applyBorder="1" applyAlignment="1">
      <alignment vertical="center"/>
    </xf>
    <xf numFmtId="0" fontId="18" fillId="0" borderId="8" xfId="0" applyFont="1" applyBorder="1" applyAlignment="1">
      <alignment vertical="center"/>
    </xf>
    <xf numFmtId="0" fontId="18" fillId="0" borderId="12" xfId="0" applyFont="1" applyBorder="1" applyAlignment="1">
      <alignment vertical="center"/>
    </xf>
    <xf numFmtId="0" fontId="18" fillId="0" borderId="0" xfId="0" applyFont="1" applyBorder="1" applyAlignment="1">
      <alignment vertical="center"/>
    </xf>
    <xf numFmtId="0" fontId="18" fillId="0" borderId="13" xfId="0" applyFont="1" applyBorder="1" applyAlignment="1">
      <alignment vertical="center"/>
    </xf>
    <xf numFmtId="0" fontId="18" fillId="0" borderId="14" xfId="0" applyFont="1" applyBorder="1" applyAlignment="1">
      <alignment vertical="center"/>
    </xf>
    <xf numFmtId="0" fontId="18" fillId="0" borderId="1" xfId="0" applyFont="1" applyBorder="1" applyAlignment="1">
      <alignment vertical="center"/>
    </xf>
    <xf numFmtId="0" fontId="18" fillId="0" borderId="15" xfId="0" applyFont="1" applyBorder="1" applyAlignment="1">
      <alignment vertical="center"/>
    </xf>
    <xf numFmtId="0" fontId="18" fillId="0" borderId="0" xfId="0" applyFont="1" applyAlignment="1">
      <alignment horizontal="center" vertical="center"/>
    </xf>
    <xf numFmtId="0" fontId="18" fillId="0" borderId="0" xfId="0" applyFont="1" applyAlignment="1" applyProtection="1">
      <alignment vertical="center"/>
      <protection locked="0"/>
    </xf>
    <xf numFmtId="0" fontId="21" fillId="0" borderId="0" xfId="1" applyFont="1" applyAlignment="1">
      <alignment vertical="center"/>
    </xf>
    <xf numFmtId="0" fontId="21" fillId="0" borderId="0" xfId="1" applyFont="1" applyAlignment="1">
      <alignment vertical="center" wrapText="1"/>
    </xf>
    <xf numFmtId="0" fontId="22" fillId="0" borderId="11" xfId="1" applyFont="1" applyBorder="1" applyAlignment="1" applyProtection="1">
      <alignment horizontal="right" vertical="center"/>
      <protection locked="0"/>
    </xf>
    <xf numFmtId="0" fontId="22" fillId="0" borderId="6" xfId="1" applyFont="1" applyBorder="1" applyAlignment="1" applyProtection="1">
      <alignment horizontal="right" vertical="center"/>
      <protection locked="0"/>
    </xf>
    <xf numFmtId="0" fontId="22" fillId="0" borderId="6" xfId="1" applyFont="1" applyBorder="1" applyAlignment="1" applyProtection="1">
      <alignment horizontal="right" vertical="center" wrapText="1"/>
      <protection locked="0"/>
    </xf>
    <xf numFmtId="0" fontId="22" fillId="0" borderId="6" xfId="1" applyFont="1" applyBorder="1" applyAlignment="1" applyProtection="1">
      <alignment vertical="center" wrapText="1"/>
      <protection locked="0"/>
    </xf>
    <xf numFmtId="0" fontId="22" fillId="0" borderId="8" xfId="1" applyFont="1" applyBorder="1" applyAlignment="1" applyProtection="1">
      <alignment vertical="center" wrapText="1"/>
      <protection locked="0"/>
    </xf>
    <xf numFmtId="0" fontId="21" fillId="8" borderId="0" xfId="1" applyFont="1" applyFill="1" applyBorder="1" applyAlignment="1">
      <alignment vertical="center"/>
    </xf>
    <xf numFmtId="0" fontId="22" fillId="0" borderId="12" xfId="1" applyFont="1" applyBorder="1" applyAlignment="1" applyProtection="1">
      <alignment horizontal="right" vertical="center"/>
      <protection locked="0"/>
    </xf>
    <xf numFmtId="0" fontId="22" fillId="0" borderId="0" xfId="1" applyFont="1" applyBorder="1" applyAlignment="1" applyProtection="1">
      <alignment horizontal="right" vertical="center"/>
      <protection locked="0"/>
    </xf>
    <xf numFmtId="0" fontId="22" fillId="0" borderId="0" xfId="1" applyFont="1" applyBorder="1" applyAlignment="1" applyProtection="1">
      <alignment horizontal="right" vertical="center" wrapText="1"/>
      <protection locked="0"/>
    </xf>
    <xf numFmtId="0" fontId="22" fillId="0" borderId="0" xfId="1" applyFont="1" applyBorder="1" applyAlignment="1" applyProtection="1">
      <alignment vertical="center" wrapText="1"/>
      <protection locked="0"/>
    </xf>
    <xf numFmtId="0" fontId="22" fillId="0" borderId="13" xfId="1" applyFont="1" applyBorder="1" applyAlignment="1" applyProtection="1">
      <alignment vertical="center" wrapText="1"/>
      <protection locked="0"/>
    </xf>
    <xf numFmtId="0" fontId="21" fillId="8" borderId="13" xfId="1" applyFont="1" applyFill="1" applyBorder="1" applyAlignment="1">
      <alignment vertical="center"/>
    </xf>
    <xf numFmtId="0" fontId="22" fillId="0" borderId="11" xfId="1" applyFont="1" applyFill="1" applyBorder="1" applyAlignment="1" applyProtection="1">
      <alignment horizontal="left" vertical="center"/>
      <protection locked="0"/>
    </xf>
    <xf numFmtId="0" fontId="22" fillId="0" borderId="6" xfId="1" applyFont="1" applyFill="1" applyBorder="1" applyAlignment="1" applyProtection="1">
      <alignment horizontal="left" vertical="center"/>
      <protection locked="0"/>
    </xf>
    <xf numFmtId="0" fontId="22" fillId="0" borderId="6" xfId="1" applyFont="1" applyFill="1" applyBorder="1" applyAlignment="1" applyProtection="1">
      <alignment horizontal="left" vertical="center" wrapText="1"/>
      <protection locked="0"/>
    </xf>
    <xf numFmtId="0" fontId="23" fillId="0" borderId="8" xfId="1" applyFont="1" applyFill="1" applyBorder="1" applyAlignment="1" applyProtection="1">
      <alignment horizontal="left" vertical="center" wrapText="1"/>
      <protection locked="0"/>
    </xf>
    <xf numFmtId="0" fontId="21" fillId="0" borderId="0" xfId="1" applyFont="1" applyFill="1" applyBorder="1" applyAlignment="1">
      <alignment vertical="center"/>
    </xf>
    <xf numFmtId="0" fontId="21" fillId="0" borderId="12" xfId="1" applyFont="1" applyBorder="1" applyAlignment="1">
      <alignment vertical="center"/>
    </xf>
    <xf numFmtId="0" fontId="21" fillId="0" borderId="0" xfId="1" applyFont="1" applyBorder="1" applyAlignment="1">
      <alignment vertical="center"/>
    </xf>
    <xf numFmtId="0" fontId="21" fillId="0" borderId="0" xfId="1" applyFont="1" applyBorder="1" applyAlignment="1">
      <alignment vertical="center" wrapText="1"/>
    </xf>
    <xf numFmtId="0" fontId="21" fillId="0" borderId="13" xfId="1" applyFont="1" applyBorder="1" applyAlignment="1">
      <alignment vertical="center"/>
    </xf>
    <xf numFmtId="0" fontId="22" fillId="0" borderId="12" xfId="1" applyFont="1" applyBorder="1" applyAlignment="1">
      <alignment vertical="center"/>
    </xf>
    <xf numFmtId="0" fontId="21" fillId="0" borderId="14" xfId="1" applyFont="1" applyBorder="1" applyAlignment="1">
      <alignment vertical="center"/>
    </xf>
    <xf numFmtId="0" fontId="21" fillId="0" borderId="1" xfId="1" applyFont="1" applyBorder="1" applyAlignment="1">
      <alignment vertical="center"/>
    </xf>
    <xf numFmtId="0" fontId="21" fillId="0" borderId="1" xfId="1" applyFont="1" applyBorder="1" applyAlignment="1">
      <alignment vertical="center" wrapText="1"/>
    </xf>
    <xf numFmtId="0" fontId="21" fillId="0" borderId="15" xfId="1" applyFont="1" applyBorder="1" applyAlignment="1">
      <alignment vertical="center"/>
    </xf>
    <xf numFmtId="0" fontId="23" fillId="5" borderId="5" xfId="2" applyFont="1" applyFill="1" applyBorder="1" applyAlignment="1">
      <alignment horizontal="center" vertical="center" wrapText="1"/>
    </xf>
    <xf numFmtId="10" fontId="5" fillId="0" borderId="5" xfId="3" applyNumberFormat="1" applyFont="1" applyFill="1" applyBorder="1" applyAlignment="1">
      <alignment horizontal="center" vertical="center"/>
    </xf>
    <xf numFmtId="0" fontId="16" fillId="0" borderId="0" xfId="0" applyFont="1" applyAlignment="1">
      <alignment vertical="center"/>
    </xf>
    <xf numFmtId="0" fontId="26" fillId="0" borderId="0" xfId="4" applyFont="1" applyFill="1" applyBorder="1" applyAlignment="1">
      <alignment horizontal="center" vertical="center" wrapText="1"/>
    </xf>
    <xf numFmtId="0" fontId="18" fillId="0" borderId="0" xfId="0" applyFont="1" applyFill="1" applyAlignment="1">
      <alignment vertical="center"/>
    </xf>
    <xf numFmtId="0" fontId="13" fillId="0" borderId="3" xfId="0" applyFont="1" applyFill="1" applyBorder="1" applyAlignment="1" applyProtection="1">
      <alignment vertical="center"/>
      <protection locked="0" hidden="1"/>
    </xf>
    <xf numFmtId="0" fontId="13" fillId="0" borderId="5" xfId="0" applyFont="1" applyFill="1" applyBorder="1" applyAlignment="1" applyProtection="1">
      <alignment horizontal="left" vertical="center"/>
      <protection locked="0" hidden="1"/>
    </xf>
    <xf numFmtId="0" fontId="28" fillId="0" borderId="5" xfId="0" applyFont="1" applyFill="1" applyBorder="1" applyAlignment="1" applyProtection="1">
      <alignment horizontal="left" vertical="center" wrapText="1"/>
      <protection locked="0" hidden="1"/>
    </xf>
    <xf numFmtId="0" fontId="5" fillId="0" borderId="0" xfId="4" applyFont="1" applyFill="1" applyBorder="1" applyAlignment="1">
      <alignment horizontal="left" vertical="center"/>
    </xf>
    <xf numFmtId="0" fontId="26" fillId="0" borderId="0" xfId="4" applyFont="1" applyFill="1" applyBorder="1" applyAlignment="1">
      <alignment horizontal="center" vertical="center"/>
    </xf>
    <xf numFmtId="0" fontId="26" fillId="8" borderId="5" xfId="4" applyNumberFormat="1" applyFont="1" applyFill="1" applyBorder="1" applyAlignment="1">
      <alignment horizontal="center" vertical="center" wrapText="1"/>
    </xf>
    <xf numFmtId="0" fontId="5" fillId="6" borderId="5" xfId="4" applyFont="1" applyFill="1" applyBorder="1" applyAlignment="1" applyProtection="1">
      <alignment horizontal="center" vertical="center"/>
      <protection locked="0"/>
    </xf>
    <xf numFmtId="168" fontId="5" fillId="6" borderId="5" xfId="4" applyNumberFormat="1" applyFont="1" applyFill="1" applyBorder="1" applyAlignment="1" applyProtection="1">
      <alignment horizontal="center" vertical="center"/>
      <protection locked="0"/>
    </xf>
    <xf numFmtId="164" fontId="5" fillId="6" borderId="5" xfId="4" applyNumberFormat="1" applyFont="1" applyFill="1" applyBorder="1" applyAlignment="1" applyProtection="1">
      <alignment horizontal="center" vertical="center"/>
      <protection locked="0"/>
    </xf>
    <xf numFmtId="0" fontId="17" fillId="8" borderId="0" xfId="4" applyFont="1" applyFill="1" applyBorder="1" applyAlignment="1">
      <alignment horizontal="center" vertical="center"/>
    </xf>
    <xf numFmtId="0" fontId="17" fillId="8" borderId="0" xfId="4" applyFont="1" applyFill="1" applyBorder="1" applyAlignment="1">
      <alignment horizontal="left" vertical="center"/>
    </xf>
    <xf numFmtId="0" fontId="6" fillId="8" borderId="0" xfId="4" applyFont="1" applyFill="1" applyBorder="1" applyAlignment="1">
      <alignment horizontal="left" vertical="center"/>
    </xf>
    <xf numFmtId="168" fontId="17" fillId="8" borderId="0" xfId="4" applyNumberFormat="1" applyFont="1" applyFill="1" applyBorder="1" applyAlignment="1">
      <alignment horizontal="center" vertical="center"/>
    </xf>
    <xf numFmtId="0" fontId="17" fillId="8" borderId="0" xfId="4" applyFont="1" applyFill="1" applyBorder="1" applyAlignment="1">
      <alignment vertical="center"/>
    </xf>
    <xf numFmtId="164" fontId="17" fillId="8" borderId="0" xfId="4" applyNumberFormat="1" applyFont="1" applyFill="1" applyBorder="1" applyAlignment="1">
      <alignment vertical="center"/>
    </xf>
    <xf numFmtId="0" fontId="21" fillId="0" borderId="0" xfId="0" applyFont="1" applyAlignment="1">
      <alignment vertical="center"/>
    </xf>
    <xf numFmtId="0" fontId="1" fillId="0" borderId="6" xfId="0" applyFont="1" applyBorder="1" applyProtection="1"/>
    <xf numFmtId="0" fontId="9" fillId="0" borderId="5" xfId="0" applyFont="1" applyBorder="1" applyAlignment="1" applyProtection="1">
      <alignment horizontal="center" vertical="center"/>
    </xf>
    <xf numFmtId="0" fontId="6" fillId="0" borderId="6" xfId="0" applyFont="1" applyBorder="1" applyProtection="1"/>
    <xf numFmtId="0" fontId="9" fillId="0" borderId="3" xfId="0" applyFont="1" applyBorder="1" applyAlignment="1" applyProtection="1">
      <alignment vertical="center"/>
    </xf>
    <xf numFmtId="0" fontId="9" fillId="0" borderId="4" xfId="0" applyFont="1" applyBorder="1" applyAlignment="1" applyProtection="1">
      <alignment vertical="center"/>
    </xf>
    <xf numFmtId="0" fontId="4" fillId="0" borderId="12" xfId="0" applyFont="1" applyBorder="1" applyAlignment="1" applyProtection="1">
      <alignment vertical="center" wrapText="1"/>
    </xf>
    <xf numFmtId="169" fontId="7" fillId="0" borderId="5" xfId="0" applyNumberFormat="1" applyFont="1" applyBorder="1" applyAlignment="1" applyProtection="1">
      <alignment horizontal="center" vertical="center" wrapText="1"/>
    </xf>
    <xf numFmtId="164" fontId="7" fillId="0" borderId="5" xfId="0" applyNumberFormat="1" applyFont="1" applyFill="1" applyBorder="1" applyAlignment="1" applyProtection="1">
      <alignment horizontal="right" vertical="center"/>
    </xf>
    <xf numFmtId="0" fontId="2" fillId="0" borderId="5" xfId="0" applyFont="1" applyBorder="1" applyAlignment="1" applyProtection="1">
      <alignment horizontal="center" vertical="center"/>
    </xf>
    <xf numFmtId="0" fontId="4" fillId="0" borderId="0" xfId="0" applyFont="1" applyBorder="1" applyAlignment="1" applyProtection="1">
      <alignment horizontal="left" vertical="center" wrapText="1"/>
    </xf>
    <xf numFmtId="0" fontId="4" fillId="0" borderId="5" xfId="0" applyFont="1" applyBorder="1" applyAlignment="1" applyProtection="1">
      <alignment vertical="center" wrapText="1"/>
    </xf>
    <xf numFmtId="0" fontId="6" fillId="0" borderId="5" xfId="0" applyFont="1" applyFill="1" applyBorder="1" applyAlignment="1" applyProtection="1">
      <alignment vertical="center" wrapText="1"/>
    </xf>
    <xf numFmtId="0" fontId="4" fillId="0" borderId="5" xfId="0" applyFont="1" applyBorder="1" applyAlignment="1" applyProtection="1">
      <alignment wrapText="1"/>
    </xf>
    <xf numFmtId="165" fontId="4" fillId="0" borderId="1" xfId="0" applyNumberFormat="1" applyFont="1" applyBorder="1" applyAlignment="1" applyProtection="1">
      <alignment horizontal="right" vertical="center" wrapText="1"/>
    </xf>
    <xf numFmtId="9" fontId="4" fillId="0" borderId="1" xfId="0" applyNumberFormat="1" applyFont="1" applyFill="1" applyBorder="1" applyAlignment="1" applyProtection="1">
      <alignment vertical="center" wrapText="1"/>
      <protection locked="0" hidden="1"/>
    </xf>
    <xf numFmtId="164" fontId="4" fillId="0" borderId="1" xfId="0" applyNumberFormat="1" applyFont="1" applyFill="1" applyBorder="1" applyAlignment="1" applyProtection="1">
      <alignment horizontal="center" vertical="center"/>
      <protection locked="0" hidden="1"/>
    </xf>
    <xf numFmtId="164" fontId="2" fillId="0" borderId="5" xfId="0" applyNumberFormat="1" applyFont="1" applyBorder="1" applyAlignment="1" applyProtection="1">
      <alignment horizontal="right"/>
    </xf>
    <xf numFmtId="0" fontId="4" fillId="0" borderId="5" xfId="0" applyFont="1" applyFill="1" applyBorder="1" applyAlignment="1" applyProtection="1">
      <alignment wrapText="1"/>
    </xf>
    <xf numFmtId="0" fontId="4" fillId="0" borderId="5" xfId="0" applyFont="1" applyFill="1" applyBorder="1" applyAlignment="1" applyProtection="1">
      <alignment vertical="top" wrapText="1"/>
    </xf>
    <xf numFmtId="14" fontId="4" fillId="3" borderId="5" xfId="0" applyNumberFormat="1" applyFont="1" applyFill="1" applyBorder="1" applyAlignment="1" applyProtection="1">
      <alignment vertical="center" wrapText="1"/>
      <protection locked="0"/>
    </xf>
    <xf numFmtId="0" fontId="4" fillId="0" borderId="5" xfId="0" applyFont="1" applyFill="1" applyBorder="1" applyAlignment="1" applyProtection="1">
      <alignment vertical="center" wrapText="1"/>
      <protection locked="0"/>
    </xf>
    <xf numFmtId="14" fontId="4" fillId="0" borderId="5" xfId="0" applyNumberFormat="1" applyFont="1" applyFill="1" applyBorder="1" applyAlignment="1" applyProtection="1">
      <alignment vertical="center" wrapText="1"/>
      <protection locked="0"/>
    </xf>
    <xf numFmtId="0" fontId="26" fillId="0" borderId="0" xfId="6" applyFont="1" applyFill="1" applyBorder="1" applyAlignment="1">
      <alignment horizontal="center" vertical="center" wrapText="1"/>
    </xf>
    <xf numFmtId="0" fontId="13" fillId="0" borderId="3" xfId="7" applyFont="1" applyFill="1" applyBorder="1" applyAlignment="1" applyProtection="1">
      <alignment vertical="center"/>
      <protection locked="0" hidden="1"/>
    </xf>
    <xf numFmtId="0" fontId="13" fillId="0" borderId="5" xfId="7" applyFont="1" applyFill="1" applyBorder="1" applyAlignment="1" applyProtection="1">
      <alignment horizontal="left" vertical="center"/>
      <protection locked="0" hidden="1"/>
    </xf>
    <xf numFmtId="0" fontId="28" fillId="0" borderId="5" xfId="7" applyFont="1" applyFill="1" applyBorder="1" applyAlignment="1" applyProtection="1">
      <alignment horizontal="left" vertical="center" wrapText="1"/>
      <protection locked="0" hidden="1"/>
    </xf>
    <xf numFmtId="0" fontId="4" fillId="3" borderId="5" xfId="0" applyNumberFormat="1" applyFont="1" applyFill="1" applyBorder="1" applyAlignment="1" applyProtection="1">
      <alignment horizontal="center" vertical="center"/>
      <protection locked="0" hidden="1"/>
    </xf>
    <xf numFmtId="0" fontId="4" fillId="0" borderId="0" xfId="0" applyFont="1" applyBorder="1" applyAlignment="1" applyProtection="1">
      <alignment horizontal="left" vertical="center" wrapText="1"/>
    </xf>
    <xf numFmtId="0" fontId="4" fillId="0" borderId="0" xfId="0" applyFont="1" applyBorder="1" applyAlignment="1" applyProtection="1">
      <alignment horizontal="left" vertical="center" wrapText="1"/>
    </xf>
    <xf numFmtId="0" fontId="9" fillId="0" borderId="7" xfId="0" applyFont="1" applyFill="1" applyBorder="1" applyAlignment="1" applyProtection="1">
      <alignment horizontal="left" vertical="center" wrapText="1"/>
    </xf>
    <xf numFmtId="0" fontId="9" fillId="0" borderId="10" xfId="0" applyFont="1" applyFill="1" applyBorder="1" applyAlignment="1" applyProtection="1">
      <alignment horizontal="center" vertical="center" wrapText="1"/>
    </xf>
    <xf numFmtId="164" fontId="4" fillId="3" borderId="5" xfId="0" applyNumberFormat="1" applyFont="1" applyFill="1" applyBorder="1" applyAlignment="1" applyProtection="1">
      <alignment horizontal="center" vertical="center"/>
      <protection locked="0" hidden="1"/>
    </xf>
    <xf numFmtId="169" fontId="7" fillId="0" borderId="7" xfId="0" applyNumberFormat="1" applyFont="1" applyBorder="1" applyAlignment="1" applyProtection="1">
      <alignment horizontal="center" vertical="center" wrapText="1"/>
    </xf>
    <xf numFmtId="0" fontId="6" fillId="0" borderId="5" xfId="0" applyFont="1" applyFill="1" applyBorder="1" applyAlignment="1" applyProtection="1">
      <alignment horizontal="left" vertical="center" wrapText="1"/>
    </xf>
    <xf numFmtId="0" fontId="6" fillId="0" borderId="5" xfId="0" applyFont="1" applyFill="1" applyBorder="1" applyAlignment="1" applyProtection="1">
      <alignment horizontal="center" vertical="center" wrapText="1"/>
    </xf>
    <xf numFmtId="0" fontId="4" fillId="0" borderId="5" xfId="0" applyFont="1" applyBorder="1" applyAlignment="1" applyProtection="1">
      <alignment vertical="top" wrapText="1"/>
    </xf>
    <xf numFmtId="9" fontId="4" fillId="0" borderId="5" xfId="0" applyNumberFormat="1" applyFont="1" applyFill="1" applyBorder="1" applyAlignment="1" applyProtection="1">
      <alignment vertical="center" wrapText="1"/>
      <protection locked="0" hidden="1"/>
    </xf>
    <xf numFmtId="164" fontId="4" fillId="0" borderId="5" xfId="0" applyNumberFormat="1" applyFont="1" applyFill="1" applyBorder="1" applyAlignment="1" applyProtection="1">
      <alignment horizontal="center" vertical="center"/>
      <protection locked="0" hidden="1"/>
    </xf>
    <xf numFmtId="164" fontId="7" fillId="0" borderId="10" xfId="0" applyNumberFormat="1" applyFont="1" applyBorder="1" applyAlignment="1" applyProtection="1">
      <alignment horizontal="right" vertical="center"/>
    </xf>
    <xf numFmtId="164" fontId="7" fillId="0" borderId="5" xfId="0" applyNumberFormat="1" applyFont="1" applyBorder="1" applyAlignment="1" applyProtection="1">
      <alignment vertical="center"/>
    </xf>
    <xf numFmtId="0" fontId="7" fillId="0" borderId="5" xfId="0" applyFont="1" applyFill="1" applyBorder="1" applyAlignment="1" applyProtection="1">
      <alignment vertical="center"/>
    </xf>
    <xf numFmtId="0" fontId="7" fillId="0" borderId="3" xfId="0" applyFont="1" applyFill="1" applyBorder="1" applyAlignment="1" applyProtection="1">
      <alignment vertical="center"/>
    </xf>
    <xf numFmtId="0" fontId="7" fillId="0" borderId="2" xfId="0" applyFont="1" applyFill="1" applyBorder="1" applyAlignment="1" applyProtection="1">
      <alignment vertical="center"/>
    </xf>
    <xf numFmtId="0" fontId="7" fillId="0" borderId="4" xfId="0" applyFont="1" applyFill="1" applyBorder="1" applyAlignment="1" applyProtection="1">
      <alignment vertical="center"/>
    </xf>
    <xf numFmtId="9" fontId="4" fillId="3" borderId="4" xfId="0" applyNumberFormat="1" applyFont="1" applyFill="1" applyBorder="1" applyAlignment="1" applyProtection="1">
      <alignment horizontal="center" vertical="center" wrapText="1"/>
      <protection locked="0" hidden="1"/>
    </xf>
    <xf numFmtId="9" fontId="4" fillId="3" borderId="15" xfId="0" applyNumberFormat="1" applyFont="1" applyFill="1" applyBorder="1" applyAlignment="1" applyProtection="1">
      <alignment horizontal="center" vertical="center" wrapText="1"/>
      <protection locked="0" hidden="1"/>
    </xf>
    <xf numFmtId="164" fontId="4" fillId="3" borderId="5" xfId="0" applyNumberFormat="1" applyFont="1" applyFill="1" applyBorder="1" applyAlignment="1" applyProtection="1">
      <alignment horizontal="center" vertical="center"/>
      <protection locked="0" hidden="1"/>
    </xf>
    <xf numFmtId="0" fontId="9" fillId="0" borderId="7" xfId="0" applyFont="1" applyFill="1" applyBorder="1" applyAlignment="1" applyProtection="1">
      <alignment horizontal="center" vertical="center"/>
    </xf>
    <xf numFmtId="0" fontId="9" fillId="0" borderId="5" xfId="0" applyFont="1" applyFill="1" applyBorder="1" applyAlignment="1" applyProtection="1">
      <alignment vertical="center" wrapText="1"/>
    </xf>
    <xf numFmtId="0" fontId="9" fillId="0" borderId="11" xfId="0" applyFont="1" applyFill="1" applyBorder="1" applyAlignment="1" applyProtection="1">
      <alignment horizontal="center" vertical="center" wrapText="1"/>
    </xf>
    <xf numFmtId="0" fontId="4" fillId="0" borderId="0" xfId="0" applyFont="1" applyFill="1" applyBorder="1" applyAlignment="1" applyProtection="1">
      <alignment vertical="center" wrapText="1"/>
    </xf>
    <xf numFmtId="0" fontId="9" fillId="0" borderId="5" xfId="0" applyFont="1" applyBorder="1" applyAlignment="1" applyProtection="1">
      <alignment vertical="center"/>
    </xf>
    <xf numFmtId="0" fontId="6" fillId="0" borderId="5" xfId="0" applyFont="1" applyBorder="1" applyProtection="1"/>
    <xf numFmtId="165" fontId="7" fillId="0" borderId="5" xfId="0" applyNumberFormat="1" applyFont="1" applyBorder="1" applyAlignment="1" applyProtection="1">
      <alignment horizontal="right" vertical="center" wrapText="1"/>
    </xf>
    <xf numFmtId="0" fontId="7" fillId="0" borderId="8" xfId="0" applyFont="1" applyBorder="1" applyAlignment="1" applyProtection="1">
      <alignment horizontal="center" vertical="center"/>
    </xf>
    <xf numFmtId="9" fontId="7" fillId="0" borderId="5" xfId="0" applyNumberFormat="1" applyFont="1" applyFill="1" applyBorder="1" applyAlignment="1" applyProtection="1">
      <alignment vertical="center" wrapText="1"/>
      <protection locked="0" hidden="1"/>
    </xf>
    <xf numFmtId="164" fontId="7" fillId="0" borderId="5" xfId="0" applyNumberFormat="1" applyFont="1" applyFill="1" applyBorder="1" applyAlignment="1" applyProtection="1">
      <alignment horizontal="center" vertical="center"/>
      <protection locked="0" hidden="1"/>
    </xf>
    <xf numFmtId="165" fontId="7" fillId="0" borderId="10" xfId="0" applyNumberFormat="1" applyFont="1" applyBorder="1" applyAlignment="1" applyProtection="1">
      <alignment horizontal="right" vertical="center" wrapText="1"/>
    </xf>
    <xf numFmtId="0" fontId="2" fillId="0" borderId="9" xfId="0" applyFont="1" applyBorder="1" applyAlignment="1" applyProtection="1">
      <alignment horizontal="center" vertical="center"/>
    </xf>
    <xf numFmtId="0" fontId="4" fillId="0" borderId="5" xfId="0" applyFont="1" applyBorder="1" applyAlignment="1" applyProtection="1">
      <alignment horizontal="center" vertical="center"/>
    </xf>
    <xf numFmtId="0" fontId="7" fillId="0" borderId="5" xfId="0" applyFont="1" applyBorder="1" applyAlignment="1" applyProtection="1">
      <alignment horizontal="center" vertical="center"/>
    </xf>
    <xf numFmtId="0" fontId="6" fillId="0" borderId="5" xfId="0" applyFont="1" applyFill="1" applyBorder="1" applyAlignment="1" applyProtection="1">
      <alignment horizontal="left" vertical="top" wrapText="1"/>
    </xf>
    <xf numFmtId="0" fontId="6" fillId="0" borderId="3" xfId="0" applyFont="1" applyFill="1" applyBorder="1" applyAlignment="1" applyProtection="1">
      <alignment horizontal="left" wrapText="1"/>
    </xf>
    <xf numFmtId="0" fontId="0" fillId="0" borderId="0" xfId="0" applyProtection="1">
      <protection hidden="1"/>
    </xf>
    <xf numFmtId="0" fontId="26" fillId="0" borderId="0" xfId="6" applyFont="1" applyFill="1" applyBorder="1" applyAlignment="1" applyProtection="1">
      <alignment horizontal="center" vertical="center" wrapText="1"/>
      <protection hidden="1"/>
    </xf>
    <xf numFmtId="0" fontId="13" fillId="0" borderId="3" xfId="7" applyFont="1" applyFill="1" applyBorder="1" applyAlignment="1" applyProtection="1">
      <alignment vertical="center"/>
      <protection hidden="1"/>
    </xf>
    <xf numFmtId="164" fontId="4" fillId="3" borderId="3" xfId="0" applyNumberFormat="1" applyFont="1" applyFill="1" applyBorder="1" applyAlignment="1" applyProtection="1">
      <alignment horizontal="center" vertical="center"/>
      <protection locked="0" hidden="1"/>
    </xf>
    <xf numFmtId="164" fontId="4" fillId="3" borderId="5" xfId="0" applyNumberFormat="1" applyFont="1" applyFill="1" applyBorder="1" applyAlignment="1" applyProtection="1">
      <alignment horizontal="center" vertical="center"/>
      <protection locked="0" hidden="1"/>
    </xf>
    <xf numFmtId="0" fontId="28" fillId="0" borderId="5" xfId="0" applyFont="1" applyBorder="1" applyAlignment="1" applyProtection="1">
      <alignment horizontal="left" vertical="center" wrapText="1"/>
      <protection hidden="1"/>
    </xf>
    <xf numFmtId="164" fontId="2" fillId="0" borderId="5" xfId="0" applyNumberFormat="1" applyFont="1" applyBorder="1" applyAlignment="1" applyProtection="1">
      <alignment horizontal="right" vertical="center"/>
    </xf>
    <xf numFmtId="0" fontId="1" fillId="0" borderId="0" xfId="0" applyFont="1" applyBorder="1" applyAlignment="1" applyProtection="1">
      <alignment horizontal="left"/>
    </xf>
    <xf numFmtId="0" fontId="6" fillId="0" borderId="0" xfId="0" applyFont="1" applyBorder="1" applyAlignment="1" applyProtection="1">
      <alignment horizontal="left"/>
    </xf>
    <xf numFmtId="0" fontId="6" fillId="0" borderId="6" xfId="0" applyFont="1" applyBorder="1" applyAlignment="1" applyProtection="1">
      <alignment horizontal="left"/>
    </xf>
    <xf numFmtId="0" fontId="1" fillId="0" borderId="6" xfId="0" applyFont="1" applyBorder="1" applyAlignment="1" applyProtection="1">
      <alignment horizontal="left"/>
    </xf>
    <xf numFmtId="0" fontId="1" fillId="0" borderId="0" xfId="0" applyFont="1" applyAlignment="1" applyProtection="1">
      <alignment horizontal="left"/>
    </xf>
    <xf numFmtId="0" fontId="6" fillId="0" borderId="5" xfId="0" applyFont="1" applyFill="1" applyBorder="1" applyAlignment="1" applyProtection="1">
      <alignment horizontal="left" wrapText="1"/>
    </xf>
    <xf numFmtId="0" fontId="9" fillId="7" borderId="5" xfId="0" applyFont="1" applyFill="1" applyBorder="1" applyAlignment="1" applyProtection="1">
      <alignment horizontal="center" vertical="center" wrapText="1"/>
    </xf>
    <xf numFmtId="0" fontId="9" fillId="7" borderId="3" xfId="0" applyFont="1" applyFill="1" applyBorder="1" applyAlignment="1" applyProtection="1">
      <alignment horizontal="center" vertical="center" wrapText="1"/>
    </xf>
    <xf numFmtId="164" fontId="4" fillId="3" borderId="5" xfId="0" applyNumberFormat="1" applyFont="1" applyFill="1" applyBorder="1" applyAlignment="1" applyProtection="1">
      <alignment horizontal="center" vertical="center"/>
      <protection locked="0" hidden="1"/>
    </xf>
    <xf numFmtId="0" fontId="35" fillId="0" borderId="5" xfId="0" applyFont="1" applyBorder="1" applyAlignment="1">
      <alignment horizontal="center" vertical="center" wrapText="1"/>
    </xf>
    <xf numFmtId="0" fontId="13" fillId="0" borderId="5" xfId="0" applyFont="1" applyBorder="1" applyAlignment="1">
      <alignment horizontal="left" vertical="top" wrapText="1"/>
    </xf>
    <xf numFmtId="0" fontId="13" fillId="0" borderId="5" xfId="0" applyFont="1" applyBorder="1" applyAlignment="1">
      <alignment horizontal="left" vertical="top"/>
    </xf>
    <xf numFmtId="0" fontId="0" fillId="0" borderId="0" xfId="0" applyAlignment="1" applyProtection="1">
      <protection hidden="1"/>
    </xf>
    <xf numFmtId="0" fontId="13" fillId="0" borderId="3" xfId="0" applyFont="1" applyBorder="1" applyAlignment="1" applyProtection="1">
      <alignment vertical="top" wrapText="1"/>
      <protection hidden="1"/>
    </xf>
    <xf numFmtId="0" fontId="13" fillId="0" borderId="2" xfId="0" applyFont="1" applyBorder="1" applyAlignment="1" applyProtection="1">
      <alignment vertical="top" wrapText="1"/>
      <protection hidden="1"/>
    </xf>
    <xf numFmtId="0" fontId="13" fillId="0" borderId="4" xfId="0" applyFont="1" applyBorder="1" applyAlignment="1" applyProtection="1">
      <alignment vertical="top" wrapText="1"/>
      <protection hidden="1"/>
    </xf>
    <xf numFmtId="0" fontId="35" fillId="0" borderId="3" xfId="0" applyFont="1" applyBorder="1" applyAlignment="1" applyProtection="1">
      <alignment horizontal="center" vertical="center" wrapText="1"/>
      <protection hidden="1"/>
    </xf>
    <xf numFmtId="0" fontId="38" fillId="0" borderId="2" xfId="0" applyFont="1" applyBorder="1" applyAlignment="1" applyProtection="1">
      <alignment vertical="top" wrapText="1"/>
      <protection hidden="1"/>
    </xf>
    <xf numFmtId="0" fontId="13" fillId="0" borderId="5" xfId="0" applyFont="1" applyBorder="1" applyAlignment="1" applyProtection="1">
      <alignment horizontal="left" wrapText="1"/>
      <protection hidden="1"/>
    </xf>
    <xf numFmtId="0" fontId="9" fillId="0" borderId="5" xfId="0" applyFont="1" applyFill="1" applyBorder="1" applyAlignment="1" applyProtection="1">
      <alignment horizontal="left" vertical="center" wrapText="1"/>
    </xf>
    <xf numFmtId="0" fontId="35" fillId="0" borderId="0" xfId="0" applyFont="1" applyAlignment="1" applyProtection="1">
      <alignment horizontal="center" wrapText="1"/>
      <protection hidden="1"/>
    </xf>
    <xf numFmtId="0" fontId="6" fillId="0" borderId="5" xfId="0" applyFont="1" applyBorder="1" applyAlignment="1" applyProtection="1">
      <alignment horizontal="left" vertical="center"/>
    </xf>
    <xf numFmtId="0" fontId="6" fillId="0" borderId="5" xfId="0" applyFont="1" applyBorder="1" applyAlignment="1" applyProtection="1">
      <alignment horizontal="left"/>
    </xf>
    <xf numFmtId="0" fontId="35" fillId="0" borderId="5" xfId="0" applyFont="1" applyBorder="1" applyAlignment="1">
      <alignment horizontal="center" vertical="center" wrapText="1"/>
    </xf>
    <xf numFmtId="0" fontId="13" fillId="0" borderId="5" xfId="0" applyFont="1" applyBorder="1" applyAlignment="1">
      <alignment vertical="center" wrapText="1"/>
    </xf>
    <xf numFmtId="0" fontId="28" fillId="0" borderId="5" xfId="0" applyFont="1" applyBorder="1" applyAlignment="1">
      <alignment vertical="center" wrapText="1"/>
    </xf>
    <xf numFmtId="0" fontId="35" fillId="0" borderId="5" xfId="0" applyFont="1" applyBorder="1" applyAlignment="1">
      <alignment vertical="center" wrapText="1"/>
    </xf>
    <xf numFmtId="164" fontId="4" fillId="3" borderId="3" xfId="0" applyNumberFormat="1" applyFont="1" applyFill="1" applyBorder="1" applyAlignment="1" applyProtection="1">
      <alignment vertical="center"/>
      <protection locked="0" hidden="1"/>
    </xf>
    <xf numFmtId="164" fontId="4" fillId="3" borderId="4" xfId="0" applyNumberFormat="1" applyFont="1" applyFill="1" applyBorder="1" applyAlignment="1" applyProtection="1">
      <alignment vertical="center"/>
      <protection locked="0" hidden="1"/>
    </xf>
    <xf numFmtId="164" fontId="4" fillId="3" borderId="14" xfId="0" applyNumberFormat="1" applyFont="1" applyFill="1" applyBorder="1" applyAlignment="1" applyProtection="1">
      <alignment vertical="center"/>
      <protection locked="0" hidden="1"/>
    </xf>
    <xf numFmtId="164" fontId="4" fillId="3" borderId="15" xfId="0" applyNumberFormat="1" applyFont="1" applyFill="1" applyBorder="1" applyAlignment="1" applyProtection="1">
      <alignment vertical="center"/>
      <protection locked="0" hidden="1"/>
    </xf>
    <xf numFmtId="0" fontId="28" fillId="0" borderId="5" xfId="0" applyFont="1" applyBorder="1" applyAlignment="1">
      <alignment horizontal="left" vertical="center" wrapText="1"/>
    </xf>
    <xf numFmtId="0" fontId="0" fillId="0" borderId="5" xfId="0" applyBorder="1"/>
    <xf numFmtId="0" fontId="35" fillId="0" borderId="5" xfId="0" applyFont="1" applyBorder="1" applyAlignment="1">
      <alignment horizontal="center" vertical="center" wrapText="1"/>
    </xf>
    <xf numFmtId="0" fontId="35" fillId="0" borderId="5" xfId="0" applyFont="1" applyBorder="1" applyAlignment="1">
      <alignment horizontal="center" vertical="center" wrapText="1"/>
    </xf>
    <xf numFmtId="0" fontId="13" fillId="0" borderId="5" xfId="0" applyFont="1" applyBorder="1" applyAlignment="1">
      <alignment vertical="top" wrapText="1"/>
    </xf>
    <xf numFmtId="164" fontId="4" fillId="3" borderId="5" xfId="0" applyNumberFormat="1" applyFont="1" applyFill="1" applyBorder="1" applyAlignment="1" applyProtection="1">
      <alignment vertical="center"/>
      <protection locked="0" hidden="1"/>
    </xf>
    <xf numFmtId="0" fontId="28" fillId="0" borderId="5" xfId="0" applyFont="1" applyBorder="1" applyAlignment="1">
      <alignment horizontal="left" vertical="top" wrapText="1"/>
    </xf>
    <xf numFmtId="0" fontId="37" fillId="0" borderId="5" xfId="0" applyFont="1" applyBorder="1" applyAlignment="1">
      <alignment vertical="center" wrapText="1"/>
    </xf>
    <xf numFmtId="0" fontId="26" fillId="7" borderId="3" xfId="6" applyFont="1" applyFill="1" applyBorder="1" applyAlignment="1">
      <alignment horizontal="center" vertical="center" wrapText="1"/>
    </xf>
    <xf numFmtId="0" fontId="26" fillId="7" borderId="2" xfId="6" applyFont="1" applyFill="1" applyBorder="1" applyAlignment="1">
      <alignment horizontal="center" vertical="center" wrapText="1"/>
    </xf>
    <xf numFmtId="0" fontId="26" fillId="7" borderId="4" xfId="6" applyFont="1" applyFill="1" applyBorder="1" applyAlignment="1">
      <alignment horizontal="center" vertical="center" wrapText="1"/>
    </xf>
    <xf numFmtId="0" fontId="13" fillId="6" borderId="5" xfId="7" applyFont="1" applyFill="1" applyBorder="1" applyAlignment="1" applyProtection="1">
      <alignment horizontal="left" vertical="center"/>
      <protection locked="0" hidden="1"/>
    </xf>
    <xf numFmtId="0" fontId="13" fillId="6" borderId="3" xfId="7" applyFont="1" applyFill="1" applyBorder="1" applyAlignment="1" applyProtection="1">
      <alignment horizontal="left" vertical="center"/>
      <protection locked="0" hidden="1"/>
    </xf>
    <xf numFmtId="0" fontId="13" fillId="6" borderId="4" xfId="7" applyFont="1" applyFill="1" applyBorder="1" applyAlignment="1" applyProtection="1">
      <alignment horizontal="left" vertical="center"/>
      <protection locked="0" hidden="1"/>
    </xf>
    <xf numFmtId="0" fontId="6" fillId="6" borderId="3" xfId="7" applyNumberFormat="1" applyFont="1" applyFill="1" applyBorder="1" applyAlignment="1" applyProtection="1">
      <alignment horizontal="center" vertical="center" wrapText="1"/>
      <protection locked="0" hidden="1"/>
    </xf>
    <xf numFmtId="0" fontId="6" fillId="6" borderId="4" xfId="7" applyNumberFormat="1" applyFont="1" applyFill="1" applyBorder="1" applyAlignment="1" applyProtection="1">
      <alignment horizontal="center" vertical="center" wrapText="1"/>
      <protection locked="0" hidden="1"/>
    </xf>
    <xf numFmtId="0" fontId="17" fillId="8" borderId="5" xfId="6" applyFont="1" applyFill="1" applyBorder="1" applyAlignment="1">
      <alignment horizontal="center" vertical="center"/>
    </xf>
    <xf numFmtId="0" fontId="2" fillId="2" borderId="5" xfId="0" applyFont="1" applyFill="1" applyBorder="1" applyAlignment="1" applyProtection="1">
      <alignment horizontal="center"/>
    </xf>
    <xf numFmtId="170" fontId="6" fillId="6" borderId="3" xfId="7" applyNumberFormat="1" applyFont="1" applyFill="1" applyBorder="1" applyAlignment="1" applyProtection="1">
      <alignment horizontal="center" vertical="center" wrapText="1"/>
      <protection locked="0" hidden="1"/>
    </xf>
    <xf numFmtId="170" fontId="6" fillId="6" borderId="4" xfId="7" applyNumberFormat="1" applyFont="1" applyFill="1" applyBorder="1" applyAlignment="1" applyProtection="1">
      <alignment horizontal="center" vertical="center" wrapText="1"/>
      <protection locked="0" hidden="1"/>
    </xf>
    <xf numFmtId="0" fontId="16" fillId="0" borderId="5" xfId="0" applyFont="1" applyBorder="1" applyAlignment="1">
      <alignment horizontal="left" vertical="top" wrapText="1"/>
    </xf>
    <xf numFmtId="0" fontId="16" fillId="0" borderId="5" xfId="0" applyFont="1" applyBorder="1" applyAlignment="1">
      <alignment horizontal="left" vertical="top"/>
    </xf>
    <xf numFmtId="0" fontId="16" fillId="0" borderId="11"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3" xfId="0" applyFont="1" applyBorder="1" applyAlignment="1">
      <alignment horizontal="center"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6" borderId="11" xfId="0" applyFont="1" applyFill="1" applyBorder="1" applyAlignment="1" applyProtection="1">
      <alignment horizontal="center"/>
      <protection locked="0" hidden="1"/>
    </xf>
    <xf numFmtId="0" fontId="16" fillId="6" borderId="8" xfId="0" applyFont="1" applyFill="1" applyBorder="1" applyAlignment="1" applyProtection="1">
      <alignment horizontal="center"/>
      <protection locked="0" hidden="1"/>
    </xf>
    <xf numFmtId="0" fontId="16" fillId="6" borderId="12" xfId="0" applyFont="1" applyFill="1" applyBorder="1" applyAlignment="1" applyProtection="1">
      <alignment horizontal="center"/>
      <protection locked="0" hidden="1"/>
    </xf>
    <xf numFmtId="0" fontId="16" fillId="6" borderId="13" xfId="0" applyFont="1" applyFill="1" applyBorder="1" applyAlignment="1" applyProtection="1">
      <alignment horizontal="center"/>
      <protection locked="0" hidden="1"/>
    </xf>
    <xf numFmtId="0" fontId="16" fillId="6" borderId="14" xfId="0" applyFont="1" applyFill="1" applyBorder="1" applyAlignment="1" applyProtection="1">
      <alignment horizontal="center"/>
      <protection locked="0" hidden="1"/>
    </xf>
    <xf numFmtId="0" fontId="16" fillId="6" borderId="15" xfId="0" applyFont="1" applyFill="1" applyBorder="1" applyAlignment="1" applyProtection="1">
      <alignment horizontal="center"/>
      <protection locked="0" hidden="1"/>
    </xf>
    <xf numFmtId="0" fontId="26" fillId="9" borderId="5" xfId="8" applyFont="1" applyFill="1" applyBorder="1" applyAlignment="1" applyProtection="1">
      <alignment horizontal="center" vertical="center"/>
    </xf>
    <xf numFmtId="0" fontId="26" fillId="9" borderId="11" xfId="8" applyFont="1" applyFill="1" applyBorder="1" applyAlignment="1" applyProtection="1">
      <alignment horizontal="center" vertical="center"/>
    </xf>
    <xf numFmtId="0" fontId="26" fillId="9" borderId="6" xfId="8" applyFont="1" applyFill="1" applyBorder="1" applyAlignment="1" applyProtection="1">
      <alignment horizontal="center" vertical="center"/>
    </xf>
    <xf numFmtId="0" fontId="26" fillId="9" borderId="8" xfId="8" applyFont="1" applyFill="1" applyBorder="1" applyAlignment="1" applyProtection="1">
      <alignment horizontal="center" vertical="center"/>
    </xf>
    <xf numFmtId="0" fontId="16" fillId="0" borderId="5" xfId="0" applyFont="1" applyBorder="1" applyAlignment="1">
      <alignment horizontal="center" vertical="center" wrapText="1"/>
    </xf>
    <xf numFmtId="0" fontId="16" fillId="0" borderId="5" xfId="0" applyFont="1" applyBorder="1" applyAlignment="1">
      <alignment horizontal="center" vertical="center"/>
    </xf>
    <xf numFmtId="0" fontId="34" fillId="0" borderId="5" xfId="0" applyFont="1" applyFill="1" applyBorder="1" applyAlignment="1" applyProtection="1">
      <alignment horizontal="center" vertical="center" wrapText="1"/>
    </xf>
    <xf numFmtId="0" fontId="4" fillId="0" borderId="0" xfId="0" applyFont="1" applyBorder="1" applyAlignment="1" applyProtection="1">
      <alignment horizontal="left" vertical="center" wrapText="1"/>
    </xf>
    <xf numFmtId="0" fontId="1" fillId="0" borderId="5" xfId="0" applyFont="1" applyBorder="1" applyAlignment="1" applyProtection="1">
      <alignment horizontal="center"/>
    </xf>
    <xf numFmtId="0" fontId="3" fillId="3" borderId="5" xfId="0" applyFont="1" applyFill="1" applyBorder="1" applyAlignment="1" applyProtection="1">
      <alignment horizontal="left" vertical="center" wrapText="1"/>
    </xf>
    <xf numFmtId="0" fontId="4" fillId="3" borderId="3"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30" fillId="3" borderId="3" xfId="5"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xf>
    <xf numFmtId="0" fontId="13" fillId="0" borderId="5" xfId="0" applyNumberFormat="1" applyFont="1" applyBorder="1" applyAlignment="1">
      <alignment horizontal="left" vertical="center" wrapText="1"/>
    </xf>
    <xf numFmtId="0" fontId="6" fillId="0" borderId="5" xfId="0" applyFont="1" applyFill="1" applyBorder="1" applyAlignment="1" applyProtection="1">
      <alignment horizontal="left" vertical="top" wrapText="1"/>
    </xf>
    <xf numFmtId="0" fontId="9" fillId="7" borderId="7" xfId="0" applyFont="1" applyFill="1" applyBorder="1" applyAlignment="1" applyProtection="1">
      <alignment horizontal="left" vertical="center" wrapText="1"/>
    </xf>
    <xf numFmtId="0" fontId="9" fillId="7" borderId="9" xfId="0" applyFont="1" applyFill="1" applyBorder="1" applyAlignment="1" applyProtection="1">
      <alignment horizontal="left" vertical="center" wrapText="1"/>
    </xf>
    <xf numFmtId="0" fontId="9" fillId="7" borderId="10" xfId="0" applyFont="1" applyFill="1" applyBorder="1" applyAlignment="1" applyProtection="1">
      <alignment horizontal="left" vertical="center" wrapText="1"/>
    </xf>
    <xf numFmtId="0" fontId="9" fillId="7" borderId="5" xfId="0" applyFont="1" applyFill="1" applyBorder="1" applyAlignment="1" applyProtection="1">
      <alignment horizontal="left" vertical="center" wrapText="1"/>
    </xf>
    <xf numFmtId="0" fontId="9" fillId="0" borderId="3" xfId="0" applyFont="1" applyFill="1" applyBorder="1" applyAlignment="1" applyProtection="1">
      <alignment horizontal="center" vertical="center"/>
    </xf>
    <xf numFmtId="0" fontId="9" fillId="0" borderId="2" xfId="0" applyFont="1" applyFill="1" applyBorder="1" applyAlignment="1" applyProtection="1">
      <alignment horizontal="center" vertical="center"/>
    </xf>
    <xf numFmtId="0" fontId="9" fillId="0" borderId="4" xfId="0" applyFont="1" applyFill="1" applyBorder="1" applyAlignment="1" applyProtection="1">
      <alignment horizontal="center" vertical="center"/>
    </xf>
    <xf numFmtId="0" fontId="9" fillId="7" borderId="3" xfId="0" applyFont="1" applyFill="1" applyBorder="1" applyAlignment="1" applyProtection="1">
      <alignment horizontal="center" vertical="center" wrapText="1"/>
    </xf>
    <xf numFmtId="0" fontId="9" fillId="7" borderId="2" xfId="0" applyFont="1" applyFill="1" applyBorder="1" applyAlignment="1" applyProtection="1">
      <alignment horizontal="center" vertical="center" wrapText="1"/>
    </xf>
    <xf numFmtId="0" fontId="9" fillId="7" borderId="4"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6" fillId="0" borderId="5" xfId="0" applyFont="1" applyFill="1" applyBorder="1" applyAlignment="1" applyProtection="1">
      <alignment horizontal="left" vertical="center" wrapText="1"/>
    </xf>
    <xf numFmtId="0" fontId="9" fillId="0" borderId="3"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9" fillId="0" borderId="5" xfId="0" applyFont="1" applyFill="1" applyBorder="1" applyAlignment="1" applyProtection="1">
      <alignment horizontal="center" vertical="center" wrapText="1"/>
    </xf>
    <xf numFmtId="0" fontId="26" fillId="7" borderId="5" xfId="0" applyFont="1" applyFill="1" applyBorder="1" applyAlignment="1" applyProtection="1">
      <alignment horizontal="center" vertical="center"/>
    </xf>
    <xf numFmtId="0" fontId="9" fillId="7" borderId="5" xfId="0" applyFont="1" applyFill="1" applyBorder="1" applyAlignment="1" applyProtection="1">
      <alignment horizontal="center" vertical="center" wrapText="1"/>
    </xf>
    <xf numFmtId="0" fontId="26" fillId="5" borderId="5" xfId="0" applyFont="1" applyFill="1" applyBorder="1" applyAlignment="1" applyProtection="1">
      <alignment horizontal="center" vertical="center"/>
    </xf>
    <xf numFmtId="0" fontId="2" fillId="0" borderId="7" xfId="0" applyFont="1" applyBorder="1" applyAlignment="1" applyProtection="1">
      <alignment horizontal="center" vertical="center" wrapText="1"/>
    </xf>
    <xf numFmtId="0" fontId="1" fillId="0" borderId="5" xfId="0" applyFont="1" applyBorder="1" applyAlignment="1" applyProtection="1">
      <alignment horizontal="left" vertical="center" wrapText="1"/>
    </xf>
    <xf numFmtId="0" fontId="6" fillId="0" borderId="5" xfId="0" applyFont="1" applyFill="1" applyBorder="1" applyAlignment="1" applyProtection="1">
      <alignment horizontal="left" wrapText="1"/>
    </xf>
    <xf numFmtId="0" fontId="1" fillId="0" borderId="5" xfId="0" applyFont="1" applyBorder="1" applyAlignment="1" applyProtection="1">
      <alignment horizontal="left" vertical="top" wrapText="1"/>
    </xf>
    <xf numFmtId="0" fontId="32" fillId="0" borderId="3" xfId="0" applyFont="1" applyBorder="1" applyAlignment="1" applyProtection="1">
      <alignment horizontal="left" vertical="center" wrapText="1"/>
    </xf>
    <xf numFmtId="0" fontId="32" fillId="0" borderId="2" xfId="0" applyFont="1" applyBorder="1" applyAlignment="1" applyProtection="1">
      <alignment horizontal="left" vertical="center" wrapText="1"/>
    </xf>
    <xf numFmtId="0" fontId="32" fillId="0" borderId="4" xfId="0" applyFont="1" applyBorder="1" applyAlignment="1" applyProtection="1">
      <alignment horizontal="left" vertical="center" wrapText="1"/>
    </xf>
    <xf numFmtId="0" fontId="7" fillId="0" borderId="5" xfId="0" applyFont="1" applyFill="1" applyBorder="1" applyAlignment="1" applyProtection="1">
      <alignment horizontal="left" vertical="center"/>
    </xf>
    <xf numFmtId="44" fontId="13" fillId="0" borderId="3" xfId="9" applyFont="1" applyBorder="1" applyAlignment="1" applyProtection="1">
      <alignment horizontal="center" vertical="center"/>
      <protection hidden="1"/>
    </xf>
    <xf numFmtId="44" fontId="13" fillId="0" borderId="4" xfId="9" applyFont="1" applyBorder="1" applyAlignment="1" applyProtection="1">
      <alignment horizontal="center" vertical="center"/>
      <protection hidden="1"/>
    </xf>
    <xf numFmtId="0" fontId="35" fillId="0" borderId="11" xfId="0" applyFont="1" applyBorder="1" applyAlignment="1" applyProtection="1">
      <alignment horizontal="center" vertical="center" wrapText="1"/>
      <protection hidden="1"/>
    </xf>
    <xf numFmtId="0" fontId="35" fillId="0" borderId="6" xfId="0" applyFont="1" applyBorder="1" applyAlignment="1" applyProtection="1">
      <alignment horizontal="center" vertical="center" wrapText="1"/>
      <protection hidden="1"/>
    </xf>
    <xf numFmtId="0" fontId="35" fillId="0" borderId="7" xfId="0" applyFont="1" applyBorder="1" applyAlignment="1" applyProtection="1">
      <alignment horizontal="center" vertical="center"/>
      <protection hidden="1"/>
    </xf>
    <xf numFmtId="0" fontId="35" fillId="0" borderId="10" xfId="0" applyFont="1" applyBorder="1" applyAlignment="1" applyProtection="1">
      <alignment horizontal="center" vertical="center"/>
      <protection hidden="1"/>
    </xf>
    <xf numFmtId="0" fontId="35" fillId="7" borderId="7" xfId="0" applyFont="1" applyFill="1" applyBorder="1" applyAlignment="1" applyProtection="1">
      <alignment horizontal="center" vertical="center" wrapText="1"/>
      <protection hidden="1"/>
    </xf>
    <xf numFmtId="0" fontId="35" fillId="7" borderId="9" xfId="0" applyFont="1" applyFill="1" applyBorder="1" applyAlignment="1" applyProtection="1">
      <alignment horizontal="center" vertical="center" wrapText="1"/>
      <protection hidden="1"/>
    </xf>
    <xf numFmtId="0" fontId="35" fillId="7" borderId="10" xfId="0" applyFont="1" applyFill="1" applyBorder="1" applyAlignment="1" applyProtection="1">
      <alignment horizontal="center" vertical="center" wrapText="1"/>
      <protection hidden="1"/>
    </xf>
    <xf numFmtId="0" fontId="35" fillId="0" borderId="5" xfId="0" applyFont="1" applyBorder="1" applyAlignment="1" applyProtection="1">
      <alignment horizontal="center" vertical="center" wrapText="1"/>
      <protection hidden="1"/>
    </xf>
    <xf numFmtId="0" fontId="35" fillId="0" borderId="7" xfId="0" applyFont="1" applyBorder="1" applyAlignment="1" applyProtection="1">
      <alignment horizontal="center" vertical="center" wrapText="1"/>
      <protection hidden="1"/>
    </xf>
    <xf numFmtId="0" fontId="35" fillId="0" borderId="10" xfId="0" applyFont="1" applyBorder="1" applyAlignment="1" applyProtection="1">
      <alignment horizontal="center" vertical="center" wrapText="1"/>
      <protection hidden="1"/>
    </xf>
    <xf numFmtId="0" fontId="38" fillId="0" borderId="2" xfId="0" applyFont="1" applyBorder="1" applyAlignment="1" applyProtection="1">
      <alignment horizontal="center" vertical="top" wrapText="1"/>
      <protection hidden="1"/>
    </xf>
    <xf numFmtId="0" fontId="22" fillId="5" borderId="5" xfId="0" applyFont="1" applyFill="1" applyBorder="1" applyAlignment="1" applyProtection="1">
      <alignment horizontal="center"/>
      <protection hidden="1"/>
    </xf>
    <xf numFmtId="0" fontId="26" fillId="7" borderId="3" xfId="6" applyFont="1" applyFill="1" applyBorder="1" applyAlignment="1" applyProtection="1">
      <alignment horizontal="center" vertical="center" wrapText="1"/>
      <protection hidden="1"/>
    </xf>
    <xf numFmtId="0" fontId="26" fillId="7" borderId="2" xfId="6" applyFont="1" applyFill="1" applyBorder="1" applyAlignment="1" applyProtection="1">
      <alignment horizontal="center" vertical="center" wrapText="1"/>
      <protection hidden="1"/>
    </xf>
    <xf numFmtId="0" fontId="26" fillId="7" borderId="4" xfId="6" applyFont="1" applyFill="1" applyBorder="1" applyAlignment="1" applyProtection="1">
      <alignment horizontal="center" vertical="center" wrapText="1"/>
      <protection hidden="1"/>
    </xf>
    <xf numFmtId="0" fontId="6" fillId="0" borderId="3" xfId="6" applyFont="1" applyFill="1" applyBorder="1" applyAlignment="1" applyProtection="1">
      <alignment horizontal="left" vertical="top" wrapText="1"/>
      <protection hidden="1"/>
    </xf>
    <xf numFmtId="0" fontId="5" fillId="0" borderId="2" xfId="6" applyFont="1" applyFill="1" applyBorder="1" applyAlignment="1" applyProtection="1">
      <alignment horizontal="left" vertical="top" wrapText="1"/>
      <protection hidden="1"/>
    </xf>
    <xf numFmtId="0" fontId="5" fillId="0" borderId="4" xfId="6" applyFont="1" applyFill="1" applyBorder="1" applyAlignment="1" applyProtection="1">
      <alignment horizontal="left" vertical="top" wrapText="1"/>
      <protection hidden="1"/>
    </xf>
    <xf numFmtId="0" fontId="17" fillId="8" borderId="5" xfId="6" applyFont="1" applyFill="1" applyBorder="1" applyAlignment="1" applyProtection="1">
      <alignment horizontal="center" vertical="center"/>
      <protection hidden="1"/>
    </xf>
    <xf numFmtId="0" fontId="2" fillId="2" borderId="5" xfId="0" applyFont="1" applyFill="1" applyBorder="1" applyAlignment="1" applyProtection="1">
      <alignment horizontal="center"/>
      <protection hidden="1"/>
    </xf>
    <xf numFmtId="0" fontId="35" fillId="5" borderId="3" xfId="0" applyFont="1" applyFill="1" applyBorder="1" applyAlignment="1" applyProtection="1">
      <alignment horizontal="center" vertical="center"/>
      <protection hidden="1"/>
    </xf>
    <xf numFmtId="0" fontId="35" fillId="5" borderId="2" xfId="0" applyFont="1" applyFill="1" applyBorder="1" applyAlignment="1" applyProtection="1">
      <alignment horizontal="center" vertical="center"/>
      <protection hidden="1"/>
    </xf>
    <xf numFmtId="0" fontId="35" fillId="5" borderId="4" xfId="0" applyFont="1" applyFill="1" applyBorder="1" applyAlignment="1" applyProtection="1">
      <alignment horizontal="center" vertical="center"/>
      <protection hidden="1"/>
    </xf>
    <xf numFmtId="0" fontId="13" fillId="0" borderId="5" xfId="0" applyFont="1" applyBorder="1" applyAlignment="1" applyProtection="1">
      <alignment horizontal="left" vertical="top" wrapText="1"/>
      <protection hidden="1"/>
    </xf>
    <xf numFmtId="0" fontId="13" fillId="0" borderId="5" xfId="0" applyFont="1" applyBorder="1" applyAlignment="1" applyProtection="1">
      <alignment horizontal="left" vertical="top"/>
      <protection hidden="1"/>
    </xf>
    <xf numFmtId="0" fontId="9" fillId="7" borderId="7" xfId="0" applyFont="1" applyFill="1" applyBorder="1" applyAlignment="1" applyProtection="1">
      <alignment horizontal="center" vertical="center" wrapText="1"/>
    </xf>
    <xf numFmtId="0" fontId="9" fillId="7" borderId="10" xfId="0" applyFont="1" applyFill="1" applyBorder="1" applyAlignment="1" applyProtection="1">
      <alignment horizontal="center" vertical="center" wrapText="1"/>
    </xf>
    <xf numFmtId="0" fontId="13" fillId="0" borderId="3" xfId="0" applyNumberFormat="1" applyFont="1" applyBorder="1" applyAlignment="1">
      <alignment horizontal="left" vertical="center" wrapText="1"/>
    </xf>
    <xf numFmtId="0" fontId="13" fillId="0" borderId="2" xfId="0" applyNumberFormat="1" applyFont="1" applyBorder="1" applyAlignment="1">
      <alignment horizontal="left" vertical="center" wrapText="1"/>
    </xf>
    <xf numFmtId="0" fontId="13" fillId="0" borderId="4" xfId="0" applyNumberFormat="1" applyFont="1" applyBorder="1" applyAlignment="1">
      <alignment horizontal="left" vertical="center" wrapText="1"/>
    </xf>
    <xf numFmtId="0" fontId="6" fillId="0" borderId="3" xfId="0" applyFont="1" applyFill="1" applyBorder="1" applyAlignment="1" applyProtection="1">
      <alignment horizontal="left" wrapText="1"/>
    </xf>
    <xf numFmtId="0" fontId="6" fillId="0" borderId="2" xfId="0" applyFont="1" applyFill="1" applyBorder="1" applyAlignment="1" applyProtection="1">
      <alignment horizontal="left" wrapText="1"/>
    </xf>
    <xf numFmtId="0" fontId="6" fillId="0" borderId="4" xfId="0" applyFont="1" applyFill="1" applyBorder="1" applyAlignment="1" applyProtection="1">
      <alignment horizontal="left" wrapText="1"/>
    </xf>
    <xf numFmtId="0" fontId="9" fillId="0" borderId="5" xfId="0" applyFont="1" applyBorder="1" applyAlignment="1" applyProtection="1">
      <alignment horizontal="left" vertical="top" wrapText="1"/>
    </xf>
    <xf numFmtId="0" fontId="9" fillId="0" borderId="14" xfId="0" applyFont="1" applyBorder="1" applyAlignment="1" applyProtection="1">
      <alignment horizontal="left" vertical="center"/>
    </xf>
    <xf numFmtId="0" fontId="9" fillId="0" borderId="15" xfId="0" applyFont="1" applyBorder="1" applyAlignment="1" applyProtection="1">
      <alignment horizontal="left" vertical="center"/>
    </xf>
    <xf numFmtId="0" fontId="9" fillId="7" borderId="9" xfId="0" applyFont="1" applyFill="1" applyBorder="1" applyAlignment="1" applyProtection="1">
      <alignment horizontal="center" vertical="center" wrapText="1"/>
    </xf>
    <xf numFmtId="0" fontId="9" fillId="0" borderId="5" xfId="0" applyFont="1" applyFill="1" applyBorder="1" applyAlignment="1" applyProtection="1">
      <alignment horizontal="left" vertical="center"/>
    </xf>
    <xf numFmtId="0" fontId="9" fillId="0" borderId="3" xfId="0" applyFont="1" applyFill="1" applyBorder="1" applyAlignment="1" applyProtection="1">
      <alignment horizontal="left" vertical="center" wrapText="1"/>
    </xf>
    <xf numFmtId="0" fontId="9" fillId="0" borderId="2" xfId="0" applyFont="1" applyFill="1" applyBorder="1" applyAlignment="1" applyProtection="1">
      <alignment horizontal="left" vertical="center" wrapText="1"/>
    </xf>
    <xf numFmtId="0" fontId="9" fillId="0" borderId="4" xfId="0" applyFont="1" applyFill="1" applyBorder="1" applyAlignment="1" applyProtection="1">
      <alignment horizontal="left" vertical="center" wrapText="1"/>
    </xf>
    <xf numFmtId="0" fontId="1" fillId="0" borderId="3"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1" fillId="0" borderId="4" xfId="0" applyFont="1" applyBorder="1" applyAlignment="1" applyProtection="1">
      <alignment horizontal="left" vertical="top" wrapText="1"/>
    </xf>
    <xf numFmtId="0" fontId="2" fillId="0" borderId="3" xfId="0" applyFont="1" applyBorder="1" applyAlignment="1" applyProtection="1">
      <alignment horizontal="left"/>
    </xf>
    <xf numFmtId="0" fontId="2" fillId="0" borderId="2" xfId="0" applyFont="1" applyBorder="1" applyAlignment="1" applyProtection="1">
      <alignment horizontal="left"/>
    </xf>
    <xf numFmtId="0" fontId="2" fillId="0" borderId="4" xfId="0" applyFont="1" applyBorder="1" applyAlignment="1" applyProtection="1">
      <alignment horizontal="left"/>
    </xf>
    <xf numFmtId="44" fontId="13" fillId="0" borderId="5" xfId="9" applyFont="1" applyBorder="1" applyAlignment="1">
      <alignment horizontal="center" vertical="center"/>
    </xf>
    <xf numFmtId="0" fontId="35" fillId="0" borderId="5" xfId="0" applyFont="1" applyBorder="1" applyAlignment="1">
      <alignment horizontal="center" vertical="center" wrapText="1"/>
    </xf>
    <xf numFmtId="0" fontId="35" fillId="0" borderId="7" xfId="0" applyFont="1" applyBorder="1" applyAlignment="1">
      <alignment horizontal="center" vertical="center"/>
    </xf>
    <xf numFmtId="0" fontId="35" fillId="0" borderId="10" xfId="0" applyFont="1" applyBorder="1" applyAlignment="1">
      <alignment horizontal="center" vertical="center"/>
    </xf>
    <xf numFmtId="0" fontId="13" fillId="0" borderId="7" xfId="0" applyFont="1" applyBorder="1" applyAlignment="1">
      <alignment horizontal="center" wrapText="1"/>
    </xf>
    <xf numFmtId="0" fontId="13" fillId="0" borderId="9" xfId="0" applyFont="1" applyBorder="1" applyAlignment="1">
      <alignment horizontal="center" wrapText="1"/>
    </xf>
    <xf numFmtId="0" fontId="13" fillId="0" borderId="10" xfId="0" applyFont="1" applyBorder="1" applyAlignment="1">
      <alignment horizontal="center" wrapText="1"/>
    </xf>
    <xf numFmtId="0" fontId="35" fillId="0" borderId="7" xfId="0" applyFont="1" applyBorder="1" applyAlignment="1">
      <alignment horizontal="center" vertical="center" wrapText="1"/>
    </xf>
    <xf numFmtId="0" fontId="35" fillId="0" borderId="10" xfId="0" applyFont="1" applyBorder="1" applyAlignment="1">
      <alignment horizontal="center" vertical="center" wrapText="1"/>
    </xf>
    <xf numFmtId="0" fontId="35" fillId="5" borderId="3" xfId="0" applyFont="1" applyFill="1" applyBorder="1" applyAlignment="1">
      <alignment horizontal="center" vertical="center"/>
    </xf>
    <xf numFmtId="0" fontId="35" fillId="5" borderId="2" xfId="0" applyFont="1" applyFill="1" applyBorder="1" applyAlignment="1">
      <alignment horizontal="center" vertical="center"/>
    </xf>
    <xf numFmtId="0" fontId="35" fillId="5" borderId="4" xfId="0" applyFont="1" applyFill="1" applyBorder="1" applyAlignment="1">
      <alignment horizontal="center" vertical="center"/>
    </xf>
    <xf numFmtId="0" fontId="13" fillId="0" borderId="7"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6" fillId="0" borderId="3" xfId="6" applyFont="1" applyFill="1" applyBorder="1" applyAlignment="1">
      <alignment horizontal="left" vertical="top" wrapText="1"/>
    </xf>
    <xf numFmtId="0" fontId="6" fillId="0" borderId="2" xfId="6" applyFont="1" applyFill="1" applyBorder="1" applyAlignment="1">
      <alignment horizontal="left" vertical="top" wrapText="1"/>
    </xf>
    <xf numFmtId="0" fontId="6" fillId="0" borderId="4" xfId="6" applyFont="1" applyFill="1" applyBorder="1" applyAlignment="1">
      <alignment horizontal="left" vertical="top" wrapText="1"/>
    </xf>
    <xf numFmtId="0" fontId="13" fillId="0" borderId="5" xfId="0" applyFont="1" applyBorder="1" applyAlignment="1">
      <alignment horizontal="left" vertical="top" wrapText="1"/>
    </xf>
    <xf numFmtId="0" fontId="13" fillId="0" borderId="5" xfId="0" applyFont="1" applyBorder="1" applyAlignment="1">
      <alignment horizontal="left" vertical="top"/>
    </xf>
    <xf numFmtId="44" fontId="13" fillId="0" borderId="3" xfId="9" applyFont="1" applyBorder="1" applyAlignment="1">
      <alignment horizontal="center" vertical="center"/>
    </xf>
    <xf numFmtId="44" fontId="13" fillId="0" borderId="4" xfId="9" applyFont="1" applyBorder="1" applyAlignment="1">
      <alignment horizontal="center" vertical="center"/>
    </xf>
    <xf numFmtId="0" fontId="35" fillId="0" borderId="5" xfId="0" applyFont="1" applyBorder="1" applyAlignment="1">
      <alignment horizontal="center" vertical="center"/>
    </xf>
    <xf numFmtId="0" fontId="26" fillId="5" borderId="5" xfId="0" applyFont="1" applyFill="1" applyBorder="1" applyAlignment="1" applyProtection="1">
      <alignment horizontal="center"/>
    </xf>
    <xf numFmtId="0" fontId="9" fillId="0" borderId="7" xfId="0" applyFont="1" applyFill="1" applyBorder="1" applyAlignment="1" applyProtection="1">
      <alignment horizontal="center" vertical="center" wrapText="1"/>
    </xf>
    <xf numFmtId="0" fontId="9" fillId="0" borderId="10" xfId="0" applyFont="1" applyFill="1" applyBorder="1" applyAlignment="1" applyProtection="1">
      <alignment horizontal="center" vertical="center" wrapText="1"/>
    </xf>
    <xf numFmtId="0" fontId="9" fillId="0" borderId="11" xfId="0" applyFont="1" applyFill="1" applyBorder="1" applyAlignment="1" applyProtection="1">
      <alignment horizontal="center" vertical="center" wrapText="1"/>
    </xf>
    <xf numFmtId="0" fontId="9" fillId="0" borderId="14" xfId="0"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xf>
    <xf numFmtId="0" fontId="9" fillId="0" borderId="12" xfId="0" applyFont="1" applyBorder="1" applyAlignment="1" applyProtection="1">
      <alignment horizontal="left" vertical="center"/>
    </xf>
    <xf numFmtId="0" fontId="9" fillId="0" borderId="13" xfId="0" applyFont="1" applyBorder="1" applyAlignment="1" applyProtection="1">
      <alignment horizontal="left" vertical="center"/>
    </xf>
    <xf numFmtId="0" fontId="13" fillId="0" borderId="3" xfId="0" applyFont="1" applyBorder="1" applyAlignment="1">
      <alignment horizontal="center" vertical="top"/>
    </xf>
    <xf numFmtId="0" fontId="13" fillId="0" borderId="2" xfId="0" applyFont="1" applyBorder="1" applyAlignment="1">
      <alignment horizontal="center" vertical="top"/>
    </xf>
    <xf numFmtId="0" fontId="13" fillId="0" borderId="4" xfId="0" applyFont="1" applyBorder="1" applyAlignment="1">
      <alignment horizontal="center" vertical="top"/>
    </xf>
    <xf numFmtId="0" fontId="6" fillId="0" borderId="3" xfId="6" applyFont="1" applyFill="1" applyBorder="1" applyAlignment="1">
      <alignment horizontal="left" vertical="center" wrapText="1"/>
    </xf>
    <xf numFmtId="0" fontId="6" fillId="0" borderId="2" xfId="6" applyFont="1" applyFill="1" applyBorder="1" applyAlignment="1">
      <alignment horizontal="left" vertical="center" wrapText="1"/>
    </xf>
    <xf numFmtId="0" fontId="6" fillId="0" borderId="4" xfId="6" applyFont="1" applyFill="1" applyBorder="1" applyAlignment="1">
      <alignment horizontal="left" vertical="center" wrapText="1"/>
    </xf>
    <xf numFmtId="0" fontId="13" fillId="0" borderId="3" xfId="0" applyFont="1" applyBorder="1" applyAlignment="1">
      <alignment horizontal="center" vertical="top" wrapText="1"/>
    </xf>
    <xf numFmtId="0" fontId="13" fillId="0" borderId="2" xfId="0" applyFont="1" applyBorder="1" applyAlignment="1">
      <alignment horizontal="center" vertical="top" wrapText="1"/>
    </xf>
    <xf numFmtId="0" fontId="13" fillId="0" borderId="4" xfId="0" applyFont="1" applyBorder="1" applyAlignment="1">
      <alignment horizontal="center" vertical="top"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4" xfId="0" applyFont="1" applyBorder="1" applyAlignment="1">
      <alignment horizontal="center" vertical="center" wrapText="1"/>
    </xf>
    <xf numFmtId="0" fontId="35" fillId="0" borderId="5" xfId="0" applyFont="1" applyBorder="1" applyAlignment="1">
      <alignment horizontal="center"/>
    </xf>
    <xf numFmtId="164" fontId="7" fillId="0" borderId="3" xfId="0" applyNumberFormat="1" applyFont="1" applyFill="1" applyBorder="1" applyAlignment="1" applyProtection="1">
      <alignment horizontal="center" vertical="center"/>
      <protection locked="0" hidden="1"/>
    </xf>
    <xf numFmtId="164" fontId="7" fillId="0" borderId="4" xfId="0" applyNumberFormat="1" applyFont="1" applyFill="1" applyBorder="1" applyAlignment="1" applyProtection="1">
      <alignment horizontal="center" vertical="center"/>
      <protection locked="0" hidden="1"/>
    </xf>
    <xf numFmtId="0" fontId="9" fillId="0" borderId="7" xfId="0" applyFont="1" applyFill="1" applyBorder="1" applyAlignment="1" applyProtection="1">
      <alignment horizontal="center" vertical="center"/>
    </xf>
    <xf numFmtId="0" fontId="9" fillId="0" borderId="10" xfId="0" applyFont="1" applyFill="1" applyBorder="1" applyAlignment="1" applyProtection="1">
      <alignment horizontal="center" vertical="center"/>
    </xf>
    <xf numFmtId="0" fontId="9" fillId="0" borderId="5" xfId="0" applyFont="1" applyFill="1" applyBorder="1" applyAlignment="1" applyProtection="1">
      <alignment horizontal="left"/>
    </xf>
    <xf numFmtId="0" fontId="22" fillId="5" borderId="5" xfId="0" applyFont="1" applyFill="1" applyBorder="1" applyAlignment="1">
      <alignment horizontal="center"/>
    </xf>
    <xf numFmtId="0" fontId="2" fillId="0" borderId="5" xfId="0" applyFont="1" applyBorder="1" applyAlignment="1" applyProtection="1">
      <alignment horizontal="left"/>
    </xf>
    <xf numFmtId="0" fontId="7" fillId="0" borderId="3" xfId="0" applyFont="1" applyFill="1" applyBorder="1" applyAlignment="1" applyProtection="1">
      <alignment horizontal="center" vertical="center"/>
    </xf>
    <xf numFmtId="0" fontId="7" fillId="0" borderId="4" xfId="0" applyFont="1" applyFill="1" applyBorder="1" applyAlignment="1" applyProtection="1">
      <alignment horizontal="center" vertical="center"/>
    </xf>
    <xf numFmtId="0" fontId="22" fillId="5" borderId="11" xfId="1" applyFont="1" applyFill="1" applyBorder="1" applyAlignment="1" applyProtection="1">
      <alignment horizontal="center" vertical="center" wrapText="1"/>
      <protection locked="0"/>
    </xf>
    <xf numFmtId="0" fontId="22" fillId="5" borderId="6" xfId="1" applyFont="1" applyFill="1" applyBorder="1" applyAlignment="1" applyProtection="1">
      <alignment horizontal="center" vertical="center" wrapText="1"/>
      <protection locked="0"/>
    </xf>
    <xf numFmtId="0" fontId="22" fillId="5" borderId="8" xfId="1" applyFont="1" applyFill="1" applyBorder="1" applyAlignment="1" applyProtection="1">
      <alignment horizontal="center" vertical="center" wrapText="1"/>
      <protection locked="0"/>
    </xf>
    <xf numFmtId="0" fontId="22" fillId="5" borderId="14" xfId="1" applyFont="1" applyFill="1" applyBorder="1" applyAlignment="1" applyProtection="1">
      <alignment horizontal="center" vertical="center" wrapText="1"/>
      <protection locked="0"/>
    </xf>
    <xf numFmtId="0" fontId="22" fillId="5" borderId="1" xfId="1" applyFont="1" applyFill="1" applyBorder="1" applyAlignment="1" applyProtection="1">
      <alignment horizontal="center" vertical="center" wrapText="1"/>
      <protection locked="0"/>
    </xf>
    <xf numFmtId="0" fontId="22" fillId="5" borderId="15" xfId="1" applyFont="1" applyFill="1" applyBorder="1" applyAlignment="1" applyProtection="1">
      <alignment horizontal="center" vertical="center" wrapText="1"/>
      <protection locked="0"/>
    </xf>
    <xf numFmtId="0" fontId="24" fillId="0" borderId="12" xfId="1" applyFont="1" applyFill="1" applyBorder="1" applyAlignment="1" applyProtection="1">
      <alignment horizontal="left" vertical="center" wrapText="1"/>
      <protection locked="0"/>
    </xf>
    <xf numFmtId="0" fontId="24" fillId="0" borderId="0" xfId="1" applyFont="1" applyFill="1" applyBorder="1" applyAlignment="1" applyProtection="1">
      <alignment horizontal="left" vertical="center" wrapText="1"/>
      <protection locked="0"/>
    </xf>
    <xf numFmtId="0" fontId="24" fillId="0" borderId="13" xfId="1" applyFont="1" applyFill="1" applyBorder="1" applyAlignment="1" applyProtection="1">
      <alignment horizontal="left" vertical="center" wrapText="1"/>
      <protection locked="0"/>
    </xf>
    <xf numFmtId="0" fontId="23" fillId="5" borderId="5" xfId="2" applyFont="1" applyFill="1" applyBorder="1" applyAlignment="1">
      <alignment horizontal="center" vertical="center" wrapText="1"/>
    </xf>
    <xf numFmtId="0" fontId="5" fillId="8" borderId="5" xfId="2" applyFont="1" applyFill="1" applyBorder="1" applyAlignment="1">
      <alignment horizontal="left" vertical="center"/>
    </xf>
    <xf numFmtId="167" fontId="5" fillId="0" borderId="5" xfId="2" applyNumberFormat="1" applyFont="1" applyFill="1" applyBorder="1" applyAlignment="1">
      <alignment horizontal="left" vertical="center" wrapText="1"/>
    </xf>
    <xf numFmtId="0" fontId="5" fillId="8" borderId="3" xfId="2" applyFont="1" applyFill="1" applyBorder="1" applyAlignment="1">
      <alignment horizontal="left" vertical="center"/>
    </xf>
    <xf numFmtId="0" fontId="5" fillId="8" borderId="4" xfId="2" applyFont="1" applyFill="1" applyBorder="1" applyAlignment="1">
      <alignment horizontal="left" vertical="center"/>
    </xf>
    <xf numFmtId="0" fontId="5" fillId="0" borderId="5" xfId="2" applyFont="1" applyFill="1" applyBorder="1" applyAlignment="1">
      <alignment horizontal="left" vertical="center" wrapText="1"/>
    </xf>
    <xf numFmtId="0" fontId="19" fillId="5" borderId="5" xfId="0" applyNumberFormat="1" applyFont="1" applyFill="1" applyBorder="1" applyAlignment="1">
      <alignment horizontal="center" vertical="center" wrapText="1"/>
    </xf>
    <xf numFmtId="0" fontId="19" fillId="5" borderId="5" xfId="0" applyFont="1" applyFill="1" applyBorder="1" applyAlignment="1">
      <alignment horizontal="center" vertical="center" wrapText="1"/>
    </xf>
    <xf numFmtId="0" fontId="18" fillId="0" borderId="11" xfId="0" applyNumberFormat="1" applyFont="1" applyBorder="1" applyAlignment="1">
      <alignment horizontal="center" vertical="center"/>
    </xf>
    <xf numFmtId="0" fontId="18" fillId="0" borderId="6" xfId="0" applyNumberFormat="1" applyFont="1" applyBorder="1" applyAlignment="1">
      <alignment horizontal="center" vertical="center"/>
    </xf>
    <xf numFmtId="0" fontId="18" fillId="0" borderId="8" xfId="0" applyNumberFormat="1" applyFont="1" applyBorder="1" applyAlignment="1">
      <alignment horizontal="center" vertical="center"/>
    </xf>
    <xf numFmtId="0" fontId="18" fillId="0" borderId="14" xfId="0" applyNumberFormat="1" applyFont="1" applyBorder="1" applyAlignment="1">
      <alignment horizontal="center" vertical="center"/>
    </xf>
    <xf numFmtId="0" fontId="18" fillId="0" borderId="1" xfId="0" applyNumberFormat="1" applyFont="1" applyBorder="1" applyAlignment="1">
      <alignment horizontal="center" vertical="center"/>
    </xf>
    <xf numFmtId="0" fontId="18" fillId="0" borderId="15" xfId="0" applyNumberFormat="1" applyFont="1" applyBorder="1" applyAlignment="1">
      <alignment horizontal="center" vertical="center"/>
    </xf>
    <xf numFmtId="0" fontId="18" fillId="6" borderId="11" xfId="0" applyFont="1" applyFill="1" applyBorder="1" applyAlignment="1" applyProtection="1">
      <alignment horizontal="center" vertical="center"/>
      <protection locked="0" hidden="1"/>
    </xf>
    <xf numFmtId="0" fontId="18" fillId="6" borderId="6" xfId="0" applyFont="1" applyFill="1" applyBorder="1" applyAlignment="1" applyProtection="1">
      <alignment horizontal="center" vertical="center"/>
      <protection locked="0" hidden="1"/>
    </xf>
    <xf numFmtId="0" fontId="18" fillId="6" borderId="8" xfId="0" applyFont="1" applyFill="1" applyBorder="1" applyAlignment="1" applyProtection="1">
      <alignment horizontal="center" vertical="center"/>
      <protection locked="0" hidden="1"/>
    </xf>
    <xf numFmtId="0" fontId="18" fillId="6" borderId="14" xfId="0" applyFont="1" applyFill="1" applyBorder="1" applyAlignment="1" applyProtection="1">
      <alignment horizontal="center" vertical="center"/>
      <protection locked="0" hidden="1"/>
    </xf>
    <xf numFmtId="0" fontId="18" fillId="6" borderId="1" xfId="0" applyFont="1" applyFill="1" applyBorder="1" applyAlignment="1" applyProtection="1">
      <alignment horizontal="center" vertical="center"/>
      <protection locked="0" hidden="1"/>
    </xf>
    <xf numFmtId="0" fontId="18" fillId="6" borderId="15" xfId="0" applyFont="1" applyFill="1" applyBorder="1" applyAlignment="1" applyProtection="1">
      <alignment horizontal="center" vertical="center"/>
      <protection locked="0" hidden="1"/>
    </xf>
    <xf numFmtId="0" fontId="18" fillId="0" borderId="11" xfId="0" applyNumberFormat="1" applyFont="1" applyBorder="1" applyAlignment="1">
      <alignment horizontal="center" vertical="center" wrapText="1"/>
    </xf>
    <xf numFmtId="0" fontId="18" fillId="0" borderId="6" xfId="0" applyNumberFormat="1" applyFont="1" applyBorder="1" applyAlignment="1">
      <alignment horizontal="center" vertical="center" wrapText="1"/>
    </xf>
    <xf numFmtId="0" fontId="18" fillId="0" borderId="8" xfId="0" applyNumberFormat="1" applyFont="1" applyBorder="1" applyAlignment="1">
      <alignment horizontal="center" vertical="center" wrapText="1"/>
    </xf>
    <xf numFmtId="0" fontId="18" fillId="0" borderId="14" xfId="0" applyNumberFormat="1" applyFont="1" applyBorder="1" applyAlignment="1">
      <alignment horizontal="center" vertical="center" wrapText="1"/>
    </xf>
    <xf numFmtId="0" fontId="18" fillId="0" borderId="1" xfId="0" applyNumberFormat="1" applyFont="1" applyBorder="1" applyAlignment="1">
      <alignment horizontal="center" vertical="center" wrapText="1"/>
    </xf>
    <xf numFmtId="0" fontId="18" fillId="0" borderId="15" xfId="0" applyNumberFormat="1" applyFont="1" applyBorder="1" applyAlignment="1">
      <alignment horizontal="center" vertical="center" wrapText="1"/>
    </xf>
    <xf numFmtId="0" fontId="18" fillId="6" borderId="11" xfId="0" applyNumberFormat="1" applyFont="1" applyFill="1" applyBorder="1" applyAlignment="1" applyProtection="1">
      <alignment horizontal="center" vertical="center" wrapText="1"/>
      <protection locked="0" hidden="1"/>
    </xf>
    <xf numFmtId="0" fontId="18" fillId="6" borderId="6" xfId="0" applyNumberFormat="1" applyFont="1" applyFill="1" applyBorder="1" applyAlignment="1" applyProtection="1">
      <alignment horizontal="center" vertical="center" wrapText="1"/>
      <protection locked="0" hidden="1"/>
    </xf>
    <xf numFmtId="0" fontId="18" fillId="6" borderId="8" xfId="0" applyNumberFormat="1" applyFont="1" applyFill="1" applyBorder="1" applyAlignment="1" applyProtection="1">
      <alignment horizontal="center" vertical="center" wrapText="1"/>
      <protection locked="0" hidden="1"/>
    </xf>
    <xf numFmtId="0" fontId="18" fillId="6" borderId="14" xfId="0" applyNumberFormat="1" applyFont="1" applyFill="1" applyBorder="1" applyAlignment="1" applyProtection="1">
      <alignment horizontal="center" vertical="center" wrapText="1"/>
      <protection locked="0" hidden="1"/>
    </xf>
    <xf numFmtId="0" fontId="18" fillId="6" borderId="1" xfId="0" applyNumberFormat="1" applyFont="1" applyFill="1" applyBorder="1" applyAlignment="1" applyProtection="1">
      <alignment horizontal="center" vertical="center" wrapText="1"/>
      <protection locked="0" hidden="1"/>
    </xf>
    <xf numFmtId="0" fontId="18" fillId="6" borderId="15" xfId="0" applyNumberFormat="1" applyFont="1" applyFill="1" applyBorder="1" applyAlignment="1" applyProtection="1">
      <alignment horizontal="center" vertical="center" wrapText="1"/>
      <protection locked="0" hidden="1"/>
    </xf>
    <xf numFmtId="0" fontId="18" fillId="6" borderId="3" xfId="0" applyNumberFormat="1" applyFont="1" applyFill="1" applyBorder="1" applyAlignment="1" applyProtection="1">
      <alignment horizontal="center" vertical="center"/>
      <protection locked="0" hidden="1"/>
    </xf>
    <xf numFmtId="0" fontId="18" fillId="6" borderId="2" xfId="0" applyNumberFormat="1" applyFont="1" applyFill="1" applyBorder="1" applyAlignment="1" applyProtection="1">
      <alignment horizontal="center" vertical="center"/>
      <protection locked="0" hidden="1"/>
    </xf>
    <xf numFmtId="0" fontId="18" fillId="6" borderId="4" xfId="0" applyNumberFormat="1" applyFont="1" applyFill="1" applyBorder="1" applyAlignment="1" applyProtection="1">
      <alignment horizontal="center" vertical="center"/>
      <protection locked="0" hidden="1"/>
    </xf>
    <xf numFmtId="0" fontId="18" fillId="0" borderId="5" xfId="0" applyNumberFormat="1" applyFont="1" applyBorder="1" applyAlignment="1">
      <alignment horizontal="center" vertical="center"/>
    </xf>
    <xf numFmtId="0" fontId="19" fillId="7" borderId="5" xfId="0" applyNumberFormat="1" applyFont="1" applyFill="1" applyBorder="1" applyAlignment="1">
      <alignment horizontal="center" vertical="center" wrapText="1"/>
    </xf>
    <xf numFmtId="0" fontId="19" fillId="7" borderId="5" xfId="0" applyFont="1" applyFill="1" applyBorder="1" applyAlignment="1">
      <alignment horizontal="center" vertical="center" wrapText="1"/>
    </xf>
    <xf numFmtId="0" fontId="18" fillId="0" borderId="3" xfId="0" applyNumberFormat="1" applyFont="1" applyBorder="1" applyAlignment="1">
      <alignment horizontal="center" vertical="center"/>
    </xf>
    <xf numFmtId="0" fontId="18" fillId="0" borderId="2" xfId="0" applyNumberFormat="1" applyFont="1" applyBorder="1" applyAlignment="1">
      <alignment horizontal="center"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4" xfId="0" applyNumberFormat="1" applyFont="1" applyBorder="1" applyAlignment="1">
      <alignment horizontal="center" vertical="center"/>
    </xf>
    <xf numFmtId="0" fontId="18" fillId="0" borderId="3" xfId="0" applyNumberFormat="1" applyFont="1" applyFill="1" applyBorder="1" applyAlignment="1">
      <alignment horizontal="center" vertical="center"/>
    </xf>
    <xf numFmtId="0" fontId="18" fillId="0" borderId="2" xfId="0" applyNumberFormat="1" applyFont="1" applyFill="1" applyBorder="1" applyAlignment="1">
      <alignment horizontal="center" vertical="center"/>
    </xf>
    <xf numFmtId="0" fontId="18" fillId="0" borderId="4" xfId="0" applyNumberFormat="1" applyFont="1" applyFill="1" applyBorder="1" applyAlignment="1">
      <alignment horizontal="center" vertical="center"/>
    </xf>
    <xf numFmtId="0" fontId="18" fillId="6" borderId="3" xfId="0" applyFont="1" applyFill="1" applyBorder="1" applyAlignment="1" applyProtection="1">
      <alignment horizontal="center" vertical="center"/>
      <protection locked="0" hidden="1"/>
    </xf>
    <xf numFmtId="0" fontId="18" fillId="6" borderId="2" xfId="0" applyFont="1" applyFill="1" applyBorder="1" applyAlignment="1" applyProtection="1">
      <alignment horizontal="center" vertical="center"/>
      <protection locked="0" hidden="1"/>
    </xf>
    <xf numFmtId="0" fontId="18" fillId="6" borderId="4" xfId="0" applyFont="1" applyFill="1" applyBorder="1" applyAlignment="1" applyProtection="1">
      <alignment horizontal="center" vertical="center"/>
      <protection locked="0" hidden="1"/>
    </xf>
    <xf numFmtId="0" fontId="18" fillId="0" borderId="5" xfId="0" applyFont="1" applyBorder="1" applyAlignment="1">
      <alignment horizontal="center" vertical="center"/>
    </xf>
    <xf numFmtId="0" fontId="18" fillId="6" borderId="5" xfId="0" applyFont="1" applyFill="1" applyBorder="1" applyAlignment="1" applyProtection="1">
      <alignment horizontal="center" vertical="center"/>
      <protection locked="0" hidden="1"/>
    </xf>
    <xf numFmtId="0" fontId="18" fillId="0" borderId="3"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4" xfId="0" applyFont="1" applyFill="1" applyBorder="1" applyAlignment="1">
      <alignment horizontal="center" vertical="center"/>
    </xf>
    <xf numFmtId="0" fontId="18" fillId="6" borderId="3" xfId="0" applyFont="1" applyFill="1" applyBorder="1" applyAlignment="1" applyProtection="1">
      <alignment horizontal="left" vertical="center"/>
      <protection locked="0"/>
    </xf>
    <xf numFmtId="0" fontId="18" fillId="6" borderId="2" xfId="0" applyFont="1" applyFill="1" applyBorder="1" applyAlignment="1" applyProtection="1">
      <alignment horizontal="left" vertical="center"/>
      <protection locked="0"/>
    </xf>
    <xf numFmtId="0" fontId="18" fillId="6" borderId="4" xfId="0" applyFont="1" applyFill="1" applyBorder="1" applyAlignment="1" applyProtection="1">
      <alignment horizontal="left" vertical="center"/>
      <protection locked="0"/>
    </xf>
    <xf numFmtId="0" fontId="18" fillId="6" borderId="3" xfId="0" applyFont="1" applyFill="1" applyBorder="1" applyAlignment="1" applyProtection="1">
      <alignment horizontal="center" vertical="center"/>
      <protection locked="0"/>
    </xf>
    <xf numFmtId="0" fontId="18" fillId="6" borderId="2" xfId="0" applyFont="1" applyFill="1" applyBorder="1" applyAlignment="1" applyProtection="1">
      <alignment horizontal="center" vertical="center"/>
      <protection locked="0"/>
    </xf>
    <xf numFmtId="0" fontId="18" fillId="6" borderId="4" xfId="0" applyFont="1" applyFill="1" applyBorder="1" applyAlignment="1" applyProtection="1">
      <alignment horizontal="center" vertical="center"/>
      <protection locked="0"/>
    </xf>
    <xf numFmtId="0" fontId="18" fillId="6" borderId="3" xfId="0" applyNumberFormat="1" applyFont="1" applyFill="1" applyBorder="1" applyAlignment="1" applyProtection="1">
      <alignment horizontal="left" vertical="center"/>
      <protection locked="0"/>
    </xf>
    <xf numFmtId="0" fontId="18" fillId="6" borderId="2" xfId="0" applyNumberFormat="1" applyFont="1" applyFill="1" applyBorder="1" applyAlignment="1" applyProtection="1">
      <alignment horizontal="left" vertical="center"/>
      <protection locked="0"/>
    </xf>
    <xf numFmtId="0" fontId="18" fillId="0" borderId="3" xfId="0" applyNumberFormat="1" applyFont="1" applyBorder="1" applyAlignment="1">
      <alignment horizontal="left" vertical="center" wrapText="1"/>
    </xf>
    <xf numFmtId="0" fontId="18" fillId="0" borderId="2" xfId="0" applyNumberFormat="1" applyFont="1" applyBorder="1" applyAlignment="1">
      <alignment horizontal="left"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8" fillId="0" borderId="4" xfId="0" applyNumberFormat="1" applyFont="1" applyFill="1" applyBorder="1" applyAlignment="1">
      <alignment horizontal="center" vertical="center" wrapText="1"/>
    </xf>
    <xf numFmtId="0" fontId="19" fillId="7" borderId="3" xfId="0" applyNumberFormat="1" applyFont="1" applyFill="1" applyBorder="1" applyAlignment="1">
      <alignment horizontal="center" vertical="center" wrapText="1"/>
    </xf>
    <xf numFmtId="0" fontId="19" fillId="7" borderId="2" xfId="0" applyNumberFormat="1" applyFont="1" applyFill="1" applyBorder="1" applyAlignment="1">
      <alignment horizontal="center" vertical="center" wrapText="1"/>
    </xf>
    <xf numFmtId="0" fontId="19" fillId="7" borderId="2"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19" fillId="7" borderId="11" xfId="0" applyNumberFormat="1" applyFont="1" applyFill="1" applyBorder="1" applyAlignment="1">
      <alignment horizontal="center" vertical="center" wrapText="1"/>
    </xf>
    <xf numFmtId="0" fontId="19" fillId="7" borderId="6" xfId="0" applyNumberFormat="1" applyFont="1" applyFill="1" applyBorder="1" applyAlignment="1">
      <alignment horizontal="center" vertical="center" wrapText="1"/>
    </xf>
    <xf numFmtId="0" fontId="19" fillId="7" borderId="8" xfId="0" applyNumberFormat="1" applyFont="1" applyFill="1" applyBorder="1" applyAlignment="1">
      <alignment horizontal="center" vertical="center" wrapText="1"/>
    </xf>
    <xf numFmtId="0" fontId="19" fillId="7" borderId="14" xfId="0" applyNumberFormat="1" applyFont="1" applyFill="1" applyBorder="1" applyAlignment="1">
      <alignment horizontal="center" vertical="center" wrapText="1"/>
    </xf>
    <xf numFmtId="0" fontId="19" fillId="7" borderId="1" xfId="0" applyNumberFormat="1" applyFont="1" applyFill="1" applyBorder="1" applyAlignment="1">
      <alignment horizontal="center" vertical="center" wrapText="1"/>
    </xf>
    <xf numFmtId="0" fontId="19" fillId="7" borderId="15"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0" fontId="18" fillId="0" borderId="2" xfId="0" applyNumberFormat="1" applyFont="1" applyBorder="1" applyAlignment="1">
      <alignment horizontal="center" vertical="center" wrapText="1"/>
    </xf>
    <xf numFmtId="0" fontId="18" fillId="0" borderId="4"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6" borderId="11" xfId="0" applyFont="1" applyFill="1" applyBorder="1" applyAlignment="1" applyProtection="1">
      <alignment horizontal="center" vertical="center"/>
      <protection locked="0"/>
    </xf>
    <xf numFmtId="0" fontId="18" fillId="6" borderId="6" xfId="0" applyFont="1" applyFill="1" applyBorder="1" applyAlignment="1" applyProtection="1">
      <alignment horizontal="center" vertical="center"/>
      <protection locked="0"/>
    </xf>
    <xf numFmtId="0" fontId="18" fillId="6" borderId="8" xfId="0" applyFont="1" applyFill="1" applyBorder="1" applyAlignment="1" applyProtection="1">
      <alignment horizontal="center" vertical="center"/>
      <protection locked="0"/>
    </xf>
    <xf numFmtId="0" fontId="18" fillId="6" borderId="12" xfId="0" applyFont="1" applyFill="1" applyBorder="1" applyAlignment="1" applyProtection="1">
      <alignment horizontal="center" vertical="center"/>
      <protection locked="0"/>
    </xf>
    <xf numFmtId="0" fontId="18" fillId="6" borderId="0" xfId="0" applyFont="1" applyFill="1" applyBorder="1" applyAlignment="1" applyProtection="1">
      <alignment horizontal="center" vertical="center"/>
      <protection locked="0"/>
    </xf>
    <xf numFmtId="0" fontId="18" fillId="6" borderId="13" xfId="0" applyFont="1" applyFill="1" applyBorder="1" applyAlignment="1" applyProtection="1">
      <alignment horizontal="center" vertical="center"/>
      <protection locked="0"/>
    </xf>
    <xf numFmtId="0" fontId="18" fillId="6" borderId="14" xfId="0" applyFont="1" applyFill="1" applyBorder="1" applyAlignment="1" applyProtection="1">
      <alignment horizontal="center" vertical="center"/>
      <protection locked="0"/>
    </xf>
    <xf numFmtId="0" fontId="18" fillId="6" borderId="1" xfId="0" applyFont="1" applyFill="1" applyBorder="1" applyAlignment="1" applyProtection="1">
      <alignment horizontal="center" vertical="center"/>
      <protection locked="0"/>
    </xf>
    <xf numFmtId="0" fontId="18" fillId="6" borderId="15" xfId="0" applyFont="1" applyFill="1" applyBorder="1" applyAlignment="1" applyProtection="1">
      <alignment horizontal="center" vertical="center"/>
      <protection locked="0"/>
    </xf>
    <xf numFmtId="0" fontId="18" fillId="0" borderId="5" xfId="0" applyNumberFormat="1" applyFont="1" applyBorder="1" applyAlignment="1">
      <alignment horizontal="right" vertical="center" wrapText="1"/>
    </xf>
    <xf numFmtId="165" fontId="18" fillId="6" borderId="3" xfId="0" applyNumberFormat="1" applyFont="1" applyFill="1" applyBorder="1" applyAlignment="1" applyProtection="1">
      <alignment horizontal="right" vertical="center" wrapText="1" indent="1"/>
      <protection locked="0" hidden="1"/>
    </xf>
    <xf numFmtId="165" fontId="18" fillId="6" borderId="2" xfId="0" applyNumberFormat="1" applyFont="1" applyFill="1" applyBorder="1" applyAlignment="1" applyProtection="1">
      <alignment horizontal="right" vertical="center" wrapText="1" indent="1"/>
      <protection locked="0" hidden="1"/>
    </xf>
    <xf numFmtId="165" fontId="18" fillId="6" borderId="4" xfId="0" applyNumberFormat="1" applyFont="1" applyFill="1" applyBorder="1" applyAlignment="1" applyProtection="1">
      <alignment horizontal="right" vertical="center" wrapText="1" indent="1"/>
      <protection locked="0" hidden="1"/>
    </xf>
    <xf numFmtId="0" fontId="18" fillId="0" borderId="11" xfId="0" applyNumberFormat="1" applyFont="1" applyBorder="1" applyAlignment="1">
      <alignment horizontal="left" vertical="center" wrapText="1"/>
    </xf>
    <xf numFmtId="0" fontId="18" fillId="0" borderId="6" xfId="0" applyNumberFormat="1" applyFont="1" applyBorder="1" applyAlignment="1">
      <alignment horizontal="left" vertical="center" wrapText="1"/>
    </xf>
    <xf numFmtId="0" fontId="18" fillId="0" borderId="8" xfId="0" applyNumberFormat="1" applyFont="1" applyBorder="1" applyAlignment="1">
      <alignment horizontal="left" vertical="center" wrapText="1"/>
    </xf>
    <xf numFmtId="0" fontId="18" fillId="0" borderId="14" xfId="0" applyNumberFormat="1" applyFont="1" applyBorder="1" applyAlignment="1">
      <alignment horizontal="left" vertical="center" wrapText="1"/>
    </xf>
    <xf numFmtId="0" fontId="18" fillId="0" borderId="1" xfId="0" applyNumberFormat="1" applyFont="1" applyBorder="1" applyAlignment="1">
      <alignment horizontal="left" vertical="center" wrapText="1"/>
    </xf>
    <xf numFmtId="0" fontId="18" fillId="0" borderId="15" xfId="0" applyNumberFormat="1" applyFont="1" applyBorder="1" applyAlignment="1">
      <alignment horizontal="left" vertical="center" wrapText="1"/>
    </xf>
    <xf numFmtId="10" fontId="18" fillId="0" borderId="11" xfId="0" applyNumberFormat="1" applyFont="1" applyBorder="1" applyAlignment="1">
      <alignment horizontal="center" vertical="center"/>
    </xf>
    <xf numFmtId="10" fontId="18" fillId="0" borderId="6" xfId="0" applyNumberFormat="1" applyFont="1" applyBorder="1" applyAlignment="1">
      <alignment horizontal="center" vertical="center"/>
    </xf>
    <xf numFmtId="10" fontId="18" fillId="0" borderId="8" xfId="0" applyNumberFormat="1" applyFont="1" applyBorder="1" applyAlignment="1">
      <alignment horizontal="center" vertical="center"/>
    </xf>
    <xf numFmtId="10" fontId="18" fillId="0" borderId="14" xfId="0" applyNumberFormat="1" applyFont="1" applyBorder="1" applyAlignment="1">
      <alignment horizontal="center" vertical="center"/>
    </xf>
    <xf numFmtId="10" fontId="18" fillId="0" borderId="1" xfId="0" applyNumberFormat="1" applyFont="1" applyBorder="1" applyAlignment="1">
      <alignment horizontal="center" vertical="center"/>
    </xf>
    <xf numFmtId="10" fontId="18" fillId="0" borderId="15" xfId="0" applyNumberFormat="1" applyFont="1" applyBorder="1" applyAlignment="1">
      <alignment horizontal="center" vertical="center"/>
    </xf>
    <xf numFmtId="0" fontId="19" fillId="0" borderId="3" xfId="0" applyNumberFormat="1" applyFont="1" applyBorder="1" applyAlignment="1">
      <alignment horizontal="center" vertical="center"/>
    </xf>
    <xf numFmtId="0" fontId="19" fillId="0" borderId="2" xfId="0" applyNumberFormat="1" applyFont="1" applyBorder="1" applyAlignment="1">
      <alignment horizontal="center" vertical="center"/>
    </xf>
    <xf numFmtId="0" fontId="19" fillId="0" borderId="4" xfId="0" applyNumberFormat="1" applyFont="1" applyBorder="1" applyAlignment="1">
      <alignment horizontal="center" vertical="center"/>
    </xf>
    <xf numFmtId="0" fontId="19" fillId="0" borderId="3" xfId="0" applyNumberFormat="1" applyFont="1" applyBorder="1" applyAlignment="1">
      <alignment horizontal="center" vertical="center" wrapText="1"/>
    </xf>
    <xf numFmtId="0" fontId="19" fillId="0" borderId="2" xfId="0" applyNumberFormat="1" applyFont="1" applyBorder="1" applyAlignment="1">
      <alignment horizontal="center" vertical="center" wrapText="1"/>
    </xf>
    <xf numFmtId="0" fontId="19" fillId="0" borderId="4" xfId="0" applyNumberFormat="1" applyFont="1" applyBorder="1" applyAlignment="1">
      <alignment horizontal="center" vertical="center" wrapText="1"/>
    </xf>
    <xf numFmtId="0" fontId="19" fillId="0" borderId="11" xfId="0" applyNumberFormat="1" applyFont="1" applyBorder="1" applyAlignment="1">
      <alignment horizontal="center" vertical="center" wrapText="1"/>
    </xf>
    <xf numFmtId="0" fontId="19" fillId="0" borderId="6" xfId="0" applyNumberFormat="1" applyFont="1" applyBorder="1" applyAlignment="1">
      <alignment horizontal="center" vertical="center" wrapText="1"/>
    </xf>
    <xf numFmtId="0" fontId="19" fillId="0" borderId="8" xfId="0" applyNumberFormat="1" applyFont="1" applyBorder="1" applyAlignment="1">
      <alignment horizontal="center" vertical="center" wrapText="1"/>
    </xf>
    <xf numFmtId="0" fontId="19" fillId="0" borderId="12" xfId="0" applyNumberFormat="1" applyFont="1" applyBorder="1" applyAlignment="1">
      <alignment horizontal="center" vertical="center" wrapText="1"/>
    </xf>
    <xf numFmtId="0" fontId="19" fillId="0" borderId="0" xfId="0" applyNumberFormat="1" applyFont="1" applyBorder="1" applyAlignment="1">
      <alignment horizontal="center" vertical="center" wrapText="1"/>
    </xf>
    <xf numFmtId="0" fontId="19" fillId="0" borderId="1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19" fillId="0" borderId="1" xfId="0" applyNumberFormat="1" applyFont="1" applyBorder="1" applyAlignment="1">
      <alignment horizontal="center" vertical="center" wrapText="1"/>
    </xf>
    <xf numFmtId="0" fontId="19" fillId="0" borderId="15" xfId="0" applyNumberFormat="1" applyFont="1" applyBorder="1" applyAlignment="1">
      <alignment horizontal="center" vertical="center" wrapText="1"/>
    </xf>
    <xf numFmtId="4" fontId="18" fillId="0" borderId="11" xfId="0" applyNumberFormat="1" applyFont="1" applyBorder="1" applyAlignment="1">
      <alignment horizontal="center" vertical="center"/>
    </xf>
    <xf numFmtId="4" fontId="18" fillId="0" borderId="6" xfId="0" applyNumberFormat="1" applyFont="1" applyBorder="1" applyAlignment="1">
      <alignment horizontal="center" vertical="center"/>
    </xf>
    <xf numFmtId="4" fontId="18" fillId="0" borderId="8" xfId="0" applyNumberFormat="1" applyFont="1" applyBorder="1" applyAlignment="1">
      <alignment horizontal="center" vertical="center"/>
    </xf>
    <xf numFmtId="4" fontId="18" fillId="0" borderId="14" xfId="0" applyNumberFormat="1" applyFont="1" applyBorder="1" applyAlignment="1">
      <alignment horizontal="center" vertical="center"/>
    </xf>
    <xf numFmtId="4" fontId="18" fillId="0" borderId="1" xfId="0" applyNumberFormat="1" applyFont="1" applyBorder="1" applyAlignment="1">
      <alignment horizontal="center" vertical="center"/>
    </xf>
    <xf numFmtId="4" fontId="18" fillId="0" borderId="15" xfId="0" applyNumberFormat="1" applyFont="1" applyBorder="1" applyAlignment="1">
      <alignment horizontal="center" vertical="center"/>
    </xf>
    <xf numFmtId="0" fontId="18" fillId="0" borderId="3" xfId="0" applyNumberFormat="1" applyFont="1" applyBorder="1" applyAlignment="1">
      <alignment horizontal="right" vertical="center" wrapText="1"/>
    </xf>
    <xf numFmtId="0" fontId="18" fillId="0" borderId="2" xfId="0" applyNumberFormat="1" applyFont="1" applyBorder="1" applyAlignment="1">
      <alignment horizontal="right" vertical="center" wrapText="1"/>
    </xf>
    <xf numFmtId="0" fontId="18" fillId="0" borderId="4" xfId="0" applyNumberFormat="1" applyFont="1" applyBorder="1" applyAlignment="1">
      <alignment horizontal="right" vertical="center" wrapText="1"/>
    </xf>
    <xf numFmtId="166" fontId="18" fillId="0" borderId="11" xfId="0" applyNumberFormat="1" applyFont="1" applyBorder="1" applyAlignment="1">
      <alignment horizontal="center" vertical="center"/>
    </xf>
    <xf numFmtId="166" fontId="18" fillId="0" borderId="6" xfId="0" applyNumberFormat="1" applyFont="1" applyBorder="1" applyAlignment="1">
      <alignment horizontal="center" vertical="center"/>
    </xf>
    <xf numFmtId="166" fontId="18" fillId="0" borderId="8" xfId="0" applyNumberFormat="1" applyFont="1" applyBorder="1" applyAlignment="1">
      <alignment horizontal="center" vertical="center"/>
    </xf>
    <xf numFmtId="166" fontId="18" fillId="0" borderId="14" xfId="0" applyNumberFormat="1" applyFont="1" applyBorder="1" applyAlignment="1">
      <alignment horizontal="center" vertical="center"/>
    </xf>
    <xf numFmtId="166" fontId="18" fillId="0" borderId="1" xfId="0" applyNumberFormat="1" applyFont="1" applyBorder="1" applyAlignment="1">
      <alignment horizontal="center" vertical="center"/>
    </xf>
    <xf numFmtId="166" fontId="18" fillId="0" borderId="15" xfId="0" applyNumberFormat="1" applyFont="1" applyBorder="1" applyAlignment="1">
      <alignment horizontal="center" vertical="center"/>
    </xf>
    <xf numFmtId="165" fontId="18" fillId="0" borderId="11" xfId="0" applyNumberFormat="1" applyFont="1" applyFill="1" applyBorder="1" applyAlignment="1">
      <alignment horizontal="center" vertical="center" wrapText="1"/>
    </xf>
    <xf numFmtId="165" fontId="18" fillId="0" borderId="6" xfId="0" applyNumberFormat="1" applyFont="1" applyFill="1" applyBorder="1" applyAlignment="1">
      <alignment horizontal="center" vertical="center" wrapText="1"/>
    </xf>
    <xf numFmtId="165" fontId="18" fillId="0" borderId="8" xfId="0" applyNumberFormat="1" applyFont="1" applyFill="1" applyBorder="1" applyAlignment="1">
      <alignment horizontal="center" vertical="center" wrapText="1"/>
    </xf>
    <xf numFmtId="165" fontId="18" fillId="0" borderId="14" xfId="0" applyNumberFormat="1" applyFont="1" applyFill="1" applyBorder="1" applyAlignment="1">
      <alignment horizontal="center" vertical="center" wrapText="1"/>
    </xf>
    <xf numFmtId="165" fontId="18" fillId="0" borderId="1" xfId="0" applyNumberFormat="1" applyFont="1" applyFill="1" applyBorder="1" applyAlignment="1">
      <alignment horizontal="center" vertical="center" wrapText="1"/>
    </xf>
    <xf numFmtId="165" fontId="18" fillId="0" borderId="15" xfId="0" applyNumberFormat="1" applyFont="1" applyFill="1" applyBorder="1" applyAlignment="1">
      <alignment horizontal="center" vertical="center" wrapText="1"/>
    </xf>
    <xf numFmtId="4" fontId="18" fillId="0" borderId="11" xfId="0" applyNumberFormat="1" applyFont="1" applyFill="1" applyBorder="1" applyAlignment="1">
      <alignment horizontal="center" vertical="center" wrapText="1"/>
    </xf>
    <xf numFmtId="4" fontId="18" fillId="0" borderId="6" xfId="0" applyNumberFormat="1" applyFont="1" applyFill="1" applyBorder="1" applyAlignment="1">
      <alignment horizontal="center" vertical="center" wrapText="1"/>
    </xf>
    <xf numFmtId="4" fontId="18" fillId="0" borderId="8" xfId="0" applyNumberFormat="1" applyFont="1" applyFill="1" applyBorder="1" applyAlignment="1">
      <alignment horizontal="center" vertical="center" wrapText="1"/>
    </xf>
    <xf numFmtId="4" fontId="18" fillId="0" borderId="14" xfId="0" applyNumberFormat="1"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4" fontId="18" fillId="0" borderId="15" xfId="0" applyNumberFormat="1" applyFont="1" applyFill="1" applyBorder="1" applyAlignment="1">
      <alignment horizontal="center" vertical="center" wrapText="1"/>
    </xf>
    <xf numFmtId="0" fontId="18" fillId="6" borderId="5" xfId="0" applyFont="1" applyFill="1" applyBorder="1" applyAlignment="1" applyProtection="1">
      <alignment horizontal="justify" vertical="center" wrapText="1"/>
      <protection locked="0" hidden="1"/>
    </xf>
    <xf numFmtId="0" fontId="13" fillId="0" borderId="5" xfId="0" applyFont="1" applyFill="1" applyBorder="1" applyAlignment="1" applyProtection="1">
      <alignment horizontal="left" vertical="center"/>
      <protection locked="0" hidden="1"/>
    </xf>
    <xf numFmtId="0" fontId="13" fillId="0" borderId="3" xfId="0" applyFont="1" applyFill="1" applyBorder="1" applyAlignment="1" applyProtection="1">
      <alignment horizontal="left" vertical="center"/>
      <protection locked="0" hidden="1"/>
    </xf>
    <xf numFmtId="0" fontId="13" fillId="0" borderId="4" xfId="0" applyFont="1" applyFill="1" applyBorder="1" applyAlignment="1" applyProtection="1">
      <alignment horizontal="left" vertical="center"/>
      <protection locked="0" hidden="1"/>
    </xf>
    <xf numFmtId="0" fontId="5" fillId="0" borderId="0" xfId="4" applyFont="1" applyFill="1" applyBorder="1" applyAlignment="1">
      <alignment horizontal="left" vertical="center" wrapText="1"/>
    </xf>
    <xf numFmtId="0" fontId="17" fillId="8" borderId="5" xfId="4" applyFont="1" applyFill="1" applyBorder="1" applyAlignment="1">
      <alignment horizontal="center" vertical="center"/>
    </xf>
    <xf numFmtId="0" fontId="26" fillId="7" borderId="3" xfId="4" applyFont="1" applyFill="1" applyBorder="1" applyAlignment="1">
      <alignment horizontal="center" vertical="center" wrapText="1"/>
    </xf>
    <xf numFmtId="0" fontId="26" fillId="7" borderId="2" xfId="4" applyFont="1" applyFill="1" applyBorder="1" applyAlignment="1">
      <alignment horizontal="center" vertical="center" wrapText="1"/>
    </xf>
    <xf numFmtId="0" fontId="26" fillId="7" borderId="4" xfId="4" applyFont="1" applyFill="1" applyBorder="1" applyAlignment="1">
      <alignment horizontal="center" vertical="center" wrapText="1"/>
    </xf>
    <xf numFmtId="0" fontId="13" fillId="6" borderId="3" xfId="7" applyFont="1" applyFill="1" applyBorder="1" applyAlignment="1" applyProtection="1">
      <alignment horizontal="center" vertical="center"/>
      <protection locked="0" hidden="1"/>
    </xf>
    <xf numFmtId="0" fontId="13" fillId="6" borderId="4" xfId="7" applyFont="1" applyFill="1" applyBorder="1" applyAlignment="1" applyProtection="1">
      <alignment horizontal="center" vertical="center"/>
      <protection locked="0" hidden="1"/>
    </xf>
    <xf numFmtId="0" fontId="3" fillId="0" borderId="5" xfId="0" applyFont="1" applyFill="1" applyBorder="1" applyAlignment="1" applyProtection="1">
      <alignment vertical="center" wrapText="1"/>
    </xf>
    <xf numFmtId="0" fontId="0" fillId="0" borderId="11" xfId="0" applyBorder="1" applyAlignment="1" applyProtection="1">
      <alignment horizontal="left" vertical="top" wrapText="1"/>
      <protection hidden="1"/>
    </xf>
    <xf numFmtId="0" fontId="0" fillId="0" borderId="6" xfId="0" applyBorder="1" applyAlignment="1" applyProtection="1">
      <alignment horizontal="left" vertical="top" wrapText="1"/>
      <protection hidden="1"/>
    </xf>
    <xf numFmtId="0" fontId="0" fillId="0" borderId="8" xfId="0" applyBorder="1" applyAlignment="1" applyProtection="1">
      <alignment horizontal="left" vertical="top" wrapText="1"/>
      <protection hidden="1"/>
    </xf>
    <xf numFmtId="0" fontId="0" fillId="0" borderId="12" xfId="0" applyBorder="1" applyAlignment="1" applyProtection="1">
      <alignment horizontal="left" vertical="top" wrapText="1"/>
      <protection hidden="1"/>
    </xf>
    <xf numFmtId="0" fontId="0" fillId="0" borderId="0" xfId="0" applyBorder="1" applyAlignment="1" applyProtection="1">
      <alignment horizontal="left" vertical="top" wrapText="1"/>
      <protection hidden="1"/>
    </xf>
    <xf numFmtId="0" fontId="0" fillId="0" borderId="13" xfId="0" applyBorder="1" applyAlignment="1" applyProtection="1">
      <alignment horizontal="left" vertical="top" wrapText="1"/>
      <protection hidden="1"/>
    </xf>
    <xf numFmtId="0" fontId="0" fillId="0" borderId="14" xfId="0" applyBorder="1" applyAlignment="1" applyProtection="1">
      <alignment horizontal="left" vertical="top" wrapText="1"/>
      <protection hidden="1"/>
    </xf>
    <xf numFmtId="0" fontId="0" fillId="0" borderId="1" xfId="0" applyBorder="1" applyAlignment="1" applyProtection="1">
      <alignment horizontal="left" vertical="top" wrapText="1"/>
      <protection hidden="1"/>
    </xf>
    <xf numFmtId="0" fontId="0" fillId="0" borderId="15" xfId="0" applyBorder="1" applyAlignment="1" applyProtection="1">
      <alignment horizontal="left" vertical="top" wrapText="1"/>
      <protection hidden="1"/>
    </xf>
  </cellXfs>
  <cellStyles count="10">
    <cellStyle name="Hipervínculo" xfId="5" builtinId="8"/>
    <cellStyle name="Moneda" xfId="9" builtinId="4"/>
    <cellStyle name="Normal" xfId="0" builtinId="0"/>
    <cellStyle name="Normal 10" xfId="8"/>
    <cellStyle name="Normal 2" xfId="1"/>
    <cellStyle name="Normal 2 2" xfId="4"/>
    <cellStyle name="Normal 2 2 2 2" xfId="6"/>
    <cellStyle name="Normal 3 2" xfId="7"/>
    <cellStyle name="Normal 4" xfId="2"/>
    <cellStyle name="Porcentual 5" xfId="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600075</xdr:colOff>
      <xdr:row>0</xdr:row>
      <xdr:rowOff>57150</xdr:rowOff>
    </xdr:from>
    <xdr:to>
      <xdr:col>6</xdr:col>
      <xdr:colOff>692151</xdr:colOff>
      <xdr:row>5</xdr:row>
      <xdr:rowOff>120566</xdr:rowOff>
    </xdr:to>
    <xdr:sp macro="" textlink="">
      <xdr:nvSpPr>
        <xdr:cNvPr id="2" name="3 CuadroTexto"/>
        <xdr:cNvSpPr txBox="1"/>
      </xdr:nvSpPr>
      <xdr:spPr>
        <a:xfrm>
          <a:off x="1238250" y="57150"/>
          <a:ext cx="3606801" cy="10159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209550</xdr:colOff>
      <xdr:row>1</xdr:row>
      <xdr:rowOff>38100</xdr:rowOff>
    </xdr:from>
    <xdr:to>
      <xdr:col>1</xdr:col>
      <xdr:colOff>447675</xdr:colOff>
      <xdr:row>5</xdr:row>
      <xdr:rowOff>66675</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228600"/>
          <a:ext cx="8763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85725</xdr:colOff>
      <xdr:row>1</xdr:row>
      <xdr:rowOff>95250</xdr:rowOff>
    </xdr:from>
    <xdr:to>
      <xdr:col>8</xdr:col>
      <xdr:colOff>523875</xdr:colOff>
      <xdr:row>4</xdr:row>
      <xdr:rowOff>123825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33950" y="2857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600075</xdr:colOff>
      <xdr:row>0</xdr:row>
      <xdr:rowOff>57150</xdr:rowOff>
    </xdr:from>
    <xdr:to>
      <xdr:col>6</xdr:col>
      <xdr:colOff>692151</xdr:colOff>
      <xdr:row>5</xdr:row>
      <xdr:rowOff>120566</xdr:rowOff>
    </xdr:to>
    <xdr:sp macro="" textlink="">
      <xdr:nvSpPr>
        <xdr:cNvPr id="2" name="3 CuadroTexto"/>
        <xdr:cNvSpPr txBox="1"/>
      </xdr:nvSpPr>
      <xdr:spPr>
        <a:xfrm>
          <a:off x="1238250" y="57150"/>
          <a:ext cx="3606801" cy="10159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209550</xdr:colOff>
      <xdr:row>1</xdr:row>
      <xdr:rowOff>38100</xdr:rowOff>
    </xdr:from>
    <xdr:to>
      <xdr:col>1</xdr:col>
      <xdr:colOff>447675</xdr:colOff>
      <xdr:row>5</xdr:row>
      <xdr:rowOff>66675</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228600"/>
          <a:ext cx="8763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85725</xdr:colOff>
      <xdr:row>1</xdr:row>
      <xdr:rowOff>95250</xdr:rowOff>
    </xdr:from>
    <xdr:to>
      <xdr:col>8</xdr:col>
      <xdr:colOff>523875</xdr:colOff>
      <xdr:row>4</xdr:row>
      <xdr:rowOff>123825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33950" y="2857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363009</xdr:colOff>
      <xdr:row>0</xdr:row>
      <xdr:rowOff>78400</xdr:rowOff>
    </xdr:from>
    <xdr:to>
      <xdr:col>8</xdr:col>
      <xdr:colOff>973668</xdr:colOff>
      <xdr:row>6</xdr:row>
      <xdr:rowOff>141816</xdr:rowOff>
    </xdr:to>
    <xdr:sp macro="" textlink="">
      <xdr:nvSpPr>
        <xdr:cNvPr id="2" name="3 CuadroTexto"/>
        <xdr:cNvSpPr txBox="1"/>
      </xdr:nvSpPr>
      <xdr:spPr>
        <a:xfrm>
          <a:off x="2306109" y="78400"/>
          <a:ext cx="4668309" cy="10349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328083</xdr:colOff>
      <xdr:row>0</xdr:row>
      <xdr:rowOff>148166</xdr:rowOff>
    </xdr:from>
    <xdr:to>
      <xdr:col>2</xdr:col>
      <xdr:colOff>463550</xdr:colOff>
      <xdr:row>5</xdr:row>
      <xdr:rowOff>144991</xdr:rowOff>
    </xdr:to>
    <xdr:pic>
      <xdr:nvPicPr>
        <xdr:cNvPr id="5" name="Imagen 4"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2083" y="148166"/>
          <a:ext cx="8763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740833</xdr:colOff>
      <xdr:row>1</xdr:row>
      <xdr:rowOff>63500</xdr:rowOff>
    </xdr:from>
    <xdr:to>
      <xdr:col>10</xdr:col>
      <xdr:colOff>819150</xdr:colOff>
      <xdr:row>5</xdr:row>
      <xdr:rowOff>28575</xdr:rowOff>
    </xdr:to>
    <xdr:pic>
      <xdr:nvPicPr>
        <xdr:cNvPr id="6" name="Imagen 5"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852833" y="2222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600075</xdr:colOff>
      <xdr:row>0</xdr:row>
      <xdr:rowOff>57150</xdr:rowOff>
    </xdr:from>
    <xdr:to>
      <xdr:col>7</xdr:col>
      <xdr:colOff>0</xdr:colOff>
      <xdr:row>5</xdr:row>
      <xdr:rowOff>120566</xdr:rowOff>
    </xdr:to>
    <xdr:sp macro="" textlink="">
      <xdr:nvSpPr>
        <xdr:cNvPr id="6" name="3 CuadroTexto"/>
        <xdr:cNvSpPr txBox="1"/>
      </xdr:nvSpPr>
      <xdr:spPr>
        <a:xfrm>
          <a:off x="1362075" y="57150"/>
          <a:ext cx="4664076" cy="10159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209550</xdr:colOff>
      <xdr:row>1</xdr:row>
      <xdr:rowOff>38100</xdr:rowOff>
    </xdr:from>
    <xdr:to>
      <xdr:col>1</xdr:col>
      <xdr:colOff>447675</xdr:colOff>
      <xdr:row>5</xdr:row>
      <xdr:rowOff>66675</xdr:rowOff>
    </xdr:to>
    <xdr:pic>
      <xdr:nvPicPr>
        <xdr:cNvPr id="8" name="Imagen 7"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228600"/>
          <a:ext cx="8763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85725</xdr:colOff>
      <xdr:row>1</xdr:row>
      <xdr:rowOff>95250</xdr:rowOff>
    </xdr:from>
    <xdr:to>
      <xdr:col>8</xdr:col>
      <xdr:colOff>523875</xdr:colOff>
      <xdr:row>4</xdr:row>
      <xdr:rowOff>123825</xdr:rowOff>
    </xdr:to>
    <xdr:pic>
      <xdr:nvPicPr>
        <xdr:cNvPr id="9" name="Imagen 8"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38725" y="2857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363009</xdr:colOff>
      <xdr:row>0</xdr:row>
      <xdr:rowOff>78400</xdr:rowOff>
    </xdr:from>
    <xdr:to>
      <xdr:col>7</xdr:col>
      <xdr:colOff>973668</xdr:colOff>
      <xdr:row>6</xdr:row>
      <xdr:rowOff>141816</xdr:rowOff>
    </xdr:to>
    <xdr:sp macro="" textlink="">
      <xdr:nvSpPr>
        <xdr:cNvPr id="2" name="3 CuadroTexto"/>
        <xdr:cNvSpPr txBox="1"/>
      </xdr:nvSpPr>
      <xdr:spPr>
        <a:xfrm>
          <a:off x="1563159" y="78400"/>
          <a:ext cx="4763559" cy="10349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571500</xdr:colOff>
      <xdr:row>0</xdr:row>
      <xdr:rowOff>137583</xdr:rowOff>
    </xdr:from>
    <xdr:to>
      <xdr:col>2</xdr:col>
      <xdr:colOff>505883</xdr:colOff>
      <xdr:row>5</xdr:row>
      <xdr:rowOff>134408</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675" y="137583"/>
          <a:ext cx="877358"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740833</xdr:colOff>
      <xdr:row>1</xdr:row>
      <xdr:rowOff>63500</xdr:rowOff>
    </xdr:from>
    <xdr:to>
      <xdr:col>9</xdr:col>
      <xdr:colOff>819150</xdr:colOff>
      <xdr:row>5</xdr:row>
      <xdr:rowOff>28575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17833" y="225425"/>
          <a:ext cx="1202267" cy="61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600075</xdr:colOff>
      <xdr:row>0</xdr:row>
      <xdr:rowOff>57150</xdr:rowOff>
    </xdr:from>
    <xdr:to>
      <xdr:col>6</xdr:col>
      <xdr:colOff>692151</xdr:colOff>
      <xdr:row>5</xdr:row>
      <xdr:rowOff>120566</xdr:rowOff>
    </xdr:to>
    <xdr:sp macro="" textlink="">
      <xdr:nvSpPr>
        <xdr:cNvPr id="2" name="3 CuadroTexto"/>
        <xdr:cNvSpPr txBox="1"/>
      </xdr:nvSpPr>
      <xdr:spPr>
        <a:xfrm>
          <a:off x="1238250" y="57150"/>
          <a:ext cx="3606801" cy="10159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209550</xdr:colOff>
      <xdr:row>1</xdr:row>
      <xdr:rowOff>38100</xdr:rowOff>
    </xdr:from>
    <xdr:to>
      <xdr:col>1</xdr:col>
      <xdr:colOff>447675</xdr:colOff>
      <xdr:row>5</xdr:row>
      <xdr:rowOff>66675</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228600"/>
          <a:ext cx="8763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114300</xdr:colOff>
      <xdr:row>1</xdr:row>
      <xdr:rowOff>95250</xdr:rowOff>
    </xdr:from>
    <xdr:to>
      <xdr:col>8</xdr:col>
      <xdr:colOff>552450</xdr:colOff>
      <xdr:row>4</xdr:row>
      <xdr:rowOff>123825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62525" y="2857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363009</xdr:colOff>
      <xdr:row>0</xdr:row>
      <xdr:rowOff>78400</xdr:rowOff>
    </xdr:from>
    <xdr:to>
      <xdr:col>7</xdr:col>
      <xdr:colOff>973668</xdr:colOff>
      <xdr:row>6</xdr:row>
      <xdr:rowOff>141816</xdr:rowOff>
    </xdr:to>
    <xdr:sp macro="" textlink="">
      <xdr:nvSpPr>
        <xdr:cNvPr id="2" name="3 CuadroTexto"/>
        <xdr:cNvSpPr txBox="1"/>
      </xdr:nvSpPr>
      <xdr:spPr>
        <a:xfrm>
          <a:off x="1563159" y="78400"/>
          <a:ext cx="4725459" cy="10349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571500</xdr:colOff>
      <xdr:row>0</xdr:row>
      <xdr:rowOff>137583</xdr:rowOff>
    </xdr:from>
    <xdr:to>
      <xdr:col>2</xdr:col>
      <xdr:colOff>505883</xdr:colOff>
      <xdr:row>5</xdr:row>
      <xdr:rowOff>134408</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675" y="137583"/>
          <a:ext cx="877358"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740833</xdr:colOff>
      <xdr:row>1</xdr:row>
      <xdr:rowOff>63500</xdr:rowOff>
    </xdr:from>
    <xdr:to>
      <xdr:col>9</xdr:col>
      <xdr:colOff>819150</xdr:colOff>
      <xdr:row>5</xdr:row>
      <xdr:rowOff>28575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9733" y="225425"/>
          <a:ext cx="1202267" cy="61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600075</xdr:colOff>
      <xdr:row>0</xdr:row>
      <xdr:rowOff>57150</xdr:rowOff>
    </xdr:from>
    <xdr:to>
      <xdr:col>6</xdr:col>
      <xdr:colOff>692151</xdr:colOff>
      <xdr:row>5</xdr:row>
      <xdr:rowOff>120566</xdr:rowOff>
    </xdr:to>
    <xdr:sp macro="" textlink="">
      <xdr:nvSpPr>
        <xdr:cNvPr id="2" name="3 CuadroTexto"/>
        <xdr:cNvSpPr txBox="1"/>
      </xdr:nvSpPr>
      <xdr:spPr>
        <a:xfrm>
          <a:off x="1238250" y="57150"/>
          <a:ext cx="3606801" cy="10159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209550</xdr:colOff>
      <xdr:row>1</xdr:row>
      <xdr:rowOff>38100</xdr:rowOff>
    </xdr:from>
    <xdr:to>
      <xdr:col>1</xdr:col>
      <xdr:colOff>447675</xdr:colOff>
      <xdr:row>5</xdr:row>
      <xdr:rowOff>66675</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228600"/>
          <a:ext cx="8763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85725</xdr:colOff>
      <xdr:row>1</xdr:row>
      <xdr:rowOff>95250</xdr:rowOff>
    </xdr:from>
    <xdr:to>
      <xdr:col>8</xdr:col>
      <xdr:colOff>523875</xdr:colOff>
      <xdr:row>4</xdr:row>
      <xdr:rowOff>123825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33950" y="2857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363009</xdr:colOff>
      <xdr:row>0</xdr:row>
      <xdr:rowOff>78400</xdr:rowOff>
    </xdr:from>
    <xdr:to>
      <xdr:col>7</xdr:col>
      <xdr:colOff>973668</xdr:colOff>
      <xdr:row>6</xdr:row>
      <xdr:rowOff>141816</xdr:rowOff>
    </xdr:to>
    <xdr:sp macro="" textlink="">
      <xdr:nvSpPr>
        <xdr:cNvPr id="2" name="3 CuadroTexto"/>
        <xdr:cNvSpPr txBox="1"/>
      </xdr:nvSpPr>
      <xdr:spPr>
        <a:xfrm>
          <a:off x="1563159" y="78400"/>
          <a:ext cx="4725459" cy="10349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571500</xdr:colOff>
      <xdr:row>0</xdr:row>
      <xdr:rowOff>137583</xdr:rowOff>
    </xdr:from>
    <xdr:to>
      <xdr:col>2</xdr:col>
      <xdr:colOff>505883</xdr:colOff>
      <xdr:row>5</xdr:row>
      <xdr:rowOff>134408</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675" y="137583"/>
          <a:ext cx="877358"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740833</xdr:colOff>
      <xdr:row>1</xdr:row>
      <xdr:rowOff>63500</xdr:rowOff>
    </xdr:from>
    <xdr:to>
      <xdr:col>9</xdr:col>
      <xdr:colOff>819150</xdr:colOff>
      <xdr:row>5</xdr:row>
      <xdr:rowOff>28575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9733" y="225425"/>
          <a:ext cx="1202267" cy="61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600075</xdr:colOff>
      <xdr:row>0</xdr:row>
      <xdr:rowOff>57150</xdr:rowOff>
    </xdr:from>
    <xdr:to>
      <xdr:col>6</xdr:col>
      <xdr:colOff>692151</xdr:colOff>
      <xdr:row>5</xdr:row>
      <xdr:rowOff>120566</xdr:rowOff>
    </xdr:to>
    <xdr:sp macro="" textlink="">
      <xdr:nvSpPr>
        <xdr:cNvPr id="2" name="3 CuadroTexto"/>
        <xdr:cNvSpPr txBox="1"/>
      </xdr:nvSpPr>
      <xdr:spPr>
        <a:xfrm>
          <a:off x="1238250" y="57150"/>
          <a:ext cx="3606801" cy="10159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209550</xdr:colOff>
      <xdr:row>1</xdr:row>
      <xdr:rowOff>38100</xdr:rowOff>
    </xdr:from>
    <xdr:to>
      <xdr:col>1</xdr:col>
      <xdr:colOff>447675</xdr:colOff>
      <xdr:row>5</xdr:row>
      <xdr:rowOff>66675</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228600"/>
          <a:ext cx="8763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85725</xdr:colOff>
      <xdr:row>1</xdr:row>
      <xdr:rowOff>95250</xdr:rowOff>
    </xdr:from>
    <xdr:to>
      <xdr:col>8</xdr:col>
      <xdr:colOff>523875</xdr:colOff>
      <xdr:row>4</xdr:row>
      <xdr:rowOff>123825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33950" y="2857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3</xdr:col>
      <xdr:colOff>363009</xdr:colOff>
      <xdr:row>0</xdr:row>
      <xdr:rowOff>78400</xdr:rowOff>
    </xdr:from>
    <xdr:to>
      <xdr:col>8</xdr:col>
      <xdr:colOff>973668</xdr:colOff>
      <xdr:row>6</xdr:row>
      <xdr:rowOff>141816</xdr:rowOff>
    </xdr:to>
    <xdr:sp macro="" textlink="">
      <xdr:nvSpPr>
        <xdr:cNvPr id="2" name="3 CuadroTexto"/>
        <xdr:cNvSpPr txBox="1"/>
      </xdr:nvSpPr>
      <xdr:spPr>
        <a:xfrm>
          <a:off x="2306109" y="78400"/>
          <a:ext cx="4725459" cy="10349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328083</xdr:colOff>
      <xdr:row>0</xdr:row>
      <xdr:rowOff>148166</xdr:rowOff>
    </xdr:from>
    <xdr:to>
      <xdr:col>2</xdr:col>
      <xdr:colOff>463550</xdr:colOff>
      <xdr:row>5</xdr:row>
      <xdr:rowOff>144991</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5258" y="148166"/>
          <a:ext cx="878417"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740833</xdr:colOff>
      <xdr:row>1</xdr:row>
      <xdr:rowOff>63500</xdr:rowOff>
    </xdr:from>
    <xdr:to>
      <xdr:col>10</xdr:col>
      <xdr:colOff>819150</xdr:colOff>
      <xdr:row>5</xdr:row>
      <xdr:rowOff>28575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22683" y="225425"/>
          <a:ext cx="1202267" cy="61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600075</xdr:colOff>
      <xdr:row>0</xdr:row>
      <xdr:rowOff>57150</xdr:rowOff>
    </xdr:from>
    <xdr:to>
      <xdr:col>6</xdr:col>
      <xdr:colOff>692151</xdr:colOff>
      <xdr:row>5</xdr:row>
      <xdr:rowOff>120566</xdr:rowOff>
    </xdr:to>
    <xdr:sp macro="" textlink="">
      <xdr:nvSpPr>
        <xdr:cNvPr id="2" name="3 CuadroTexto"/>
        <xdr:cNvSpPr txBox="1"/>
      </xdr:nvSpPr>
      <xdr:spPr>
        <a:xfrm>
          <a:off x="1238250" y="57150"/>
          <a:ext cx="3606801" cy="10159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209550</xdr:colOff>
      <xdr:row>1</xdr:row>
      <xdr:rowOff>38100</xdr:rowOff>
    </xdr:from>
    <xdr:to>
      <xdr:col>1</xdr:col>
      <xdr:colOff>447675</xdr:colOff>
      <xdr:row>5</xdr:row>
      <xdr:rowOff>66675</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228600"/>
          <a:ext cx="8763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85725</xdr:colOff>
      <xdr:row>1</xdr:row>
      <xdr:rowOff>95250</xdr:rowOff>
    </xdr:from>
    <xdr:to>
      <xdr:col>8</xdr:col>
      <xdr:colOff>523875</xdr:colOff>
      <xdr:row>4</xdr:row>
      <xdr:rowOff>123825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33950" y="2857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a:effectLst/>
            <a:latin typeface="Arial" panose="020B0604020202020204" pitchFamily="34" charset="0"/>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a:effectLst/>
            <a:latin typeface="Arial" panose="020B0604020202020204" pitchFamily="34" charset="0"/>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a:effectLst/>
            <a:latin typeface="Arial" panose="020B0604020202020204" pitchFamily="34" charset="0"/>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a:effectLst/>
            <a:latin typeface="Arial" panose="020B0604020202020204" pitchFamily="34" charset="0"/>
            <a:cs typeface="Arial" panose="020B0604020202020204" pitchFamily="34" charset="0"/>
          </a:endParaRPr>
        </a:p>
      </xdr:txBody>
    </xdr:sp>
    <xdr:clientData/>
  </xdr:twoCellAnchor>
  <xdr:twoCellAnchor>
    <xdr:from>
      <xdr:col>5</xdr:col>
      <xdr:colOff>0</xdr:colOff>
      <xdr:row>3</xdr:row>
      <xdr:rowOff>0</xdr:rowOff>
    </xdr:from>
    <xdr:to>
      <xdr:col>6</xdr:col>
      <xdr:colOff>438150</xdr:colOff>
      <xdr:row>5</xdr:row>
      <xdr:rowOff>195263</xdr:rowOff>
    </xdr:to>
    <xdr:pic>
      <xdr:nvPicPr>
        <xdr:cNvPr id="7" name="Imagen 6"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72188" y="547688"/>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392906</xdr:colOff>
      <xdr:row>2</xdr:row>
      <xdr:rowOff>0</xdr:rowOff>
    </xdr:from>
    <xdr:to>
      <xdr:col>1</xdr:col>
      <xdr:colOff>1269206</xdr:colOff>
      <xdr:row>5</xdr:row>
      <xdr:rowOff>195263</xdr:rowOff>
    </xdr:to>
    <xdr:pic>
      <xdr:nvPicPr>
        <xdr:cNvPr id="8" name="Imagen 7"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4844" y="357188"/>
          <a:ext cx="8763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35</xdr:col>
      <xdr:colOff>85725</xdr:colOff>
      <xdr:row>1</xdr:row>
      <xdr:rowOff>133350</xdr:rowOff>
    </xdr:from>
    <xdr:to>
      <xdr:col>40</xdr:col>
      <xdr:colOff>142875</xdr:colOff>
      <xdr:row>4</xdr:row>
      <xdr:rowOff>133350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72250" y="209550"/>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a:effectLst/>
            <a:latin typeface="Arial" panose="020B0604020202020204" pitchFamily="34" charset="0"/>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a:effectLst/>
            <a:latin typeface="Arial" panose="020B0604020202020204" pitchFamily="34" charset="0"/>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a:effectLst/>
            <a:latin typeface="Arial" panose="020B0604020202020204" pitchFamily="34" charset="0"/>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a:effectLst/>
            <a:latin typeface="Arial" panose="020B0604020202020204" pitchFamily="34" charset="0"/>
            <a:cs typeface="Arial" panose="020B0604020202020204" pitchFamily="34" charset="0"/>
          </a:endParaRPr>
        </a:p>
      </xdr:txBody>
    </xdr:sp>
    <xdr:clientData/>
  </xdr:twoCellAnchor>
  <xdr:twoCellAnchor>
    <xdr:from>
      <xdr:col>1</xdr:col>
      <xdr:colOff>561975</xdr:colOff>
      <xdr:row>2</xdr:row>
      <xdr:rowOff>66675</xdr:rowOff>
    </xdr:from>
    <xdr:to>
      <xdr:col>2</xdr:col>
      <xdr:colOff>723900</xdr:colOff>
      <xdr:row>6</xdr:row>
      <xdr:rowOff>57150</xdr:rowOff>
    </xdr:to>
    <xdr:pic>
      <xdr:nvPicPr>
        <xdr:cNvPr id="5" name="Imagen 4"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75" y="323850"/>
          <a:ext cx="8763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752475</xdr:colOff>
      <xdr:row>3</xdr:row>
      <xdr:rowOff>9525</xdr:rowOff>
    </xdr:from>
    <xdr:to>
      <xdr:col>9</xdr:col>
      <xdr:colOff>1114425</xdr:colOff>
      <xdr:row>6</xdr:row>
      <xdr:rowOff>9525</xdr:rowOff>
    </xdr:to>
    <xdr:pic>
      <xdr:nvPicPr>
        <xdr:cNvPr id="6" name="Imagen 5"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34300" y="4667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cia-Vargas\Escritorio\ABASTECIMIENTO%20ESTRATEGICO\PROYECTOS\FINANCIERA\1-%20OPERADOR%20BANCARIO\PROVEEDORES\RESUMEN%20COTIZACIONES\RESUMEN%20COTIZACIONES%20NOV-30-10\COTIZACIONES%20BANCOS%20DIC-06-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sheetName val="GRAFICAS"/>
      <sheetName val="RESUMEN"/>
      <sheetName val="1 TRANSFER ICBF"/>
      <sheetName val="2 RECAUDO"/>
      <sheetName val="3 PAGOS"/>
      <sheetName val="4 GASTOS BANC"/>
      <sheetName val="PROY SDA vs PROY DF"/>
      <sheetName val="VOLUMENES PARA BANCOS"/>
      <sheetName val="COMP TARIFAS"/>
    </sheetNames>
    <sheetDataSet>
      <sheetData sheetId="0"/>
      <sheetData sheetId="1"/>
      <sheetData sheetId="2">
        <row r="22">
          <cell r="B22" t="str">
            <v>Tasa TES 2011 26-Nov-2010</v>
          </cell>
        </row>
        <row r="23">
          <cell r="B23" t="str">
            <v>Tasa TES 2020 26-Nov-10</v>
          </cell>
        </row>
        <row r="24">
          <cell r="B24" t="str">
            <v>Tasa DTF 90 Dias Dic-8</v>
          </cell>
        </row>
        <row r="25">
          <cell r="B25" t="str">
            <v>Tasa TIB EA (Nov-04-10)</v>
          </cell>
        </row>
      </sheetData>
      <sheetData sheetId="3">
        <row r="3">
          <cell r="Q3">
            <v>0</v>
          </cell>
        </row>
      </sheetData>
      <sheetData sheetId="4">
        <row r="3">
          <cell r="P3">
            <v>264</v>
          </cell>
        </row>
      </sheetData>
      <sheetData sheetId="5">
        <row r="3">
          <cell r="Q3">
            <v>1370</v>
          </cell>
        </row>
      </sheetData>
      <sheetData sheetId="6"/>
      <sheetData sheetId="7"/>
      <sheetData sheetId="8">
        <row r="3">
          <cell r="G3">
            <v>3067.1111111111113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8"/>
  <sheetViews>
    <sheetView tabSelected="1" workbookViewId="0">
      <selection activeCell="D21" sqref="D21"/>
    </sheetView>
  </sheetViews>
  <sheetFormatPr baseColWidth="10" defaultRowHeight="15"/>
  <cols>
    <col min="1" max="16384" width="11.42578125" style="172"/>
  </cols>
  <sheetData>
    <row r="1" spans="1:9">
      <c r="A1" s="312"/>
      <c r="B1" s="312"/>
      <c r="C1" s="312"/>
      <c r="D1" s="312"/>
      <c r="E1" s="312"/>
      <c r="F1" s="312"/>
      <c r="G1" s="312"/>
      <c r="H1" s="312"/>
      <c r="I1" s="312"/>
    </row>
    <row r="2" spans="1:9">
      <c r="A2" s="312"/>
      <c r="B2" s="312"/>
      <c r="C2" s="312"/>
      <c r="D2" s="312"/>
      <c r="E2" s="312"/>
      <c r="F2" s="312"/>
      <c r="G2" s="312"/>
      <c r="H2" s="312"/>
      <c r="I2" s="312"/>
    </row>
    <row r="3" spans="1:9">
      <c r="A3" s="312"/>
      <c r="B3" s="312"/>
      <c r="C3" s="312"/>
      <c r="D3" s="312"/>
      <c r="E3" s="312"/>
      <c r="F3" s="312"/>
      <c r="G3" s="312"/>
      <c r="H3" s="312"/>
      <c r="I3" s="312"/>
    </row>
    <row r="4" spans="1:9">
      <c r="A4" s="312"/>
      <c r="B4" s="312"/>
      <c r="C4" s="312"/>
      <c r="D4" s="312"/>
      <c r="E4" s="312"/>
      <c r="F4" s="312"/>
      <c r="G4" s="312"/>
      <c r="H4" s="312"/>
      <c r="I4" s="312"/>
    </row>
    <row r="5" spans="1:9">
      <c r="A5" s="312"/>
      <c r="B5" s="312"/>
      <c r="C5" s="312"/>
      <c r="D5" s="312"/>
      <c r="E5" s="312"/>
      <c r="F5" s="312"/>
      <c r="G5" s="312"/>
      <c r="H5" s="312"/>
      <c r="I5" s="312"/>
    </row>
    <row r="6" spans="1:9">
      <c r="A6" s="312"/>
      <c r="B6" s="312"/>
      <c r="C6" s="312"/>
      <c r="D6" s="312"/>
      <c r="E6" s="312"/>
      <c r="F6" s="312"/>
      <c r="G6" s="312"/>
      <c r="H6" s="312"/>
      <c r="I6" s="312"/>
    </row>
    <row r="7" spans="1:9">
      <c r="A7" s="312" t="s">
        <v>109</v>
      </c>
      <c r="B7" s="312"/>
      <c r="C7" s="312"/>
      <c r="D7" s="312"/>
      <c r="E7" s="312"/>
      <c r="F7" s="312"/>
      <c r="G7" s="312"/>
      <c r="H7" s="312"/>
      <c r="I7" s="312"/>
    </row>
    <row r="8" spans="1:9">
      <c r="A8" s="313" t="s">
        <v>465</v>
      </c>
      <c r="B8" s="313"/>
      <c r="C8" s="313"/>
      <c r="D8" s="313"/>
      <c r="E8" s="313"/>
      <c r="F8" s="313"/>
      <c r="G8" s="313"/>
      <c r="H8" s="313"/>
      <c r="I8" s="313"/>
    </row>
    <row r="9" spans="1:9">
      <c r="A9" s="566" t="s">
        <v>466</v>
      </c>
      <c r="B9" s="567"/>
      <c r="C9" s="567"/>
      <c r="D9" s="567"/>
      <c r="E9" s="567"/>
      <c r="F9" s="567"/>
      <c r="G9" s="567"/>
      <c r="H9" s="567"/>
      <c r="I9" s="568"/>
    </row>
    <row r="10" spans="1:9">
      <c r="A10" s="569"/>
      <c r="B10" s="570"/>
      <c r="C10" s="570"/>
      <c r="D10" s="570"/>
      <c r="E10" s="570"/>
      <c r="F10" s="570"/>
      <c r="G10" s="570"/>
      <c r="H10" s="570"/>
      <c r="I10" s="571"/>
    </row>
    <row r="11" spans="1:9">
      <c r="A11" s="569"/>
      <c r="B11" s="570"/>
      <c r="C11" s="570"/>
      <c r="D11" s="570"/>
      <c r="E11" s="570"/>
      <c r="F11" s="570"/>
      <c r="G11" s="570"/>
      <c r="H11" s="570"/>
      <c r="I11" s="571"/>
    </row>
    <row r="12" spans="1:9">
      <c r="A12" s="569"/>
      <c r="B12" s="570"/>
      <c r="C12" s="570"/>
      <c r="D12" s="570"/>
      <c r="E12" s="570"/>
      <c r="F12" s="570"/>
      <c r="G12" s="570"/>
      <c r="H12" s="570"/>
      <c r="I12" s="571"/>
    </row>
    <row r="13" spans="1:9">
      <c r="A13" s="569"/>
      <c r="B13" s="570"/>
      <c r="C13" s="570"/>
      <c r="D13" s="570"/>
      <c r="E13" s="570"/>
      <c r="F13" s="570"/>
      <c r="G13" s="570"/>
      <c r="H13" s="570"/>
      <c r="I13" s="571"/>
    </row>
    <row r="14" spans="1:9">
      <c r="A14" s="569"/>
      <c r="B14" s="570"/>
      <c r="C14" s="570"/>
      <c r="D14" s="570"/>
      <c r="E14" s="570"/>
      <c r="F14" s="570"/>
      <c r="G14" s="570"/>
      <c r="H14" s="570"/>
      <c r="I14" s="571"/>
    </row>
    <row r="15" spans="1:9">
      <c r="A15" s="569"/>
      <c r="B15" s="570"/>
      <c r="C15" s="570"/>
      <c r="D15" s="570"/>
      <c r="E15" s="570"/>
      <c r="F15" s="570"/>
      <c r="G15" s="570"/>
      <c r="H15" s="570"/>
      <c r="I15" s="571"/>
    </row>
    <row r="16" spans="1:9">
      <c r="A16" s="569"/>
      <c r="B16" s="570"/>
      <c r="C16" s="570"/>
      <c r="D16" s="570"/>
      <c r="E16" s="570"/>
      <c r="F16" s="570"/>
      <c r="G16" s="570"/>
      <c r="H16" s="570"/>
      <c r="I16" s="571"/>
    </row>
    <row r="17" spans="1:9">
      <c r="A17" s="569"/>
      <c r="B17" s="570"/>
      <c r="C17" s="570"/>
      <c r="D17" s="570"/>
      <c r="E17" s="570"/>
      <c r="F17" s="570"/>
      <c r="G17" s="570"/>
      <c r="H17" s="570"/>
      <c r="I17" s="571"/>
    </row>
    <row r="18" spans="1:9">
      <c r="A18" s="572"/>
      <c r="B18" s="573"/>
      <c r="C18" s="573"/>
      <c r="D18" s="573"/>
      <c r="E18" s="573"/>
      <c r="F18" s="573"/>
      <c r="G18" s="573"/>
      <c r="H18" s="573"/>
      <c r="I18" s="574"/>
    </row>
  </sheetData>
  <sheetProtection algorithmName="SHA-512" hashValue="WhW7oPg0JoQ+YT/MZT2mVe3WiQkaDu9hQNHN53ZEBBumN7HVcqHvqYbq1GYC4ZFQmqV6R3YF+VR5YtIINEoKBg==" saltValue="SC80Wd0+aBRnQzMAfZtsvg==" spinCount="100000" sheet="1" objects="1" scenarios="1"/>
  <mergeCells count="3">
    <mergeCell ref="A1:I7"/>
    <mergeCell ref="A8:I8"/>
    <mergeCell ref="A9:I18"/>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election activeCell="H17" sqref="H17:I19"/>
    </sheetView>
  </sheetViews>
  <sheetFormatPr baseColWidth="10" defaultRowHeight="15"/>
  <cols>
    <col min="1" max="1" width="9.5703125" customWidth="1"/>
    <col min="4" max="4" width="9.5703125" customWidth="1"/>
    <col min="6" max="6" width="9.85546875" customWidth="1"/>
    <col min="7" max="7" width="9.42578125" customWidth="1"/>
    <col min="9" max="9" width="8.85546875" customWidth="1"/>
  </cols>
  <sheetData>
    <row r="1" spans="1:9">
      <c r="A1" s="226"/>
      <c r="B1" s="226"/>
      <c r="C1" s="226"/>
      <c r="D1" s="226"/>
      <c r="E1" s="226"/>
      <c r="F1" s="226"/>
      <c r="G1" s="226"/>
      <c r="H1" s="226"/>
      <c r="I1" s="226"/>
    </row>
    <row r="2" spans="1:9">
      <c r="A2" s="226"/>
      <c r="B2" s="226"/>
      <c r="C2" s="226"/>
      <c r="D2" s="226"/>
      <c r="E2" s="226"/>
      <c r="F2" s="226"/>
      <c r="G2" s="226"/>
      <c r="H2" s="226"/>
      <c r="I2" s="226"/>
    </row>
    <row r="3" spans="1:9">
      <c r="A3" s="226"/>
      <c r="B3" s="226"/>
      <c r="C3" s="226"/>
      <c r="D3" s="226"/>
      <c r="E3" s="226"/>
      <c r="F3" s="226"/>
      <c r="G3" s="226"/>
      <c r="H3" s="226"/>
      <c r="I3" s="226"/>
    </row>
    <row r="4" spans="1:9">
      <c r="A4" s="226"/>
      <c r="B4" s="226"/>
      <c r="C4" s="226"/>
      <c r="D4" s="226"/>
      <c r="E4" s="226"/>
      <c r="F4" s="226"/>
      <c r="G4" s="226"/>
      <c r="H4" s="226"/>
      <c r="I4" s="226"/>
    </row>
    <row r="5" spans="1:9">
      <c r="A5" s="226"/>
      <c r="B5" s="226"/>
      <c r="C5" s="226"/>
      <c r="D5" s="226"/>
      <c r="E5" s="226"/>
      <c r="F5" s="226"/>
      <c r="G5" s="226"/>
      <c r="H5" s="226"/>
      <c r="I5" s="226"/>
    </row>
    <row r="6" spans="1:9">
      <c r="A6" s="226"/>
      <c r="B6" s="226"/>
      <c r="C6" s="226"/>
      <c r="D6" s="226"/>
      <c r="E6" s="226"/>
      <c r="F6" s="226"/>
      <c r="G6" s="226"/>
      <c r="H6" s="226"/>
      <c r="I6" s="226"/>
    </row>
    <row r="7" spans="1:9">
      <c r="A7" s="226" t="s">
        <v>109</v>
      </c>
      <c r="B7" s="226"/>
      <c r="C7" s="226"/>
      <c r="D7" s="226"/>
      <c r="E7" s="226"/>
      <c r="F7" s="226"/>
      <c r="G7" s="226"/>
      <c r="H7" s="226"/>
      <c r="I7" s="226"/>
    </row>
    <row r="8" spans="1:9" ht="15" customHeight="1">
      <c r="A8" s="227" t="s">
        <v>148</v>
      </c>
      <c r="B8" s="227"/>
      <c r="C8" s="227"/>
      <c r="D8" s="227"/>
      <c r="E8" s="227"/>
      <c r="F8" s="227"/>
      <c r="G8" s="227"/>
      <c r="H8" s="227"/>
      <c r="I8" s="227"/>
    </row>
    <row r="9" spans="1:9">
      <c r="A9" s="131"/>
      <c r="B9" s="131"/>
      <c r="C9" s="131"/>
      <c r="D9" s="131"/>
      <c r="E9" s="131"/>
      <c r="F9" s="131"/>
      <c r="G9" s="131"/>
      <c r="H9" s="131"/>
      <c r="I9" s="131"/>
    </row>
    <row r="10" spans="1:9">
      <c r="A10" s="132" t="s">
        <v>111</v>
      </c>
      <c r="B10" s="221"/>
      <c r="C10" s="221"/>
      <c r="D10" s="133" t="s">
        <v>112</v>
      </c>
      <c r="E10" s="222"/>
      <c r="F10" s="223"/>
      <c r="G10" s="134" t="s">
        <v>113</v>
      </c>
      <c r="H10" s="228"/>
      <c r="I10" s="229"/>
    </row>
    <row r="11" spans="1:9" ht="23.25" customHeight="1">
      <c r="A11" s="132" t="s">
        <v>114</v>
      </c>
      <c r="B11" s="221"/>
      <c r="C11" s="221"/>
      <c r="D11" s="133" t="s">
        <v>115</v>
      </c>
      <c r="E11" s="222"/>
      <c r="F11" s="223"/>
      <c r="G11" s="134" t="s">
        <v>116</v>
      </c>
      <c r="H11" s="224"/>
      <c r="I11" s="225"/>
    </row>
    <row r="12" spans="1:9">
      <c r="A12" s="132" t="s">
        <v>117</v>
      </c>
      <c r="B12" s="221"/>
      <c r="C12" s="221"/>
      <c r="D12" s="133" t="s">
        <v>118</v>
      </c>
      <c r="E12" s="222"/>
      <c r="F12" s="223"/>
      <c r="G12" s="134" t="s">
        <v>119</v>
      </c>
      <c r="H12" s="224"/>
      <c r="I12" s="225"/>
    </row>
    <row r="13" spans="1:9">
      <c r="A13" s="218" t="s">
        <v>149</v>
      </c>
      <c r="B13" s="219"/>
      <c r="C13" s="219"/>
      <c r="D13" s="219"/>
      <c r="E13" s="219"/>
      <c r="F13" s="219"/>
      <c r="G13" s="219"/>
      <c r="H13" s="219"/>
      <c r="I13" s="220"/>
    </row>
    <row r="14" spans="1:9">
      <c r="A14" s="230" t="s">
        <v>444</v>
      </c>
      <c r="B14" s="231"/>
      <c r="C14" s="231"/>
      <c r="D14" s="231"/>
      <c r="E14" s="231"/>
      <c r="F14" s="231"/>
      <c r="G14" s="231"/>
      <c r="H14" s="231"/>
      <c r="I14" s="231"/>
    </row>
    <row r="15" spans="1:9" ht="17.25" customHeight="1">
      <c r="A15" s="231"/>
      <c r="B15" s="231"/>
      <c r="C15" s="231"/>
      <c r="D15" s="231"/>
      <c r="E15" s="231"/>
      <c r="F15" s="231"/>
      <c r="G15" s="231"/>
      <c r="H15" s="231"/>
      <c r="I15" s="231"/>
    </row>
    <row r="16" spans="1:9">
      <c r="A16" s="247" t="s">
        <v>152</v>
      </c>
      <c r="B16" s="247"/>
      <c r="C16" s="248" t="s">
        <v>176</v>
      </c>
      <c r="D16" s="249"/>
      <c r="E16" s="250"/>
      <c r="F16" s="248" t="s">
        <v>150</v>
      </c>
      <c r="G16" s="250"/>
      <c r="H16" s="248" t="s">
        <v>151</v>
      </c>
      <c r="I16" s="250"/>
    </row>
    <row r="17" spans="1:9">
      <c r="A17" s="232">
        <v>1</v>
      </c>
      <c r="B17" s="233"/>
      <c r="C17" s="238" t="s">
        <v>153</v>
      </c>
      <c r="D17" s="239"/>
      <c r="E17" s="240"/>
      <c r="F17" s="241"/>
      <c r="G17" s="242"/>
      <c r="H17" s="241"/>
      <c r="I17" s="242"/>
    </row>
    <row r="18" spans="1:9">
      <c r="A18" s="234"/>
      <c r="B18" s="235"/>
      <c r="C18" s="238" t="s">
        <v>154</v>
      </c>
      <c r="D18" s="239"/>
      <c r="E18" s="240"/>
      <c r="F18" s="243"/>
      <c r="G18" s="244"/>
      <c r="H18" s="243"/>
      <c r="I18" s="244"/>
    </row>
    <row r="19" spans="1:9">
      <c r="A19" s="236"/>
      <c r="B19" s="237"/>
      <c r="C19" s="238" t="s">
        <v>155</v>
      </c>
      <c r="D19" s="239"/>
      <c r="E19" s="240"/>
      <c r="F19" s="245"/>
      <c r="G19" s="246"/>
      <c r="H19" s="245"/>
      <c r="I19" s="246"/>
    </row>
    <row r="20" spans="1:9" ht="11.25" customHeight="1">
      <c r="A20" s="232">
        <v>2</v>
      </c>
      <c r="B20" s="233"/>
      <c r="C20" s="238" t="s">
        <v>156</v>
      </c>
      <c r="D20" s="239"/>
      <c r="E20" s="240"/>
      <c r="F20" s="241"/>
      <c r="G20" s="242"/>
      <c r="H20" s="241"/>
      <c r="I20" s="242"/>
    </row>
    <row r="21" spans="1:9">
      <c r="A21" s="234"/>
      <c r="B21" s="235"/>
      <c r="C21" s="238" t="s">
        <v>157</v>
      </c>
      <c r="D21" s="239"/>
      <c r="E21" s="240"/>
      <c r="F21" s="243"/>
      <c r="G21" s="244"/>
      <c r="H21" s="243"/>
      <c r="I21" s="244"/>
    </row>
    <row r="22" spans="1:9">
      <c r="A22" s="234"/>
      <c r="B22" s="235"/>
      <c r="C22" s="238" t="s">
        <v>158</v>
      </c>
      <c r="D22" s="239"/>
      <c r="E22" s="240"/>
      <c r="F22" s="243"/>
      <c r="G22" s="244"/>
      <c r="H22" s="243"/>
      <c r="I22" s="244"/>
    </row>
    <row r="23" spans="1:9">
      <c r="A23" s="234"/>
      <c r="B23" s="235"/>
      <c r="C23" s="238" t="s">
        <v>159</v>
      </c>
      <c r="D23" s="239"/>
      <c r="E23" s="240"/>
      <c r="F23" s="243"/>
      <c r="G23" s="244"/>
      <c r="H23" s="243"/>
      <c r="I23" s="244"/>
    </row>
    <row r="24" spans="1:9" ht="15" customHeight="1">
      <c r="A24" s="234"/>
      <c r="B24" s="235"/>
      <c r="C24" s="238" t="s">
        <v>160</v>
      </c>
      <c r="D24" s="239"/>
      <c r="E24" s="240"/>
      <c r="F24" s="243"/>
      <c r="G24" s="244"/>
      <c r="H24" s="243"/>
      <c r="I24" s="244"/>
    </row>
    <row r="25" spans="1:9">
      <c r="A25" s="236"/>
      <c r="B25" s="237"/>
      <c r="C25" s="238" t="s">
        <v>161</v>
      </c>
      <c r="D25" s="239"/>
      <c r="E25" s="240"/>
      <c r="F25" s="245"/>
      <c r="G25" s="246"/>
      <c r="H25" s="245"/>
      <c r="I25" s="246"/>
    </row>
    <row r="26" spans="1:9">
      <c r="A26" s="251">
        <v>3</v>
      </c>
      <c r="B26" s="251"/>
      <c r="C26" s="252" t="s">
        <v>162</v>
      </c>
      <c r="D26" s="252"/>
      <c r="E26" s="252"/>
      <c r="F26" s="241"/>
      <c r="G26" s="242"/>
      <c r="H26" s="241"/>
      <c r="I26" s="242"/>
    </row>
    <row r="27" spans="1:9">
      <c r="A27" s="251"/>
      <c r="B27" s="251"/>
      <c r="C27" s="252" t="s">
        <v>163</v>
      </c>
      <c r="D27" s="252"/>
      <c r="E27" s="252"/>
      <c r="F27" s="243"/>
      <c r="G27" s="244"/>
      <c r="H27" s="243"/>
      <c r="I27" s="244"/>
    </row>
    <row r="28" spans="1:9">
      <c r="A28" s="251"/>
      <c r="B28" s="251"/>
      <c r="C28" s="252" t="s">
        <v>164</v>
      </c>
      <c r="D28" s="252"/>
      <c r="E28" s="252"/>
      <c r="F28" s="243"/>
      <c r="G28" s="244"/>
      <c r="H28" s="243"/>
      <c r="I28" s="244"/>
    </row>
    <row r="29" spans="1:9">
      <c r="A29" s="251"/>
      <c r="B29" s="251"/>
      <c r="C29" s="252" t="s">
        <v>165</v>
      </c>
      <c r="D29" s="252"/>
      <c r="E29" s="252"/>
      <c r="F29" s="243"/>
      <c r="G29" s="244"/>
      <c r="H29" s="243"/>
      <c r="I29" s="244"/>
    </row>
    <row r="30" spans="1:9">
      <c r="A30" s="251"/>
      <c r="B30" s="251"/>
      <c r="C30" s="252" t="s">
        <v>166</v>
      </c>
      <c r="D30" s="252"/>
      <c r="E30" s="252"/>
      <c r="F30" s="245"/>
      <c r="G30" s="246"/>
      <c r="H30" s="245"/>
      <c r="I30" s="246"/>
    </row>
    <row r="31" spans="1:9">
      <c r="A31" s="251">
        <v>4</v>
      </c>
      <c r="B31" s="251"/>
      <c r="C31" s="252" t="s">
        <v>167</v>
      </c>
      <c r="D31" s="252"/>
      <c r="E31" s="252"/>
      <c r="F31" s="241"/>
      <c r="G31" s="242"/>
      <c r="H31" s="241"/>
      <c r="I31" s="242"/>
    </row>
    <row r="32" spans="1:9">
      <c r="A32" s="251"/>
      <c r="B32" s="251"/>
      <c r="C32" s="252" t="s">
        <v>168</v>
      </c>
      <c r="D32" s="252"/>
      <c r="E32" s="252"/>
      <c r="F32" s="243"/>
      <c r="G32" s="244"/>
      <c r="H32" s="243"/>
      <c r="I32" s="244"/>
    </row>
    <row r="33" spans="1:9">
      <c r="A33" s="251"/>
      <c r="B33" s="251"/>
      <c r="C33" s="252" t="s">
        <v>169</v>
      </c>
      <c r="D33" s="252"/>
      <c r="E33" s="252"/>
      <c r="F33" s="243"/>
      <c r="G33" s="244"/>
      <c r="H33" s="243"/>
      <c r="I33" s="244"/>
    </row>
    <row r="34" spans="1:9">
      <c r="A34" s="251"/>
      <c r="B34" s="251"/>
      <c r="C34" s="252" t="s">
        <v>170</v>
      </c>
      <c r="D34" s="252"/>
      <c r="E34" s="252"/>
      <c r="F34" s="243"/>
      <c r="G34" s="244"/>
      <c r="H34" s="243"/>
      <c r="I34" s="244"/>
    </row>
    <row r="35" spans="1:9">
      <c r="A35" s="251"/>
      <c r="B35" s="251"/>
      <c r="C35" s="252" t="s">
        <v>171</v>
      </c>
      <c r="D35" s="252"/>
      <c r="E35" s="252"/>
      <c r="F35" s="245"/>
      <c r="G35" s="246"/>
      <c r="H35" s="245"/>
      <c r="I35" s="246"/>
    </row>
    <row r="36" spans="1:9">
      <c r="A36" s="251">
        <v>5</v>
      </c>
      <c r="B36" s="251"/>
      <c r="C36" s="252" t="s">
        <v>172</v>
      </c>
      <c r="D36" s="252"/>
      <c r="E36" s="252"/>
      <c r="F36" s="243"/>
      <c r="G36" s="244"/>
      <c r="H36" s="243"/>
      <c r="I36" s="244"/>
    </row>
    <row r="37" spans="1:9">
      <c r="A37" s="251"/>
      <c r="B37" s="251"/>
      <c r="C37" s="252" t="s">
        <v>173</v>
      </c>
      <c r="D37" s="252"/>
      <c r="E37" s="252"/>
      <c r="F37" s="243"/>
      <c r="G37" s="244"/>
      <c r="H37" s="243"/>
      <c r="I37" s="244"/>
    </row>
    <row r="38" spans="1:9">
      <c r="A38" s="251"/>
      <c r="B38" s="251"/>
      <c r="C38" s="252" t="s">
        <v>174</v>
      </c>
      <c r="D38" s="252"/>
      <c r="E38" s="252"/>
      <c r="F38" s="243"/>
      <c r="G38" s="244"/>
      <c r="H38" s="243"/>
      <c r="I38" s="244"/>
    </row>
    <row r="39" spans="1:9">
      <c r="A39" s="251"/>
      <c r="B39" s="251"/>
      <c r="C39" s="252" t="s">
        <v>175</v>
      </c>
      <c r="D39" s="252"/>
      <c r="E39" s="252"/>
      <c r="F39" s="245"/>
      <c r="G39" s="246"/>
      <c r="H39" s="245"/>
      <c r="I39" s="246"/>
    </row>
  </sheetData>
  <sheetProtection algorithmName="SHA-512" hashValue="RK0IymadlGgem/Mdy7kDxsG7TWbjzPnfDaQL505FvXhe8wTKCGnouGPQk9YZKHxK5Cg7XTNgoSxlOCl4CqA77A==" saltValue="zQZa+di0AVA6Y6SMfGh1KA==" spinCount="100000" sheet="1" objects="1" scenarios="1"/>
  <mergeCells count="55">
    <mergeCell ref="A36:B39"/>
    <mergeCell ref="F36:G39"/>
    <mergeCell ref="H36:I39"/>
    <mergeCell ref="C36:E36"/>
    <mergeCell ref="C37:E37"/>
    <mergeCell ref="C38:E38"/>
    <mergeCell ref="C39:E39"/>
    <mergeCell ref="A31:B35"/>
    <mergeCell ref="C31:E31"/>
    <mergeCell ref="F31:G35"/>
    <mergeCell ref="H31:I35"/>
    <mergeCell ref="C32:E32"/>
    <mergeCell ref="C33:E33"/>
    <mergeCell ref="C34:E34"/>
    <mergeCell ref="C35:E35"/>
    <mergeCell ref="A26:B30"/>
    <mergeCell ref="C26:E26"/>
    <mergeCell ref="F26:G30"/>
    <mergeCell ref="H26:I30"/>
    <mergeCell ref="C27:E27"/>
    <mergeCell ref="C28:E28"/>
    <mergeCell ref="C29:E29"/>
    <mergeCell ref="C30:E30"/>
    <mergeCell ref="A20:B25"/>
    <mergeCell ref="C20:E20"/>
    <mergeCell ref="F20:G25"/>
    <mergeCell ref="H20:I25"/>
    <mergeCell ref="C21:E21"/>
    <mergeCell ref="C22:E22"/>
    <mergeCell ref="C23:E23"/>
    <mergeCell ref="C24:E24"/>
    <mergeCell ref="C25:E25"/>
    <mergeCell ref="A14:I15"/>
    <mergeCell ref="A17:B19"/>
    <mergeCell ref="C17:E17"/>
    <mergeCell ref="F17:G19"/>
    <mergeCell ref="H17:I19"/>
    <mergeCell ref="C18:E18"/>
    <mergeCell ref="C19:E19"/>
    <mergeCell ref="A16:B16"/>
    <mergeCell ref="C16:E16"/>
    <mergeCell ref="F16:G16"/>
    <mergeCell ref="H16:I16"/>
    <mergeCell ref="A1:I7"/>
    <mergeCell ref="A8:I8"/>
    <mergeCell ref="B10:C10"/>
    <mergeCell ref="E10:F10"/>
    <mergeCell ref="H10:I10"/>
    <mergeCell ref="A13:I13"/>
    <mergeCell ref="B11:C11"/>
    <mergeCell ref="E11:F11"/>
    <mergeCell ref="H11:I11"/>
    <mergeCell ref="B12:C12"/>
    <mergeCell ref="E12:F12"/>
    <mergeCell ref="H12:I12"/>
  </mergeCells>
  <pageMargins left="0.7" right="0.7" top="0.75" bottom="0.75" header="0.3" footer="0.3"/>
  <pageSetup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79"/>
  <sheetViews>
    <sheetView showGridLines="0" topLeftCell="A7" zoomScaleNormal="100" zoomScaleSheetLayoutView="90" workbookViewId="0">
      <selection activeCell="E19" sqref="E19"/>
    </sheetView>
  </sheetViews>
  <sheetFormatPr baseColWidth="10" defaultRowHeight="12.75"/>
  <cols>
    <col min="1" max="1" width="3.85546875" style="1" customWidth="1"/>
    <col min="2" max="2" width="11.140625" style="1" customWidth="1"/>
    <col min="3" max="3" width="14.140625" style="183" customWidth="1"/>
    <col min="4" max="4" width="16.140625" style="1" customWidth="1"/>
    <col min="5" max="5" width="14.140625" style="1" customWidth="1"/>
    <col min="6" max="6" width="8.5703125" style="1" customWidth="1"/>
    <col min="7" max="7" width="6" style="1" customWidth="1"/>
    <col min="8" max="11" width="16.85546875" style="1" customWidth="1"/>
    <col min="12" max="12" width="5.5703125" style="1" customWidth="1"/>
    <col min="13" max="253" width="11.42578125" style="1"/>
    <col min="254" max="254" width="7" style="1" customWidth="1"/>
    <col min="255" max="255" width="18.85546875" style="1" customWidth="1"/>
    <col min="256" max="256" width="18.42578125" style="1" customWidth="1"/>
    <col min="257" max="257" width="15.7109375" style="1" customWidth="1"/>
    <col min="258" max="258" width="5.28515625" style="1" customWidth="1"/>
    <col min="259" max="259" width="6" style="1" customWidth="1"/>
    <col min="260" max="261" width="10.7109375" style="1" customWidth="1"/>
    <col min="262" max="262" width="12.140625" style="1" customWidth="1"/>
    <col min="263" max="263" width="12.42578125" style="1" customWidth="1"/>
    <col min="264" max="265" width="10.7109375" style="1" customWidth="1"/>
    <col min="266" max="266" width="12.7109375" style="1" customWidth="1"/>
    <col min="267" max="267" width="17.85546875" style="1" customWidth="1"/>
    <col min="268" max="509" width="11.42578125" style="1"/>
    <col min="510" max="510" width="7" style="1" customWidth="1"/>
    <col min="511" max="511" width="18.85546875" style="1" customWidth="1"/>
    <col min="512" max="512" width="18.42578125" style="1" customWidth="1"/>
    <col min="513" max="513" width="15.7109375" style="1" customWidth="1"/>
    <col min="514" max="514" width="5.28515625" style="1" customWidth="1"/>
    <col min="515" max="515" width="6" style="1" customWidth="1"/>
    <col min="516" max="517" width="10.7109375" style="1" customWidth="1"/>
    <col min="518" max="518" width="12.140625" style="1" customWidth="1"/>
    <col min="519" max="519" width="12.42578125" style="1" customWidth="1"/>
    <col min="520" max="521" width="10.7109375" style="1" customWidth="1"/>
    <col min="522" max="522" width="12.7109375" style="1" customWidth="1"/>
    <col min="523" max="523" width="17.85546875" style="1" customWidth="1"/>
    <col min="524" max="765" width="11.42578125" style="1"/>
    <col min="766" max="766" width="7" style="1" customWidth="1"/>
    <col min="767" max="767" width="18.85546875" style="1" customWidth="1"/>
    <col min="768" max="768" width="18.42578125" style="1" customWidth="1"/>
    <col min="769" max="769" width="15.7109375" style="1" customWidth="1"/>
    <col min="770" max="770" width="5.28515625" style="1" customWidth="1"/>
    <col min="771" max="771" width="6" style="1" customWidth="1"/>
    <col min="772" max="773" width="10.7109375" style="1" customWidth="1"/>
    <col min="774" max="774" width="12.140625" style="1" customWidth="1"/>
    <col min="775" max="775" width="12.42578125" style="1" customWidth="1"/>
    <col min="776" max="777" width="10.7109375" style="1" customWidth="1"/>
    <col min="778" max="778" width="12.7109375" style="1" customWidth="1"/>
    <col min="779" max="779" width="17.85546875" style="1" customWidth="1"/>
    <col min="780" max="1021" width="11.42578125" style="1"/>
    <col min="1022" max="1022" width="7" style="1" customWidth="1"/>
    <col min="1023" max="1023" width="18.85546875" style="1" customWidth="1"/>
    <col min="1024" max="1024" width="18.42578125" style="1" customWidth="1"/>
    <col min="1025" max="1025" width="15.7109375" style="1" customWidth="1"/>
    <col min="1026" max="1026" width="5.28515625" style="1" customWidth="1"/>
    <col min="1027" max="1027" width="6" style="1" customWidth="1"/>
    <col min="1028" max="1029" width="10.7109375" style="1" customWidth="1"/>
    <col min="1030" max="1030" width="12.140625" style="1" customWidth="1"/>
    <col min="1031" max="1031" width="12.42578125" style="1" customWidth="1"/>
    <col min="1032" max="1033" width="10.7109375" style="1" customWidth="1"/>
    <col min="1034" max="1034" width="12.7109375" style="1" customWidth="1"/>
    <col min="1035" max="1035" width="17.85546875" style="1" customWidth="1"/>
    <col min="1036" max="1277" width="11.42578125" style="1"/>
    <col min="1278" max="1278" width="7" style="1" customWidth="1"/>
    <col min="1279" max="1279" width="18.85546875" style="1" customWidth="1"/>
    <col min="1280" max="1280" width="18.42578125" style="1" customWidth="1"/>
    <col min="1281" max="1281" width="15.7109375" style="1" customWidth="1"/>
    <col min="1282" max="1282" width="5.28515625" style="1" customWidth="1"/>
    <col min="1283" max="1283" width="6" style="1" customWidth="1"/>
    <col min="1284" max="1285" width="10.7109375" style="1" customWidth="1"/>
    <col min="1286" max="1286" width="12.140625" style="1" customWidth="1"/>
    <col min="1287" max="1287" width="12.42578125" style="1" customWidth="1"/>
    <col min="1288" max="1289" width="10.7109375" style="1" customWidth="1"/>
    <col min="1290" max="1290" width="12.7109375" style="1" customWidth="1"/>
    <col min="1291" max="1291" width="17.85546875" style="1" customWidth="1"/>
    <col min="1292" max="1533" width="11.42578125" style="1"/>
    <col min="1534" max="1534" width="7" style="1" customWidth="1"/>
    <col min="1535" max="1535" width="18.85546875" style="1" customWidth="1"/>
    <col min="1536" max="1536" width="18.42578125" style="1" customWidth="1"/>
    <col min="1537" max="1537" width="15.7109375" style="1" customWidth="1"/>
    <col min="1538" max="1538" width="5.28515625" style="1" customWidth="1"/>
    <col min="1539" max="1539" width="6" style="1" customWidth="1"/>
    <col min="1540" max="1541" width="10.7109375" style="1" customWidth="1"/>
    <col min="1542" max="1542" width="12.140625" style="1" customWidth="1"/>
    <col min="1543" max="1543" width="12.42578125" style="1" customWidth="1"/>
    <col min="1544" max="1545" width="10.7109375" style="1" customWidth="1"/>
    <col min="1546" max="1546" width="12.7109375" style="1" customWidth="1"/>
    <col min="1547" max="1547" width="17.85546875" style="1" customWidth="1"/>
    <col min="1548" max="1789" width="11.42578125" style="1"/>
    <col min="1790" max="1790" width="7" style="1" customWidth="1"/>
    <col min="1791" max="1791" width="18.85546875" style="1" customWidth="1"/>
    <col min="1792" max="1792" width="18.42578125" style="1" customWidth="1"/>
    <col min="1793" max="1793" width="15.7109375" style="1" customWidth="1"/>
    <col min="1794" max="1794" width="5.28515625" style="1" customWidth="1"/>
    <col min="1795" max="1795" width="6" style="1" customWidth="1"/>
    <col min="1796" max="1797" width="10.7109375" style="1" customWidth="1"/>
    <col min="1798" max="1798" width="12.140625" style="1" customWidth="1"/>
    <col min="1799" max="1799" width="12.42578125" style="1" customWidth="1"/>
    <col min="1800" max="1801" width="10.7109375" style="1" customWidth="1"/>
    <col min="1802" max="1802" width="12.7109375" style="1" customWidth="1"/>
    <col min="1803" max="1803" width="17.85546875" style="1" customWidth="1"/>
    <col min="1804" max="2045" width="11.42578125" style="1"/>
    <col min="2046" max="2046" width="7" style="1" customWidth="1"/>
    <col min="2047" max="2047" width="18.85546875" style="1" customWidth="1"/>
    <col min="2048" max="2048" width="18.42578125" style="1" customWidth="1"/>
    <col min="2049" max="2049" width="15.7109375" style="1" customWidth="1"/>
    <col min="2050" max="2050" width="5.28515625" style="1" customWidth="1"/>
    <col min="2051" max="2051" width="6" style="1" customWidth="1"/>
    <col min="2052" max="2053" width="10.7109375" style="1" customWidth="1"/>
    <col min="2054" max="2054" width="12.140625" style="1" customWidth="1"/>
    <col min="2055" max="2055" width="12.42578125" style="1" customWidth="1"/>
    <col min="2056" max="2057" width="10.7109375" style="1" customWidth="1"/>
    <col min="2058" max="2058" width="12.7109375" style="1" customWidth="1"/>
    <col min="2059" max="2059" width="17.85546875" style="1" customWidth="1"/>
    <col min="2060" max="2301" width="11.42578125" style="1"/>
    <col min="2302" max="2302" width="7" style="1" customWidth="1"/>
    <col min="2303" max="2303" width="18.85546875" style="1" customWidth="1"/>
    <col min="2304" max="2304" width="18.42578125" style="1" customWidth="1"/>
    <col min="2305" max="2305" width="15.7109375" style="1" customWidth="1"/>
    <col min="2306" max="2306" width="5.28515625" style="1" customWidth="1"/>
    <col min="2307" max="2307" width="6" style="1" customWidth="1"/>
    <col min="2308" max="2309" width="10.7109375" style="1" customWidth="1"/>
    <col min="2310" max="2310" width="12.140625" style="1" customWidth="1"/>
    <col min="2311" max="2311" width="12.42578125" style="1" customWidth="1"/>
    <col min="2312" max="2313" width="10.7109375" style="1" customWidth="1"/>
    <col min="2314" max="2314" width="12.7109375" style="1" customWidth="1"/>
    <col min="2315" max="2315" width="17.85546875" style="1" customWidth="1"/>
    <col min="2316" max="2557" width="11.42578125" style="1"/>
    <col min="2558" max="2558" width="7" style="1" customWidth="1"/>
    <col min="2559" max="2559" width="18.85546875" style="1" customWidth="1"/>
    <col min="2560" max="2560" width="18.42578125" style="1" customWidth="1"/>
    <col min="2561" max="2561" width="15.7109375" style="1" customWidth="1"/>
    <col min="2562" max="2562" width="5.28515625" style="1" customWidth="1"/>
    <col min="2563" max="2563" width="6" style="1" customWidth="1"/>
    <col min="2564" max="2565" width="10.7109375" style="1" customWidth="1"/>
    <col min="2566" max="2566" width="12.140625" style="1" customWidth="1"/>
    <col min="2567" max="2567" width="12.42578125" style="1" customWidth="1"/>
    <col min="2568" max="2569" width="10.7109375" style="1" customWidth="1"/>
    <col min="2570" max="2570" width="12.7109375" style="1" customWidth="1"/>
    <col min="2571" max="2571" width="17.85546875" style="1" customWidth="1"/>
    <col min="2572" max="2813" width="11.42578125" style="1"/>
    <col min="2814" max="2814" width="7" style="1" customWidth="1"/>
    <col min="2815" max="2815" width="18.85546875" style="1" customWidth="1"/>
    <col min="2816" max="2816" width="18.42578125" style="1" customWidth="1"/>
    <col min="2817" max="2817" width="15.7109375" style="1" customWidth="1"/>
    <col min="2818" max="2818" width="5.28515625" style="1" customWidth="1"/>
    <col min="2819" max="2819" width="6" style="1" customWidth="1"/>
    <col min="2820" max="2821" width="10.7109375" style="1" customWidth="1"/>
    <col min="2822" max="2822" width="12.140625" style="1" customWidth="1"/>
    <col min="2823" max="2823" width="12.42578125" style="1" customWidth="1"/>
    <col min="2824" max="2825" width="10.7109375" style="1" customWidth="1"/>
    <col min="2826" max="2826" width="12.7109375" style="1" customWidth="1"/>
    <col min="2827" max="2827" width="17.85546875" style="1" customWidth="1"/>
    <col min="2828" max="3069" width="11.42578125" style="1"/>
    <col min="3070" max="3070" width="7" style="1" customWidth="1"/>
    <col min="3071" max="3071" width="18.85546875" style="1" customWidth="1"/>
    <col min="3072" max="3072" width="18.42578125" style="1" customWidth="1"/>
    <col min="3073" max="3073" width="15.7109375" style="1" customWidth="1"/>
    <col min="3074" max="3074" width="5.28515625" style="1" customWidth="1"/>
    <col min="3075" max="3075" width="6" style="1" customWidth="1"/>
    <col min="3076" max="3077" width="10.7109375" style="1" customWidth="1"/>
    <col min="3078" max="3078" width="12.140625" style="1" customWidth="1"/>
    <col min="3079" max="3079" width="12.42578125" style="1" customWidth="1"/>
    <col min="3080" max="3081" width="10.7109375" style="1" customWidth="1"/>
    <col min="3082" max="3082" width="12.7109375" style="1" customWidth="1"/>
    <col min="3083" max="3083" width="17.85546875" style="1" customWidth="1"/>
    <col min="3084" max="3325" width="11.42578125" style="1"/>
    <col min="3326" max="3326" width="7" style="1" customWidth="1"/>
    <col min="3327" max="3327" width="18.85546875" style="1" customWidth="1"/>
    <col min="3328" max="3328" width="18.42578125" style="1" customWidth="1"/>
    <col min="3329" max="3329" width="15.7109375" style="1" customWidth="1"/>
    <col min="3330" max="3330" width="5.28515625" style="1" customWidth="1"/>
    <col min="3331" max="3331" width="6" style="1" customWidth="1"/>
    <col min="3332" max="3333" width="10.7109375" style="1" customWidth="1"/>
    <col min="3334" max="3334" width="12.140625" style="1" customWidth="1"/>
    <col min="3335" max="3335" width="12.42578125" style="1" customWidth="1"/>
    <col min="3336" max="3337" width="10.7109375" style="1" customWidth="1"/>
    <col min="3338" max="3338" width="12.7109375" style="1" customWidth="1"/>
    <col min="3339" max="3339" width="17.85546875" style="1" customWidth="1"/>
    <col min="3340" max="3581" width="11.42578125" style="1"/>
    <col min="3582" max="3582" width="7" style="1" customWidth="1"/>
    <col min="3583" max="3583" width="18.85546875" style="1" customWidth="1"/>
    <col min="3584" max="3584" width="18.42578125" style="1" customWidth="1"/>
    <col min="3585" max="3585" width="15.7109375" style="1" customWidth="1"/>
    <col min="3586" max="3586" width="5.28515625" style="1" customWidth="1"/>
    <col min="3587" max="3587" width="6" style="1" customWidth="1"/>
    <col min="3588" max="3589" width="10.7109375" style="1" customWidth="1"/>
    <col min="3590" max="3590" width="12.140625" style="1" customWidth="1"/>
    <col min="3591" max="3591" width="12.42578125" style="1" customWidth="1"/>
    <col min="3592" max="3593" width="10.7109375" style="1" customWidth="1"/>
    <col min="3594" max="3594" width="12.7109375" style="1" customWidth="1"/>
    <col min="3595" max="3595" width="17.85546875" style="1" customWidth="1"/>
    <col min="3596" max="3837" width="11.42578125" style="1"/>
    <col min="3838" max="3838" width="7" style="1" customWidth="1"/>
    <col min="3839" max="3839" width="18.85546875" style="1" customWidth="1"/>
    <col min="3840" max="3840" width="18.42578125" style="1" customWidth="1"/>
    <col min="3841" max="3841" width="15.7109375" style="1" customWidth="1"/>
    <col min="3842" max="3842" width="5.28515625" style="1" customWidth="1"/>
    <col min="3843" max="3843" width="6" style="1" customWidth="1"/>
    <col min="3844" max="3845" width="10.7109375" style="1" customWidth="1"/>
    <col min="3846" max="3846" width="12.140625" style="1" customWidth="1"/>
    <col min="3847" max="3847" width="12.42578125" style="1" customWidth="1"/>
    <col min="3848" max="3849" width="10.7109375" style="1" customWidth="1"/>
    <col min="3850" max="3850" width="12.7109375" style="1" customWidth="1"/>
    <col min="3851" max="3851" width="17.85546875" style="1" customWidth="1"/>
    <col min="3852" max="4093" width="11.42578125" style="1"/>
    <col min="4094" max="4094" width="7" style="1" customWidth="1"/>
    <col min="4095" max="4095" width="18.85546875" style="1" customWidth="1"/>
    <col min="4096" max="4096" width="18.42578125" style="1" customWidth="1"/>
    <col min="4097" max="4097" width="15.7109375" style="1" customWidth="1"/>
    <col min="4098" max="4098" width="5.28515625" style="1" customWidth="1"/>
    <col min="4099" max="4099" width="6" style="1" customWidth="1"/>
    <col min="4100" max="4101" width="10.7109375" style="1" customWidth="1"/>
    <col min="4102" max="4102" width="12.140625" style="1" customWidth="1"/>
    <col min="4103" max="4103" width="12.42578125" style="1" customWidth="1"/>
    <col min="4104" max="4105" width="10.7109375" style="1" customWidth="1"/>
    <col min="4106" max="4106" width="12.7109375" style="1" customWidth="1"/>
    <col min="4107" max="4107" width="17.85546875" style="1" customWidth="1"/>
    <col min="4108" max="4349" width="11.42578125" style="1"/>
    <col min="4350" max="4350" width="7" style="1" customWidth="1"/>
    <col min="4351" max="4351" width="18.85546875" style="1" customWidth="1"/>
    <col min="4352" max="4352" width="18.42578125" style="1" customWidth="1"/>
    <col min="4353" max="4353" width="15.7109375" style="1" customWidth="1"/>
    <col min="4354" max="4354" width="5.28515625" style="1" customWidth="1"/>
    <col min="4355" max="4355" width="6" style="1" customWidth="1"/>
    <col min="4356" max="4357" width="10.7109375" style="1" customWidth="1"/>
    <col min="4358" max="4358" width="12.140625" style="1" customWidth="1"/>
    <col min="4359" max="4359" width="12.42578125" style="1" customWidth="1"/>
    <col min="4360" max="4361" width="10.7109375" style="1" customWidth="1"/>
    <col min="4362" max="4362" width="12.7109375" style="1" customWidth="1"/>
    <col min="4363" max="4363" width="17.85546875" style="1" customWidth="1"/>
    <col min="4364" max="4605" width="11.42578125" style="1"/>
    <col min="4606" max="4606" width="7" style="1" customWidth="1"/>
    <col min="4607" max="4607" width="18.85546875" style="1" customWidth="1"/>
    <col min="4608" max="4608" width="18.42578125" style="1" customWidth="1"/>
    <col min="4609" max="4609" width="15.7109375" style="1" customWidth="1"/>
    <col min="4610" max="4610" width="5.28515625" style="1" customWidth="1"/>
    <col min="4611" max="4611" width="6" style="1" customWidth="1"/>
    <col min="4612" max="4613" width="10.7109375" style="1" customWidth="1"/>
    <col min="4614" max="4614" width="12.140625" style="1" customWidth="1"/>
    <col min="4615" max="4615" width="12.42578125" style="1" customWidth="1"/>
    <col min="4616" max="4617" width="10.7109375" style="1" customWidth="1"/>
    <col min="4618" max="4618" width="12.7109375" style="1" customWidth="1"/>
    <col min="4619" max="4619" width="17.85546875" style="1" customWidth="1"/>
    <col min="4620" max="4861" width="11.42578125" style="1"/>
    <col min="4862" max="4862" width="7" style="1" customWidth="1"/>
    <col min="4863" max="4863" width="18.85546875" style="1" customWidth="1"/>
    <col min="4864" max="4864" width="18.42578125" style="1" customWidth="1"/>
    <col min="4865" max="4865" width="15.7109375" style="1" customWidth="1"/>
    <col min="4866" max="4866" width="5.28515625" style="1" customWidth="1"/>
    <col min="4867" max="4867" width="6" style="1" customWidth="1"/>
    <col min="4868" max="4869" width="10.7109375" style="1" customWidth="1"/>
    <col min="4870" max="4870" width="12.140625" style="1" customWidth="1"/>
    <col min="4871" max="4871" width="12.42578125" style="1" customWidth="1"/>
    <col min="4872" max="4873" width="10.7109375" style="1" customWidth="1"/>
    <col min="4874" max="4874" width="12.7109375" style="1" customWidth="1"/>
    <col min="4875" max="4875" width="17.85546875" style="1" customWidth="1"/>
    <col min="4876" max="5117" width="11.42578125" style="1"/>
    <col min="5118" max="5118" width="7" style="1" customWidth="1"/>
    <col min="5119" max="5119" width="18.85546875" style="1" customWidth="1"/>
    <col min="5120" max="5120" width="18.42578125" style="1" customWidth="1"/>
    <col min="5121" max="5121" width="15.7109375" style="1" customWidth="1"/>
    <col min="5122" max="5122" width="5.28515625" style="1" customWidth="1"/>
    <col min="5123" max="5123" width="6" style="1" customWidth="1"/>
    <col min="5124" max="5125" width="10.7109375" style="1" customWidth="1"/>
    <col min="5126" max="5126" width="12.140625" style="1" customWidth="1"/>
    <col min="5127" max="5127" width="12.42578125" style="1" customWidth="1"/>
    <col min="5128" max="5129" width="10.7109375" style="1" customWidth="1"/>
    <col min="5130" max="5130" width="12.7109375" style="1" customWidth="1"/>
    <col min="5131" max="5131" width="17.85546875" style="1" customWidth="1"/>
    <col min="5132" max="5373" width="11.42578125" style="1"/>
    <col min="5374" max="5374" width="7" style="1" customWidth="1"/>
    <col min="5375" max="5375" width="18.85546875" style="1" customWidth="1"/>
    <col min="5376" max="5376" width="18.42578125" style="1" customWidth="1"/>
    <col min="5377" max="5377" width="15.7109375" style="1" customWidth="1"/>
    <col min="5378" max="5378" width="5.28515625" style="1" customWidth="1"/>
    <col min="5379" max="5379" width="6" style="1" customWidth="1"/>
    <col min="5380" max="5381" width="10.7109375" style="1" customWidth="1"/>
    <col min="5382" max="5382" width="12.140625" style="1" customWidth="1"/>
    <col min="5383" max="5383" width="12.42578125" style="1" customWidth="1"/>
    <col min="5384" max="5385" width="10.7109375" style="1" customWidth="1"/>
    <col min="5386" max="5386" width="12.7109375" style="1" customWidth="1"/>
    <col min="5387" max="5387" width="17.85546875" style="1" customWidth="1"/>
    <col min="5388" max="5629" width="11.42578125" style="1"/>
    <col min="5630" max="5630" width="7" style="1" customWidth="1"/>
    <col min="5631" max="5631" width="18.85546875" style="1" customWidth="1"/>
    <col min="5632" max="5632" width="18.42578125" style="1" customWidth="1"/>
    <col min="5633" max="5633" width="15.7109375" style="1" customWidth="1"/>
    <col min="5634" max="5634" width="5.28515625" style="1" customWidth="1"/>
    <col min="5635" max="5635" width="6" style="1" customWidth="1"/>
    <col min="5636" max="5637" width="10.7109375" style="1" customWidth="1"/>
    <col min="5638" max="5638" width="12.140625" style="1" customWidth="1"/>
    <col min="5639" max="5639" width="12.42578125" style="1" customWidth="1"/>
    <col min="5640" max="5641" width="10.7109375" style="1" customWidth="1"/>
    <col min="5642" max="5642" width="12.7109375" style="1" customWidth="1"/>
    <col min="5643" max="5643" width="17.85546875" style="1" customWidth="1"/>
    <col min="5644" max="5885" width="11.42578125" style="1"/>
    <col min="5886" max="5886" width="7" style="1" customWidth="1"/>
    <col min="5887" max="5887" width="18.85546875" style="1" customWidth="1"/>
    <col min="5888" max="5888" width="18.42578125" style="1" customWidth="1"/>
    <col min="5889" max="5889" width="15.7109375" style="1" customWidth="1"/>
    <col min="5890" max="5890" width="5.28515625" style="1" customWidth="1"/>
    <col min="5891" max="5891" width="6" style="1" customWidth="1"/>
    <col min="5892" max="5893" width="10.7109375" style="1" customWidth="1"/>
    <col min="5894" max="5894" width="12.140625" style="1" customWidth="1"/>
    <col min="5895" max="5895" width="12.42578125" style="1" customWidth="1"/>
    <col min="5896" max="5897" width="10.7109375" style="1" customWidth="1"/>
    <col min="5898" max="5898" width="12.7109375" style="1" customWidth="1"/>
    <col min="5899" max="5899" width="17.85546875" style="1" customWidth="1"/>
    <col min="5900" max="6141" width="11.42578125" style="1"/>
    <col min="6142" max="6142" width="7" style="1" customWidth="1"/>
    <col min="6143" max="6143" width="18.85546875" style="1" customWidth="1"/>
    <col min="6144" max="6144" width="18.42578125" style="1" customWidth="1"/>
    <col min="6145" max="6145" width="15.7109375" style="1" customWidth="1"/>
    <col min="6146" max="6146" width="5.28515625" style="1" customWidth="1"/>
    <col min="6147" max="6147" width="6" style="1" customWidth="1"/>
    <col min="6148" max="6149" width="10.7109375" style="1" customWidth="1"/>
    <col min="6150" max="6150" width="12.140625" style="1" customWidth="1"/>
    <col min="6151" max="6151" width="12.42578125" style="1" customWidth="1"/>
    <col min="6152" max="6153" width="10.7109375" style="1" customWidth="1"/>
    <col min="6154" max="6154" width="12.7109375" style="1" customWidth="1"/>
    <col min="6155" max="6155" width="17.85546875" style="1" customWidth="1"/>
    <col min="6156" max="6397" width="11.42578125" style="1"/>
    <col min="6398" max="6398" width="7" style="1" customWidth="1"/>
    <col min="6399" max="6399" width="18.85546875" style="1" customWidth="1"/>
    <col min="6400" max="6400" width="18.42578125" style="1" customWidth="1"/>
    <col min="6401" max="6401" width="15.7109375" style="1" customWidth="1"/>
    <col min="6402" max="6402" width="5.28515625" style="1" customWidth="1"/>
    <col min="6403" max="6403" width="6" style="1" customWidth="1"/>
    <col min="6404" max="6405" width="10.7109375" style="1" customWidth="1"/>
    <col min="6406" max="6406" width="12.140625" style="1" customWidth="1"/>
    <col min="6407" max="6407" width="12.42578125" style="1" customWidth="1"/>
    <col min="6408" max="6409" width="10.7109375" style="1" customWidth="1"/>
    <col min="6410" max="6410" width="12.7109375" style="1" customWidth="1"/>
    <col min="6411" max="6411" width="17.85546875" style="1" customWidth="1"/>
    <col min="6412" max="6653" width="11.42578125" style="1"/>
    <col min="6654" max="6654" width="7" style="1" customWidth="1"/>
    <col min="6655" max="6655" width="18.85546875" style="1" customWidth="1"/>
    <col min="6656" max="6656" width="18.42578125" style="1" customWidth="1"/>
    <col min="6657" max="6657" width="15.7109375" style="1" customWidth="1"/>
    <col min="6658" max="6658" width="5.28515625" style="1" customWidth="1"/>
    <col min="6659" max="6659" width="6" style="1" customWidth="1"/>
    <col min="6660" max="6661" width="10.7109375" style="1" customWidth="1"/>
    <col min="6662" max="6662" width="12.140625" style="1" customWidth="1"/>
    <col min="6663" max="6663" width="12.42578125" style="1" customWidth="1"/>
    <col min="6664" max="6665" width="10.7109375" style="1" customWidth="1"/>
    <col min="6666" max="6666" width="12.7109375" style="1" customWidth="1"/>
    <col min="6667" max="6667" width="17.85546875" style="1" customWidth="1"/>
    <col min="6668" max="6909" width="11.42578125" style="1"/>
    <col min="6910" max="6910" width="7" style="1" customWidth="1"/>
    <col min="6911" max="6911" width="18.85546875" style="1" customWidth="1"/>
    <col min="6912" max="6912" width="18.42578125" style="1" customWidth="1"/>
    <col min="6913" max="6913" width="15.7109375" style="1" customWidth="1"/>
    <col min="6914" max="6914" width="5.28515625" style="1" customWidth="1"/>
    <col min="6915" max="6915" width="6" style="1" customWidth="1"/>
    <col min="6916" max="6917" width="10.7109375" style="1" customWidth="1"/>
    <col min="6918" max="6918" width="12.140625" style="1" customWidth="1"/>
    <col min="6919" max="6919" width="12.42578125" style="1" customWidth="1"/>
    <col min="6920" max="6921" width="10.7109375" style="1" customWidth="1"/>
    <col min="6922" max="6922" width="12.7109375" style="1" customWidth="1"/>
    <col min="6923" max="6923" width="17.85546875" style="1" customWidth="1"/>
    <col min="6924" max="7165" width="11.42578125" style="1"/>
    <col min="7166" max="7166" width="7" style="1" customWidth="1"/>
    <col min="7167" max="7167" width="18.85546875" style="1" customWidth="1"/>
    <col min="7168" max="7168" width="18.42578125" style="1" customWidth="1"/>
    <col min="7169" max="7169" width="15.7109375" style="1" customWidth="1"/>
    <col min="7170" max="7170" width="5.28515625" style="1" customWidth="1"/>
    <col min="7171" max="7171" width="6" style="1" customWidth="1"/>
    <col min="7172" max="7173" width="10.7109375" style="1" customWidth="1"/>
    <col min="7174" max="7174" width="12.140625" style="1" customWidth="1"/>
    <col min="7175" max="7175" width="12.42578125" style="1" customWidth="1"/>
    <col min="7176" max="7177" width="10.7109375" style="1" customWidth="1"/>
    <col min="7178" max="7178" width="12.7109375" style="1" customWidth="1"/>
    <col min="7179" max="7179" width="17.85546875" style="1" customWidth="1"/>
    <col min="7180" max="7421" width="11.42578125" style="1"/>
    <col min="7422" max="7422" width="7" style="1" customWidth="1"/>
    <col min="7423" max="7423" width="18.85546875" style="1" customWidth="1"/>
    <col min="7424" max="7424" width="18.42578125" style="1" customWidth="1"/>
    <col min="7425" max="7425" width="15.7109375" style="1" customWidth="1"/>
    <col min="7426" max="7426" width="5.28515625" style="1" customWidth="1"/>
    <col min="7427" max="7427" width="6" style="1" customWidth="1"/>
    <col min="7428" max="7429" width="10.7109375" style="1" customWidth="1"/>
    <col min="7430" max="7430" width="12.140625" style="1" customWidth="1"/>
    <col min="7431" max="7431" width="12.42578125" style="1" customWidth="1"/>
    <col min="7432" max="7433" width="10.7109375" style="1" customWidth="1"/>
    <col min="7434" max="7434" width="12.7109375" style="1" customWidth="1"/>
    <col min="7435" max="7435" width="17.85546875" style="1" customWidth="1"/>
    <col min="7436" max="7677" width="11.42578125" style="1"/>
    <col min="7678" max="7678" width="7" style="1" customWidth="1"/>
    <col min="7679" max="7679" width="18.85546875" style="1" customWidth="1"/>
    <col min="7680" max="7680" width="18.42578125" style="1" customWidth="1"/>
    <col min="7681" max="7681" width="15.7109375" style="1" customWidth="1"/>
    <col min="7682" max="7682" width="5.28515625" style="1" customWidth="1"/>
    <col min="7683" max="7683" width="6" style="1" customWidth="1"/>
    <col min="7684" max="7685" width="10.7109375" style="1" customWidth="1"/>
    <col min="7686" max="7686" width="12.140625" style="1" customWidth="1"/>
    <col min="7687" max="7687" width="12.42578125" style="1" customWidth="1"/>
    <col min="7688" max="7689" width="10.7109375" style="1" customWidth="1"/>
    <col min="7690" max="7690" width="12.7109375" style="1" customWidth="1"/>
    <col min="7691" max="7691" width="17.85546875" style="1" customWidth="1"/>
    <col min="7692" max="7933" width="11.42578125" style="1"/>
    <col min="7934" max="7934" width="7" style="1" customWidth="1"/>
    <col min="7935" max="7935" width="18.85546875" style="1" customWidth="1"/>
    <col min="7936" max="7936" width="18.42578125" style="1" customWidth="1"/>
    <col min="7937" max="7937" width="15.7109375" style="1" customWidth="1"/>
    <col min="7938" max="7938" width="5.28515625" style="1" customWidth="1"/>
    <col min="7939" max="7939" width="6" style="1" customWidth="1"/>
    <col min="7940" max="7941" width="10.7109375" style="1" customWidth="1"/>
    <col min="7942" max="7942" width="12.140625" style="1" customWidth="1"/>
    <col min="7943" max="7943" width="12.42578125" style="1" customWidth="1"/>
    <col min="7944" max="7945" width="10.7109375" style="1" customWidth="1"/>
    <col min="7946" max="7946" width="12.7109375" style="1" customWidth="1"/>
    <col min="7947" max="7947" width="17.85546875" style="1" customWidth="1"/>
    <col min="7948" max="8189" width="11.42578125" style="1"/>
    <col min="8190" max="8190" width="7" style="1" customWidth="1"/>
    <col min="8191" max="8191" width="18.85546875" style="1" customWidth="1"/>
    <col min="8192" max="8192" width="18.42578125" style="1" customWidth="1"/>
    <col min="8193" max="8193" width="15.7109375" style="1" customWidth="1"/>
    <col min="8194" max="8194" width="5.28515625" style="1" customWidth="1"/>
    <col min="8195" max="8195" width="6" style="1" customWidth="1"/>
    <col min="8196" max="8197" width="10.7109375" style="1" customWidth="1"/>
    <col min="8198" max="8198" width="12.140625" style="1" customWidth="1"/>
    <col min="8199" max="8199" width="12.42578125" style="1" customWidth="1"/>
    <col min="8200" max="8201" width="10.7109375" style="1" customWidth="1"/>
    <col min="8202" max="8202" width="12.7109375" style="1" customWidth="1"/>
    <col min="8203" max="8203" width="17.85546875" style="1" customWidth="1"/>
    <col min="8204" max="8445" width="11.42578125" style="1"/>
    <col min="8446" max="8446" width="7" style="1" customWidth="1"/>
    <col min="8447" max="8447" width="18.85546875" style="1" customWidth="1"/>
    <col min="8448" max="8448" width="18.42578125" style="1" customWidth="1"/>
    <col min="8449" max="8449" width="15.7109375" style="1" customWidth="1"/>
    <col min="8450" max="8450" width="5.28515625" style="1" customWidth="1"/>
    <col min="8451" max="8451" width="6" style="1" customWidth="1"/>
    <col min="8452" max="8453" width="10.7109375" style="1" customWidth="1"/>
    <col min="8454" max="8454" width="12.140625" style="1" customWidth="1"/>
    <col min="8455" max="8455" width="12.42578125" style="1" customWidth="1"/>
    <col min="8456" max="8457" width="10.7109375" style="1" customWidth="1"/>
    <col min="8458" max="8458" width="12.7109375" style="1" customWidth="1"/>
    <col min="8459" max="8459" width="17.85546875" style="1" customWidth="1"/>
    <col min="8460" max="8701" width="11.42578125" style="1"/>
    <col min="8702" max="8702" width="7" style="1" customWidth="1"/>
    <col min="8703" max="8703" width="18.85546875" style="1" customWidth="1"/>
    <col min="8704" max="8704" width="18.42578125" style="1" customWidth="1"/>
    <col min="8705" max="8705" width="15.7109375" style="1" customWidth="1"/>
    <col min="8706" max="8706" width="5.28515625" style="1" customWidth="1"/>
    <col min="8707" max="8707" width="6" style="1" customWidth="1"/>
    <col min="8708" max="8709" width="10.7109375" style="1" customWidth="1"/>
    <col min="8710" max="8710" width="12.140625" style="1" customWidth="1"/>
    <col min="8711" max="8711" width="12.42578125" style="1" customWidth="1"/>
    <col min="8712" max="8713" width="10.7109375" style="1" customWidth="1"/>
    <col min="8714" max="8714" width="12.7109375" style="1" customWidth="1"/>
    <col min="8715" max="8715" width="17.85546875" style="1" customWidth="1"/>
    <col min="8716" max="8957" width="11.42578125" style="1"/>
    <col min="8958" max="8958" width="7" style="1" customWidth="1"/>
    <col min="8959" max="8959" width="18.85546875" style="1" customWidth="1"/>
    <col min="8960" max="8960" width="18.42578125" style="1" customWidth="1"/>
    <col min="8961" max="8961" width="15.7109375" style="1" customWidth="1"/>
    <col min="8962" max="8962" width="5.28515625" style="1" customWidth="1"/>
    <col min="8963" max="8963" width="6" style="1" customWidth="1"/>
    <col min="8964" max="8965" width="10.7109375" style="1" customWidth="1"/>
    <col min="8966" max="8966" width="12.140625" style="1" customWidth="1"/>
    <col min="8967" max="8967" width="12.42578125" style="1" customWidth="1"/>
    <col min="8968" max="8969" width="10.7109375" style="1" customWidth="1"/>
    <col min="8970" max="8970" width="12.7109375" style="1" customWidth="1"/>
    <col min="8971" max="8971" width="17.85546875" style="1" customWidth="1"/>
    <col min="8972" max="9213" width="11.42578125" style="1"/>
    <col min="9214" max="9214" width="7" style="1" customWidth="1"/>
    <col min="9215" max="9215" width="18.85546875" style="1" customWidth="1"/>
    <col min="9216" max="9216" width="18.42578125" style="1" customWidth="1"/>
    <col min="9217" max="9217" width="15.7109375" style="1" customWidth="1"/>
    <col min="9218" max="9218" width="5.28515625" style="1" customWidth="1"/>
    <col min="9219" max="9219" width="6" style="1" customWidth="1"/>
    <col min="9220" max="9221" width="10.7109375" style="1" customWidth="1"/>
    <col min="9222" max="9222" width="12.140625" style="1" customWidth="1"/>
    <col min="9223" max="9223" width="12.42578125" style="1" customWidth="1"/>
    <col min="9224" max="9225" width="10.7109375" style="1" customWidth="1"/>
    <col min="9226" max="9226" width="12.7109375" style="1" customWidth="1"/>
    <col min="9227" max="9227" width="17.85546875" style="1" customWidth="1"/>
    <col min="9228" max="9469" width="11.42578125" style="1"/>
    <col min="9470" max="9470" width="7" style="1" customWidth="1"/>
    <col min="9471" max="9471" width="18.85546875" style="1" customWidth="1"/>
    <col min="9472" max="9472" width="18.42578125" style="1" customWidth="1"/>
    <col min="9473" max="9473" width="15.7109375" style="1" customWidth="1"/>
    <col min="9474" max="9474" width="5.28515625" style="1" customWidth="1"/>
    <col min="9475" max="9475" width="6" style="1" customWidth="1"/>
    <col min="9476" max="9477" width="10.7109375" style="1" customWidth="1"/>
    <col min="9478" max="9478" width="12.140625" style="1" customWidth="1"/>
    <col min="9479" max="9479" width="12.42578125" style="1" customWidth="1"/>
    <col min="9480" max="9481" width="10.7109375" style="1" customWidth="1"/>
    <col min="9482" max="9482" width="12.7109375" style="1" customWidth="1"/>
    <col min="9483" max="9483" width="17.85546875" style="1" customWidth="1"/>
    <col min="9484" max="9725" width="11.42578125" style="1"/>
    <col min="9726" max="9726" width="7" style="1" customWidth="1"/>
    <col min="9727" max="9727" width="18.85546875" style="1" customWidth="1"/>
    <col min="9728" max="9728" width="18.42578125" style="1" customWidth="1"/>
    <col min="9729" max="9729" width="15.7109375" style="1" customWidth="1"/>
    <col min="9730" max="9730" width="5.28515625" style="1" customWidth="1"/>
    <col min="9731" max="9731" width="6" style="1" customWidth="1"/>
    <col min="9732" max="9733" width="10.7109375" style="1" customWidth="1"/>
    <col min="9734" max="9734" width="12.140625" style="1" customWidth="1"/>
    <col min="9735" max="9735" width="12.42578125" style="1" customWidth="1"/>
    <col min="9736" max="9737" width="10.7109375" style="1" customWidth="1"/>
    <col min="9738" max="9738" width="12.7109375" style="1" customWidth="1"/>
    <col min="9739" max="9739" width="17.85546875" style="1" customWidth="1"/>
    <col min="9740" max="9981" width="11.42578125" style="1"/>
    <col min="9982" max="9982" width="7" style="1" customWidth="1"/>
    <col min="9983" max="9983" width="18.85546875" style="1" customWidth="1"/>
    <col min="9984" max="9984" width="18.42578125" style="1" customWidth="1"/>
    <col min="9985" max="9985" width="15.7109375" style="1" customWidth="1"/>
    <col min="9986" max="9986" width="5.28515625" style="1" customWidth="1"/>
    <col min="9987" max="9987" width="6" style="1" customWidth="1"/>
    <col min="9988" max="9989" width="10.7109375" style="1" customWidth="1"/>
    <col min="9990" max="9990" width="12.140625" style="1" customWidth="1"/>
    <col min="9991" max="9991" width="12.42578125" style="1" customWidth="1"/>
    <col min="9992" max="9993" width="10.7109375" style="1" customWidth="1"/>
    <col min="9994" max="9994" width="12.7109375" style="1" customWidth="1"/>
    <col min="9995" max="9995" width="17.85546875" style="1" customWidth="1"/>
    <col min="9996" max="10237" width="11.42578125" style="1"/>
    <col min="10238" max="10238" width="7" style="1" customWidth="1"/>
    <col min="10239" max="10239" width="18.85546875" style="1" customWidth="1"/>
    <col min="10240" max="10240" width="18.42578125" style="1" customWidth="1"/>
    <col min="10241" max="10241" width="15.7109375" style="1" customWidth="1"/>
    <col min="10242" max="10242" width="5.28515625" style="1" customWidth="1"/>
    <col min="10243" max="10243" width="6" style="1" customWidth="1"/>
    <col min="10244" max="10245" width="10.7109375" style="1" customWidth="1"/>
    <col min="10246" max="10246" width="12.140625" style="1" customWidth="1"/>
    <col min="10247" max="10247" width="12.42578125" style="1" customWidth="1"/>
    <col min="10248" max="10249" width="10.7109375" style="1" customWidth="1"/>
    <col min="10250" max="10250" width="12.7109375" style="1" customWidth="1"/>
    <col min="10251" max="10251" width="17.85546875" style="1" customWidth="1"/>
    <col min="10252" max="10493" width="11.42578125" style="1"/>
    <col min="10494" max="10494" width="7" style="1" customWidth="1"/>
    <col min="10495" max="10495" width="18.85546875" style="1" customWidth="1"/>
    <col min="10496" max="10496" width="18.42578125" style="1" customWidth="1"/>
    <col min="10497" max="10497" width="15.7109375" style="1" customWidth="1"/>
    <col min="10498" max="10498" width="5.28515625" style="1" customWidth="1"/>
    <col min="10499" max="10499" width="6" style="1" customWidth="1"/>
    <col min="10500" max="10501" width="10.7109375" style="1" customWidth="1"/>
    <col min="10502" max="10502" width="12.140625" style="1" customWidth="1"/>
    <col min="10503" max="10503" width="12.42578125" style="1" customWidth="1"/>
    <col min="10504" max="10505" width="10.7109375" style="1" customWidth="1"/>
    <col min="10506" max="10506" width="12.7109375" style="1" customWidth="1"/>
    <col min="10507" max="10507" width="17.85546875" style="1" customWidth="1"/>
    <col min="10508" max="10749" width="11.42578125" style="1"/>
    <col min="10750" max="10750" width="7" style="1" customWidth="1"/>
    <col min="10751" max="10751" width="18.85546875" style="1" customWidth="1"/>
    <col min="10752" max="10752" width="18.42578125" style="1" customWidth="1"/>
    <col min="10753" max="10753" width="15.7109375" style="1" customWidth="1"/>
    <col min="10754" max="10754" width="5.28515625" style="1" customWidth="1"/>
    <col min="10755" max="10755" width="6" style="1" customWidth="1"/>
    <col min="10756" max="10757" width="10.7109375" style="1" customWidth="1"/>
    <col min="10758" max="10758" width="12.140625" style="1" customWidth="1"/>
    <col min="10759" max="10759" width="12.42578125" style="1" customWidth="1"/>
    <col min="10760" max="10761" width="10.7109375" style="1" customWidth="1"/>
    <col min="10762" max="10762" width="12.7109375" style="1" customWidth="1"/>
    <col min="10763" max="10763" width="17.85546875" style="1" customWidth="1"/>
    <col min="10764" max="11005" width="11.42578125" style="1"/>
    <col min="11006" max="11006" width="7" style="1" customWidth="1"/>
    <col min="11007" max="11007" width="18.85546875" style="1" customWidth="1"/>
    <col min="11008" max="11008" width="18.42578125" style="1" customWidth="1"/>
    <col min="11009" max="11009" width="15.7109375" style="1" customWidth="1"/>
    <col min="11010" max="11010" width="5.28515625" style="1" customWidth="1"/>
    <col min="11011" max="11011" width="6" style="1" customWidth="1"/>
    <col min="11012" max="11013" width="10.7109375" style="1" customWidth="1"/>
    <col min="11014" max="11014" width="12.140625" style="1" customWidth="1"/>
    <col min="11015" max="11015" width="12.42578125" style="1" customWidth="1"/>
    <col min="11016" max="11017" width="10.7109375" style="1" customWidth="1"/>
    <col min="11018" max="11018" width="12.7109375" style="1" customWidth="1"/>
    <col min="11019" max="11019" width="17.85546875" style="1" customWidth="1"/>
    <col min="11020" max="11261" width="11.42578125" style="1"/>
    <col min="11262" max="11262" width="7" style="1" customWidth="1"/>
    <col min="11263" max="11263" width="18.85546875" style="1" customWidth="1"/>
    <col min="11264" max="11264" width="18.42578125" style="1" customWidth="1"/>
    <col min="11265" max="11265" width="15.7109375" style="1" customWidth="1"/>
    <col min="11266" max="11266" width="5.28515625" style="1" customWidth="1"/>
    <col min="11267" max="11267" width="6" style="1" customWidth="1"/>
    <col min="11268" max="11269" width="10.7109375" style="1" customWidth="1"/>
    <col min="11270" max="11270" width="12.140625" style="1" customWidth="1"/>
    <col min="11271" max="11271" width="12.42578125" style="1" customWidth="1"/>
    <col min="11272" max="11273" width="10.7109375" style="1" customWidth="1"/>
    <col min="11274" max="11274" width="12.7109375" style="1" customWidth="1"/>
    <col min="11275" max="11275" width="17.85546875" style="1" customWidth="1"/>
    <col min="11276" max="11517" width="11.42578125" style="1"/>
    <col min="11518" max="11518" width="7" style="1" customWidth="1"/>
    <col min="11519" max="11519" width="18.85546875" style="1" customWidth="1"/>
    <col min="11520" max="11520" width="18.42578125" style="1" customWidth="1"/>
    <col min="11521" max="11521" width="15.7109375" style="1" customWidth="1"/>
    <col min="11522" max="11522" width="5.28515625" style="1" customWidth="1"/>
    <col min="11523" max="11523" width="6" style="1" customWidth="1"/>
    <col min="11524" max="11525" width="10.7109375" style="1" customWidth="1"/>
    <col min="11526" max="11526" width="12.140625" style="1" customWidth="1"/>
    <col min="11527" max="11527" width="12.42578125" style="1" customWidth="1"/>
    <col min="11528" max="11529" width="10.7109375" style="1" customWidth="1"/>
    <col min="11530" max="11530" width="12.7109375" style="1" customWidth="1"/>
    <col min="11531" max="11531" width="17.85546875" style="1" customWidth="1"/>
    <col min="11532" max="11773" width="11.42578125" style="1"/>
    <col min="11774" max="11774" width="7" style="1" customWidth="1"/>
    <col min="11775" max="11775" width="18.85546875" style="1" customWidth="1"/>
    <col min="11776" max="11776" width="18.42578125" style="1" customWidth="1"/>
    <col min="11777" max="11777" width="15.7109375" style="1" customWidth="1"/>
    <col min="11778" max="11778" width="5.28515625" style="1" customWidth="1"/>
    <col min="11779" max="11779" width="6" style="1" customWidth="1"/>
    <col min="11780" max="11781" width="10.7109375" style="1" customWidth="1"/>
    <col min="11782" max="11782" width="12.140625" style="1" customWidth="1"/>
    <col min="11783" max="11783" width="12.42578125" style="1" customWidth="1"/>
    <col min="11784" max="11785" width="10.7109375" style="1" customWidth="1"/>
    <col min="11786" max="11786" width="12.7109375" style="1" customWidth="1"/>
    <col min="11787" max="11787" width="17.85546875" style="1" customWidth="1"/>
    <col min="11788" max="12029" width="11.42578125" style="1"/>
    <col min="12030" max="12030" width="7" style="1" customWidth="1"/>
    <col min="12031" max="12031" width="18.85546875" style="1" customWidth="1"/>
    <col min="12032" max="12032" width="18.42578125" style="1" customWidth="1"/>
    <col min="12033" max="12033" width="15.7109375" style="1" customWidth="1"/>
    <col min="12034" max="12034" width="5.28515625" style="1" customWidth="1"/>
    <col min="12035" max="12035" width="6" style="1" customWidth="1"/>
    <col min="12036" max="12037" width="10.7109375" style="1" customWidth="1"/>
    <col min="12038" max="12038" width="12.140625" style="1" customWidth="1"/>
    <col min="12039" max="12039" width="12.42578125" style="1" customWidth="1"/>
    <col min="12040" max="12041" width="10.7109375" style="1" customWidth="1"/>
    <col min="12042" max="12042" width="12.7109375" style="1" customWidth="1"/>
    <col min="12043" max="12043" width="17.85546875" style="1" customWidth="1"/>
    <col min="12044" max="12285" width="11.42578125" style="1"/>
    <col min="12286" max="12286" width="7" style="1" customWidth="1"/>
    <col min="12287" max="12287" width="18.85546875" style="1" customWidth="1"/>
    <col min="12288" max="12288" width="18.42578125" style="1" customWidth="1"/>
    <col min="12289" max="12289" width="15.7109375" style="1" customWidth="1"/>
    <col min="12290" max="12290" width="5.28515625" style="1" customWidth="1"/>
    <col min="12291" max="12291" width="6" style="1" customWidth="1"/>
    <col min="12292" max="12293" width="10.7109375" style="1" customWidth="1"/>
    <col min="12294" max="12294" width="12.140625" style="1" customWidth="1"/>
    <col min="12295" max="12295" width="12.42578125" style="1" customWidth="1"/>
    <col min="12296" max="12297" width="10.7109375" style="1" customWidth="1"/>
    <col min="12298" max="12298" width="12.7109375" style="1" customWidth="1"/>
    <col min="12299" max="12299" width="17.85546875" style="1" customWidth="1"/>
    <col min="12300" max="12541" width="11.42578125" style="1"/>
    <col min="12542" max="12542" width="7" style="1" customWidth="1"/>
    <col min="12543" max="12543" width="18.85546875" style="1" customWidth="1"/>
    <col min="12544" max="12544" width="18.42578125" style="1" customWidth="1"/>
    <col min="12545" max="12545" width="15.7109375" style="1" customWidth="1"/>
    <col min="12546" max="12546" width="5.28515625" style="1" customWidth="1"/>
    <col min="12547" max="12547" width="6" style="1" customWidth="1"/>
    <col min="12548" max="12549" width="10.7109375" style="1" customWidth="1"/>
    <col min="12550" max="12550" width="12.140625" style="1" customWidth="1"/>
    <col min="12551" max="12551" width="12.42578125" style="1" customWidth="1"/>
    <col min="12552" max="12553" width="10.7109375" style="1" customWidth="1"/>
    <col min="12554" max="12554" width="12.7109375" style="1" customWidth="1"/>
    <col min="12555" max="12555" width="17.85546875" style="1" customWidth="1"/>
    <col min="12556" max="12797" width="11.42578125" style="1"/>
    <col min="12798" max="12798" width="7" style="1" customWidth="1"/>
    <col min="12799" max="12799" width="18.85546875" style="1" customWidth="1"/>
    <col min="12800" max="12800" width="18.42578125" style="1" customWidth="1"/>
    <col min="12801" max="12801" width="15.7109375" style="1" customWidth="1"/>
    <col min="12802" max="12802" width="5.28515625" style="1" customWidth="1"/>
    <col min="12803" max="12803" width="6" style="1" customWidth="1"/>
    <col min="12804" max="12805" width="10.7109375" style="1" customWidth="1"/>
    <col min="12806" max="12806" width="12.140625" style="1" customWidth="1"/>
    <col min="12807" max="12807" width="12.42578125" style="1" customWidth="1"/>
    <col min="12808" max="12809" width="10.7109375" style="1" customWidth="1"/>
    <col min="12810" max="12810" width="12.7109375" style="1" customWidth="1"/>
    <col min="12811" max="12811" width="17.85546875" style="1" customWidth="1"/>
    <col min="12812" max="13053" width="11.42578125" style="1"/>
    <col min="13054" max="13054" width="7" style="1" customWidth="1"/>
    <col min="13055" max="13055" width="18.85546875" style="1" customWidth="1"/>
    <col min="13056" max="13056" width="18.42578125" style="1" customWidth="1"/>
    <col min="13057" max="13057" width="15.7109375" style="1" customWidth="1"/>
    <col min="13058" max="13058" width="5.28515625" style="1" customWidth="1"/>
    <col min="13059" max="13059" width="6" style="1" customWidth="1"/>
    <col min="13060" max="13061" width="10.7109375" style="1" customWidth="1"/>
    <col min="13062" max="13062" width="12.140625" style="1" customWidth="1"/>
    <col min="13063" max="13063" width="12.42578125" style="1" customWidth="1"/>
    <col min="13064" max="13065" width="10.7109375" style="1" customWidth="1"/>
    <col min="13066" max="13066" width="12.7109375" style="1" customWidth="1"/>
    <col min="13067" max="13067" width="17.85546875" style="1" customWidth="1"/>
    <col min="13068" max="13309" width="11.42578125" style="1"/>
    <col min="13310" max="13310" width="7" style="1" customWidth="1"/>
    <col min="13311" max="13311" width="18.85546875" style="1" customWidth="1"/>
    <col min="13312" max="13312" width="18.42578125" style="1" customWidth="1"/>
    <col min="13313" max="13313" width="15.7109375" style="1" customWidth="1"/>
    <col min="13314" max="13314" width="5.28515625" style="1" customWidth="1"/>
    <col min="13315" max="13315" width="6" style="1" customWidth="1"/>
    <col min="13316" max="13317" width="10.7109375" style="1" customWidth="1"/>
    <col min="13318" max="13318" width="12.140625" style="1" customWidth="1"/>
    <col min="13319" max="13319" width="12.42578125" style="1" customWidth="1"/>
    <col min="13320" max="13321" width="10.7109375" style="1" customWidth="1"/>
    <col min="13322" max="13322" width="12.7109375" style="1" customWidth="1"/>
    <col min="13323" max="13323" width="17.85546875" style="1" customWidth="1"/>
    <col min="13324" max="13565" width="11.42578125" style="1"/>
    <col min="13566" max="13566" width="7" style="1" customWidth="1"/>
    <col min="13567" max="13567" width="18.85546875" style="1" customWidth="1"/>
    <col min="13568" max="13568" width="18.42578125" style="1" customWidth="1"/>
    <col min="13569" max="13569" width="15.7109375" style="1" customWidth="1"/>
    <col min="13570" max="13570" width="5.28515625" style="1" customWidth="1"/>
    <col min="13571" max="13571" width="6" style="1" customWidth="1"/>
    <col min="13572" max="13573" width="10.7109375" style="1" customWidth="1"/>
    <col min="13574" max="13574" width="12.140625" style="1" customWidth="1"/>
    <col min="13575" max="13575" width="12.42578125" style="1" customWidth="1"/>
    <col min="13576" max="13577" width="10.7109375" style="1" customWidth="1"/>
    <col min="13578" max="13578" width="12.7109375" style="1" customWidth="1"/>
    <col min="13579" max="13579" width="17.85546875" style="1" customWidth="1"/>
    <col min="13580" max="13821" width="11.42578125" style="1"/>
    <col min="13822" max="13822" width="7" style="1" customWidth="1"/>
    <col min="13823" max="13823" width="18.85546875" style="1" customWidth="1"/>
    <col min="13824" max="13824" width="18.42578125" style="1" customWidth="1"/>
    <col min="13825" max="13825" width="15.7109375" style="1" customWidth="1"/>
    <col min="13826" max="13826" width="5.28515625" style="1" customWidth="1"/>
    <col min="13827" max="13827" width="6" style="1" customWidth="1"/>
    <col min="13828" max="13829" width="10.7109375" style="1" customWidth="1"/>
    <col min="13830" max="13830" width="12.140625" style="1" customWidth="1"/>
    <col min="13831" max="13831" width="12.42578125" style="1" customWidth="1"/>
    <col min="13832" max="13833" width="10.7109375" style="1" customWidth="1"/>
    <col min="13834" max="13834" width="12.7109375" style="1" customWidth="1"/>
    <col min="13835" max="13835" width="17.85546875" style="1" customWidth="1"/>
    <col min="13836" max="14077" width="11.42578125" style="1"/>
    <col min="14078" max="14078" width="7" style="1" customWidth="1"/>
    <col min="14079" max="14079" width="18.85546875" style="1" customWidth="1"/>
    <col min="14080" max="14080" width="18.42578125" style="1" customWidth="1"/>
    <col min="14081" max="14081" width="15.7109375" style="1" customWidth="1"/>
    <col min="14082" max="14082" width="5.28515625" style="1" customWidth="1"/>
    <col min="14083" max="14083" width="6" style="1" customWidth="1"/>
    <col min="14084" max="14085" width="10.7109375" style="1" customWidth="1"/>
    <col min="14086" max="14086" width="12.140625" style="1" customWidth="1"/>
    <col min="14087" max="14087" width="12.42578125" style="1" customWidth="1"/>
    <col min="14088" max="14089" width="10.7109375" style="1" customWidth="1"/>
    <col min="14090" max="14090" width="12.7109375" style="1" customWidth="1"/>
    <col min="14091" max="14091" width="17.85546875" style="1" customWidth="1"/>
    <col min="14092" max="14333" width="11.42578125" style="1"/>
    <col min="14334" max="14334" width="7" style="1" customWidth="1"/>
    <col min="14335" max="14335" width="18.85546875" style="1" customWidth="1"/>
    <col min="14336" max="14336" width="18.42578125" style="1" customWidth="1"/>
    <col min="14337" max="14337" width="15.7109375" style="1" customWidth="1"/>
    <col min="14338" max="14338" width="5.28515625" style="1" customWidth="1"/>
    <col min="14339" max="14339" width="6" style="1" customWidth="1"/>
    <col min="14340" max="14341" width="10.7109375" style="1" customWidth="1"/>
    <col min="14342" max="14342" width="12.140625" style="1" customWidth="1"/>
    <col min="14343" max="14343" width="12.42578125" style="1" customWidth="1"/>
    <col min="14344" max="14345" width="10.7109375" style="1" customWidth="1"/>
    <col min="14346" max="14346" width="12.7109375" style="1" customWidth="1"/>
    <col min="14347" max="14347" width="17.85546875" style="1" customWidth="1"/>
    <col min="14348" max="14589" width="11.42578125" style="1"/>
    <col min="14590" max="14590" width="7" style="1" customWidth="1"/>
    <col min="14591" max="14591" width="18.85546875" style="1" customWidth="1"/>
    <col min="14592" max="14592" width="18.42578125" style="1" customWidth="1"/>
    <col min="14593" max="14593" width="15.7109375" style="1" customWidth="1"/>
    <col min="14594" max="14594" width="5.28515625" style="1" customWidth="1"/>
    <col min="14595" max="14595" width="6" style="1" customWidth="1"/>
    <col min="14596" max="14597" width="10.7109375" style="1" customWidth="1"/>
    <col min="14598" max="14598" width="12.140625" style="1" customWidth="1"/>
    <col min="14599" max="14599" width="12.42578125" style="1" customWidth="1"/>
    <col min="14600" max="14601" width="10.7109375" style="1" customWidth="1"/>
    <col min="14602" max="14602" width="12.7109375" style="1" customWidth="1"/>
    <col min="14603" max="14603" width="17.85546875" style="1" customWidth="1"/>
    <col min="14604" max="14845" width="11.42578125" style="1"/>
    <col min="14846" max="14846" width="7" style="1" customWidth="1"/>
    <col min="14847" max="14847" width="18.85546875" style="1" customWidth="1"/>
    <col min="14848" max="14848" width="18.42578125" style="1" customWidth="1"/>
    <col min="14849" max="14849" width="15.7109375" style="1" customWidth="1"/>
    <col min="14850" max="14850" width="5.28515625" style="1" customWidth="1"/>
    <col min="14851" max="14851" width="6" style="1" customWidth="1"/>
    <col min="14852" max="14853" width="10.7109375" style="1" customWidth="1"/>
    <col min="14854" max="14854" width="12.140625" style="1" customWidth="1"/>
    <col min="14855" max="14855" width="12.42578125" style="1" customWidth="1"/>
    <col min="14856" max="14857" width="10.7109375" style="1" customWidth="1"/>
    <col min="14858" max="14858" width="12.7109375" style="1" customWidth="1"/>
    <col min="14859" max="14859" width="17.85546875" style="1" customWidth="1"/>
    <col min="14860" max="15101" width="11.42578125" style="1"/>
    <col min="15102" max="15102" width="7" style="1" customWidth="1"/>
    <col min="15103" max="15103" width="18.85546875" style="1" customWidth="1"/>
    <col min="15104" max="15104" width="18.42578125" style="1" customWidth="1"/>
    <col min="15105" max="15105" width="15.7109375" style="1" customWidth="1"/>
    <col min="15106" max="15106" width="5.28515625" style="1" customWidth="1"/>
    <col min="15107" max="15107" width="6" style="1" customWidth="1"/>
    <col min="15108" max="15109" width="10.7109375" style="1" customWidth="1"/>
    <col min="15110" max="15110" width="12.140625" style="1" customWidth="1"/>
    <col min="15111" max="15111" width="12.42578125" style="1" customWidth="1"/>
    <col min="15112" max="15113" width="10.7109375" style="1" customWidth="1"/>
    <col min="15114" max="15114" width="12.7109375" style="1" customWidth="1"/>
    <col min="15115" max="15115" width="17.85546875" style="1" customWidth="1"/>
    <col min="15116" max="15357" width="11.42578125" style="1"/>
    <col min="15358" max="15358" width="7" style="1" customWidth="1"/>
    <col min="15359" max="15359" width="18.85546875" style="1" customWidth="1"/>
    <col min="15360" max="15360" width="18.42578125" style="1" customWidth="1"/>
    <col min="15361" max="15361" width="15.7109375" style="1" customWidth="1"/>
    <col min="15362" max="15362" width="5.28515625" style="1" customWidth="1"/>
    <col min="15363" max="15363" width="6" style="1" customWidth="1"/>
    <col min="15364" max="15365" width="10.7109375" style="1" customWidth="1"/>
    <col min="15366" max="15366" width="12.140625" style="1" customWidth="1"/>
    <col min="15367" max="15367" width="12.42578125" style="1" customWidth="1"/>
    <col min="15368" max="15369" width="10.7109375" style="1" customWidth="1"/>
    <col min="15370" max="15370" width="12.7109375" style="1" customWidth="1"/>
    <col min="15371" max="15371" width="17.85546875" style="1" customWidth="1"/>
    <col min="15372" max="15613" width="11.42578125" style="1"/>
    <col min="15614" max="15614" width="7" style="1" customWidth="1"/>
    <col min="15615" max="15615" width="18.85546875" style="1" customWidth="1"/>
    <col min="15616" max="15616" width="18.42578125" style="1" customWidth="1"/>
    <col min="15617" max="15617" width="15.7109375" style="1" customWidth="1"/>
    <col min="15618" max="15618" width="5.28515625" style="1" customWidth="1"/>
    <col min="15619" max="15619" width="6" style="1" customWidth="1"/>
    <col min="15620" max="15621" width="10.7109375" style="1" customWidth="1"/>
    <col min="15622" max="15622" width="12.140625" style="1" customWidth="1"/>
    <col min="15623" max="15623" width="12.42578125" style="1" customWidth="1"/>
    <col min="15624" max="15625" width="10.7109375" style="1" customWidth="1"/>
    <col min="15626" max="15626" width="12.7109375" style="1" customWidth="1"/>
    <col min="15627" max="15627" width="17.85546875" style="1" customWidth="1"/>
    <col min="15628" max="15869" width="11.42578125" style="1"/>
    <col min="15870" max="15870" width="7" style="1" customWidth="1"/>
    <col min="15871" max="15871" width="18.85546875" style="1" customWidth="1"/>
    <col min="15872" max="15872" width="18.42578125" style="1" customWidth="1"/>
    <col min="15873" max="15873" width="15.7109375" style="1" customWidth="1"/>
    <col min="15874" max="15874" width="5.28515625" style="1" customWidth="1"/>
    <col min="15875" max="15875" width="6" style="1" customWidth="1"/>
    <col min="15876" max="15877" width="10.7109375" style="1" customWidth="1"/>
    <col min="15878" max="15878" width="12.140625" style="1" customWidth="1"/>
    <col min="15879" max="15879" width="12.42578125" style="1" customWidth="1"/>
    <col min="15880" max="15881" width="10.7109375" style="1" customWidth="1"/>
    <col min="15882" max="15882" width="12.7109375" style="1" customWidth="1"/>
    <col min="15883" max="15883" width="17.85546875" style="1" customWidth="1"/>
    <col min="15884" max="16125" width="11.42578125" style="1"/>
    <col min="16126" max="16126" width="7" style="1" customWidth="1"/>
    <col min="16127" max="16127" width="18.85546875" style="1" customWidth="1"/>
    <col min="16128" max="16128" width="18.42578125" style="1" customWidth="1"/>
    <col min="16129" max="16129" width="15.7109375" style="1" customWidth="1"/>
    <col min="16130" max="16130" width="5.28515625" style="1" customWidth="1"/>
    <col min="16131" max="16131" width="6" style="1" customWidth="1"/>
    <col min="16132" max="16133" width="10.7109375" style="1" customWidth="1"/>
    <col min="16134" max="16134" width="12.140625" style="1" customWidth="1"/>
    <col min="16135" max="16135" width="12.42578125" style="1" customWidth="1"/>
    <col min="16136" max="16137" width="10.7109375" style="1" customWidth="1"/>
    <col min="16138" max="16138" width="12.7109375" style="1" customWidth="1"/>
    <col min="16139" max="16139" width="17.85546875" style="1" customWidth="1"/>
    <col min="16140" max="16384" width="11.42578125" style="1"/>
  </cols>
  <sheetData>
    <row r="1" spans="2:11">
      <c r="B1" s="255"/>
      <c r="C1" s="255"/>
      <c r="D1" s="255"/>
      <c r="E1" s="255"/>
      <c r="F1" s="255"/>
      <c r="G1" s="255"/>
      <c r="H1" s="255"/>
      <c r="I1" s="255"/>
      <c r="J1" s="255"/>
      <c r="K1" s="255"/>
    </row>
    <row r="2" spans="2:11">
      <c r="B2" s="255"/>
      <c r="C2" s="255"/>
      <c r="D2" s="255"/>
      <c r="E2" s="255"/>
      <c r="F2" s="255"/>
      <c r="G2" s="255"/>
      <c r="H2" s="255"/>
      <c r="I2" s="255"/>
      <c r="J2" s="255"/>
      <c r="K2" s="255"/>
    </row>
    <row r="3" spans="2:11">
      <c r="B3" s="255"/>
      <c r="C3" s="255"/>
      <c r="D3" s="255"/>
      <c r="E3" s="255"/>
      <c r="F3" s="255"/>
      <c r="G3" s="255"/>
      <c r="H3" s="255"/>
      <c r="I3" s="255"/>
      <c r="J3" s="255"/>
      <c r="K3" s="255"/>
    </row>
    <row r="4" spans="2:11">
      <c r="B4" s="255"/>
      <c r="C4" s="255"/>
      <c r="D4" s="255"/>
      <c r="E4" s="255"/>
      <c r="F4" s="255"/>
      <c r="G4" s="255"/>
      <c r="H4" s="255"/>
      <c r="I4" s="255"/>
      <c r="J4" s="255"/>
      <c r="K4" s="255"/>
    </row>
    <row r="5" spans="2:11">
      <c r="B5" s="255"/>
      <c r="C5" s="255"/>
      <c r="D5" s="255"/>
      <c r="E5" s="255"/>
      <c r="F5" s="255"/>
      <c r="G5" s="255"/>
      <c r="H5" s="255"/>
      <c r="I5" s="255"/>
      <c r="J5" s="255"/>
      <c r="K5" s="255"/>
    </row>
    <row r="6" spans="2:11">
      <c r="B6" s="255"/>
      <c r="C6" s="255"/>
      <c r="D6" s="255"/>
      <c r="E6" s="255"/>
      <c r="F6" s="255"/>
      <c r="G6" s="255"/>
      <c r="H6" s="255"/>
      <c r="I6" s="255"/>
      <c r="J6" s="255"/>
      <c r="K6" s="255"/>
    </row>
    <row r="7" spans="2:11">
      <c r="B7" s="255"/>
      <c r="C7" s="255"/>
      <c r="D7" s="255"/>
      <c r="E7" s="255"/>
      <c r="F7" s="255"/>
      <c r="G7" s="255"/>
      <c r="H7" s="255"/>
      <c r="I7" s="255"/>
      <c r="J7" s="255"/>
      <c r="K7" s="255"/>
    </row>
    <row r="8" spans="2:11" ht="15" customHeight="1">
      <c r="B8" s="227" t="s">
        <v>207</v>
      </c>
      <c r="C8" s="227"/>
      <c r="D8" s="227"/>
      <c r="E8" s="227"/>
      <c r="F8" s="227"/>
      <c r="G8" s="227"/>
      <c r="H8" s="227"/>
      <c r="I8" s="227"/>
      <c r="J8" s="227"/>
      <c r="K8" s="227"/>
    </row>
    <row r="9" spans="2:11" ht="8.25" customHeight="1">
      <c r="C9" s="179"/>
      <c r="D9" s="2"/>
      <c r="E9" s="2"/>
      <c r="F9" s="2"/>
      <c r="G9" s="2"/>
      <c r="H9" s="2"/>
      <c r="I9" s="2"/>
      <c r="J9" s="2"/>
      <c r="K9" s="2"/>
    </row>
    <row r="10" spans="2:11" s="4" customFormat="1" ht="15" customHeight="1">
      <c r="B10" s="256" t="s">
        <v>0</v>
      </c>
      <c r="C10" s="256"/>
      <c r="D10" s="257"/>
      <c r="E10" s="258"/>
      <c r="F10" s="258"/>
      <c r="G10" s="259"/>
      <c r="H10" s="3" t="s">
        <v>1</v>
      </c>
      <c r="I10" s="29"/>
      <c r="J10" s="3" t="s">
        <v>2</v>
      </c>
      <c r="K10" s="128"/>
    </row>
    <row r="11" spans="2:11" s="4" customFormat="1" ht="15" customHeight="1">
      <c r="B11" s="256" t="s">
        <v>3</v>
      </c>
      <c r="C11" s="256"/>
      <c r="D11" s="257"/>
      <c r="E11" s="258"/>
      <c r="F11" s="258"/>
      <c r="G11" s="259"/>
      <c r="H11" s="3" t="s">
        <v>4</v>
      </c>
      <c r="I11" s="29"/>
      <c r="J11" s="3" t="s">
        <v>5</v>
      </c>
      <c r="K11" s="30"/>
    </row>
    <row r="12" spans="2:11" s="4" customFormat="1" ht="15" customHeight="1">
      <c r="B12" s="256" t="s">
        <v>6</v>
      </c>
      <c r="C12" s="256"/>
      <c r="D12" s="260"/>
      <c r="E12" s="258"/>
      <c r="F12" s="258"/>
      <c r="G12" s="259"/>
      <c r="H12" s="3" t="s">
        <v>7</v>
      </c>
      <c r="I12" s="29"/>
      <c r="J12" s="3" t="s">
        <v>8</v>
      </c>
      <c r="K12" s="30"/>
    </row>
    <row r="13" spans="2:11" s="4" customFormat="1" ht="9.75" customHeight="1">
      <c r="C13" s="180"/>
      <c r="D13" s="5"/>
      <c r="E13" s="5"/>
      <c r="F13" s="5"/>
      <c r="G13" s="5"/>
      <c r="H13" s="5"/>
      <c r="I13" s="6"/>
      <c r="J13" s="7"/>
      <c r="K13" s="8"/>
    </row>
    <row r="14" spans="2:11" s="4" customFormat="1" ht="18.75" customHeight="1">
      <c r="B14" s="261" t="s">
        <v>9</v>
      </c>
      <c r="C14" s="261"/>
      <c r="D14" s="261"/>
      <c r="E14" s="261"/>
      <c r="F14" s="261"/>
      <c r="G14" s="261"/>
      <c r="H14" s="261"/>
      <c r="I14" s="261"/>
      <c r="J14" s="261"/>
      <c r="K14" s="261"/>
    </row>
    <row r="15" spans="2:11" s="31" customFormat="1" ht="90" customHeight="1">
      <c r="B15" s="262" t="s">
        <v>147</v>
      </c>
      <c r="C15" s="262"/>
      <c r="D15" s="262"/>
      <c r="E15" s="262"/>
      <c r="F15" s="262"/>
      <c r="G15" s="262"/>
      <c r="H15" s="262"/>
      <c r="I15" s="262"/>
      <c r="J15" s="262"/>
      <c r="K15" s="262"/>
    </row>
    <row r="16" spans="2:11" s="31" customFormat="1" ht="52.5" customHeight="1">
      <c r="B16" s="263" t="s">
        <v>455</v>
      </c>
      <c r="C16" s="263"/>
      <c r="D16" s="263"/>
      <c r="E16" s="263"/>
      <c r="F16" s="263"/>
      <c r="G16" s="263"/>
      <c r="H16" s="263"/>
      <c r="I16" s="263"/>
      <c r="J16" s="263"/>
      <c r="K16" s="263"/>
    </row>
    <row r="17" spans="2:11" s="4" customFormat="1" ht="6.75" customHeight="1">
      <c r="C17" s="181"/>
      <c r="D17" s="254"/>
      <c r="E17" s="254"/>
      <c r="F17" s="254"/>
      <c r="G17" s="254"/>
      <c r="H17" s="254"/>
      <c r="I17" s="254"/>
      <c r="J17" s="7"/>
      <c r="K17" s="8"/>
    </row>
    <row r="18" spans="2:11" s="4" customFormat="1" ht="18" customHeight="1">
      <c r="B18" s="160" t="s">
        <v>10</v>
      </c>
      <c r="C18" s="200"/>
      <c r="D18" s="110">
        <v>21</v>
      </c>
      <c r="E18" s="114"/>
      <c r="F18" s="253" t="s">
        <v>449</v>
      </c>
      <c r="G18" s="253"/>
      <c r="H18" s="253"/>
      <c r="I18" s="253"/>
      <c r="J18" s="8"/>
      <c r="K18" s="8"/>
    </row>
    <row r="19" spans="2:11" s="4" customFormat="1" ht="18" customHeight="1">
      <c r="B19" s="160" t="s">
        <v>132</v>
      </c>
      <c r="C19" s="201"/>
      <c r="D19" s="115">
        <v>7</v>
      </c>
      <c r="E19" s="118"/>
      <c r="F19" s="253"/>
      <c r="G19" s="253"/>
      <c r="H19" s="253"/>
      <c r="I19" s="253"/>
      <c r="J19" s="7"/>
      <c r="K19" s="8"/>
    </row>
    <row r="20" spans="2:11" s="4" customFormat="1" ht="15.75" customHeight="1"/>
    <row r="21" spans="2:11" s="9" customFormat="1" ht="48" customHeight="1">
      <c r="B21" s="117" t="s">
        <v>133</v>
      </c>
      <c r="C21" s="198" t="s">
        <v>131</v>
      </c>
      <c r="D21" s="33" t="s">
        <v>11</v>
      </c>
      <c r="E21" s="33" t="s">
        <v>145</v>
      </c>
      <c r="F21" s="33" t="s">
        <v>12</v>
      </c>
      <c r="G21" s="33" t="s">
        <v>13</v>
      </c>
      <c r="H21" s="33" t="s">
        <v>14</v>
      </c>
      <c r="I21" s="33" t="s">
        <v>15</v>
      </c>
      <c r="J21" s="33" t="s">
        <v>16</v>
      </c>
      <c r="K21" s="33" t="s">
        <v>17</v>
      </c>
    </row>
    <row r="22" spans="2:11" s="15" customFormat="1" ht="17.25" customHeight="1">
      <c r="B22" s="284" t="s">
        <v>134</v>
      </c>
      <c r="C22" s="264" t="s">
        <v>29</v>
      </c>
      <c r="D22" s="19">
        <v>33</v>
      </c>
      <c r="E22" s="135"/>
      <c r="F22" s="19">
        <v>3</v>
      </c>
      <c r="G22" s="10"/>
      <c r="H22" s="11"/>
      <c r="I22" s="12">
        <f>ROUND(H22*(1+G22),0)</f>
        <v>0</v>
      </c>
      <c r="J22" s="13">
        <f>ROUND(I22*F22*$D$18,0)</f>
        <v>0</v>
      </c>
      <c r="K22" s="14">
        <f>+J22*$D$19</f>
        <v>0</v>
      </c>
    </row>
    <row r="23" spans="2:11" s="15" customFormat="1" ht="17.25" customHeight="1">
      <c r="B23" s="274"/>
      <c r="C23" s="265"/>
      <c r="D23" s="19">
        <v>25</v>
      </c>
      <c r="E23" s="135"/>
      <c r="F23" s="19">
        <v>5</v>
      </c>
      <c r="G23" s="10"/>
      <c r="H23" s="11"/>
      <c r="I23" s="12">
        <f t="shared" ref="I23:I25" si="0">ROUND(H23*(1+G23),0)</f>
        <v>0</v>
      </c>
      <c r="J23" s="13">
        <f t="shared" ref="J23:J25" si="1">ROUND(I23*F23*$D$18,0)</f>
        <v>0</v>
      </c>
      <c r="K23" s="14">
        <f t="shared" ref="K23:K25" si="2">+J23*$D$19</f>
        <v>0</v>
      </c>
    </row>
    <row r="24" spans="2:11" s="15" customFormat="1" ht="17.25" customHeight="1">
      <c r="B24" s="274"/>
      <c r="C24" s="265"/>
      <c r="D24" s="19">
        <v>18</v>
      </c>
      <c r="E24" s="135"/>
      <c r="F24" s="19">
        <v>1</v>
      </c>
      <c r="G24" s="10"/>
      <c r="H24" s="11"/>
      <c r="I24" s="12">
        <f t="shared" si="0"/>
        <v>0</v>
      </c>
      <c r="J24" s="13">
        <f t="shared" si="1"/>
        <v>0</v>
      </c>
      <c r="K24" s="14">
        <f t="shared" si="2"/>
        <v>0</v>
      </c>
    </row>
    <row r="25" spans="2:11" s="34" customFormat="1" ht="17.25" customHeight="1">
      <c r="B25" s="274"/>
      <c r="C25" s="266"/>
      <c r="D25" s="37" t="s">
        <v>138</v>
      </c>
      <c r="E25" s="135"/>
      <c r="F25" s="19">
        <v>2</v>
      </c>
      <c r="G25" s="10"/>
      <c r="H25" s="11"/>
      <c r="I25" s="23">
        <f t="shared" si="0"/>
        <v>0</v>
      </c>
      <c r="J25" s="13">
        <f t="shared" si="1"/>
        <v>0</v>
      </c>
      <c r="K25" s="14">
        <f t="shared" si="2"/>
        <v>0</v>
      </c>
    </row>
    <row r="26" spans="2:11" s="15" customFormat="1" ht="17.25" customHeight="1">
      <c r="B26" s="274"/>
      <c r="C26" s="35" t="s">
        <v>18</v>
      </c>
      <c r="D26" s="38"/>
      <c r="E26" s="20"/>
      <c r="F26" s="21">
        <f>SUM(F22:F25)</f>
        <v>11</v>
      </c>
      <c r="G26" s="26"/>
      <c r="H26" s="26"/>
      <c r="I26" s="36"/>
      <c r="J26" s="36">
        <f t="shared" ref="J26:K26" si="3">SUM(J22:J25)</f>
        <v>0</v>
      </c>
      <c r="K26" s="36">
        <f t="shared" si="3"/>
        <v>0</v>
      </c>
    </row>
    <row r="27" spans="2:11" s="15" customFormat="1" ht="17.25" customHeight="1">
      <c r="B27" s="274"/>
      <c r="C27" s="264" t="s">
        <v>19</v>
      </c>
      <c r="D27" s="19">
        <v>30</v>
      </c>
      <c r="E27" s="135"/>
      <c r="F27" s="19">
        <v>1</v>
      </c>
      <c r="G27" s="10"/>
      <c r="H27" s="11"/>
      <c r="I27" s="23">
        <f>ROUND(H27*(1+G27),0)</f>
        <v>0</v>
      </c>
      <c r="J27" s="24">
        <f>ROUND(I27*F27*$D$18,0)</f>
        <v>0</v>
      </c>
      <c r="K27" s="25">
        <f>J27*$D$19</f>
        <v>0</v>
      </c>
    </row>
    <row r="28" spans="2:11" s="15" customFormat="1" ht="17.25" customHeight="1">
      <c r="B28" s="274"/>
      <c r="C28" s="265"/>
      <c r="D28" s="19">
        <v>25</v>
      </c>
      <c r="E28" s="135"/>
      <c r="F28" s="19">
        <v>4</v>
      </c>
      <c r="G28" s="10"/>
      <c r="H28" s="11"/>
      <c r="I28" s="23">
        <f t="shared" ref="I28:I29" si="4">ROUND(H28*(1+G28),0)</f>
        <v>0</v>
      </c>
      <c r="J28" s="24">
        <f t="shared" ref="J28:J29" si="5">ROUND(I28*F28*$D$18,0)</f>
        <v>0</v>
      </c>
      <c r="K28" s="25">
        <f t="shared" ref="K28:K30" si="6">J28*$D$19</f>
        <v>0</v>
      </c>
    </row>
    <row r="29" spans="2:11" s="15" customFormat="1" ht="17.25" customHeight="1">
      <c r="B29" s="274"/>
      <c r="C29" s="265"/>
      <c r="D29" s="19">
        <v>40</v>
      </c>
      <c r="E29" s="135"/>
      <c r="F29" s="19">
        <v>2</v>
      </c>
      <c r="G29" s="10"/>
      <c r="H29" s="11"/>
      <c r="I29" s="23">
        <f t="shared" si="4"/>
        <v>0</v>
      </c>
      <c r="J29" s="24">
        <f t="shared" si="5"/>
        <v>0</v>
      </c>
      <c r="K29" s="25">
        <f t="shared" si="6"/>
        <v>0</v>
      </c>
    </row>
    <row r="30" spans="2:11" s="34" customFormat="1" ht="17.25" customHeight="1">
      <c r="B30" s="274"/>
      <c r="C30" s="266"/>
      <c r="D30" s="19" t="s">
        <v>139</v>
      </c>
      <c r="E30" s="135"/>
      <c r="F30" s="19">
        <v>2</v>
      </c>
      <c r="G30" s="10"/>
      <c r="H30" s="11"/>
      <c r="I30" s="23">
        <f>ROUND(H30*(1+G30),0)</f>
        <v>0</v>
      </c>
      <c r="J30" s="24">
        <f>ROUND(I30*F30*$D$18,0)</f>
        <v>0</v>
      </c>
      <c r="K30" s="25">
        <f t="shared" si="6"/>
        <v>0</v>
      </c>
    </row>
    <row r="31" spans="2:11" s="15" customFormat="1" ht="17.25" customHeight="1">
      <c r="B31" s="274"/>
      <c r="C31" s="35" t="s">
        <v>18</v>
      </c>
      <c r="D31" s="38"/>
      <c r="E31" s="20"/>
      <c r="F31" s="21">
        <f>SUM(F27:F30)</f>
        <v>9</v>
      </c>
      <c r="G31" s="26"/>
      <c r="H31" s="26"/>
      <c r="I31" s="27"/>
      <c r="J31" s="36">
        <f>SUM(J27:J30)</f>
        <v>0</v>
      </c>
      <c r="K31" s="36">
        <f>SUM(K27:K30)</f>
        <v>0</v>
      </c>
    </row>
    <row r="32" spans="2:11" s="15" customFormat="1" ht="17.25" customHeight="1">
      <c r="B32" s="274"/>
      <c r="C32" s="267" t="s">
        <v>20</v>
      </c>
      <c r="D32" s="19">
        <v>18</v>
      </c>
      <c r="E32" s="135"/>
      <c r="F32" s="19">
        <v>5</v>
      </c>
      <c r="G32" s="10"/>
      <c r="H32" s="11"/>
      <c r="I32" s="12">
        <f>ROUND(H32*(1+G32),0)</f>
        <v>0</v>
      </c>
      <c r="J32" s="13">
        <f>ROUND(I32*F32*$D$18,0)</f>
        <v>0</v>
      </c>
      <c r="K32" s="14">
        <f>J32*$D$19</f>
        <v>0</v>
      </c>
    </row>
    <row r="33" spans="2:11" s="15" customFormat="1" ht="29.25" customHeight="1">
      <c r="B33" s="274"/>
      <c r="C33" s="267"/>
      <c r="D33" s="19">
        <v>12</v>
      </c>
      <c r="E33" s="135"/>
      <c r="F33" s="19">
        <v>1</v>
      </c>
      <c r="G33" s="10"/>
      <c r="H33" s="11"/>
      <c r="I33" s="12">
        <f>ROUND(H33*(1+G33),0)</f>
        <v>0</v>
      </c>
      <c r="J33" s="13">
        <f>ROUND(I33*F33*$D$18,0)</f>
        <v>0</v>
      </c>
      <c r="K33" s="14">
        <f>J33*$D$19</f>
        <v>0</v>
      </c>
    </row>
    <row r="34" spans="2:11" s="15" customFormat="1" ht="17.25" customHeight="1">
      <c r="B34" s="274"/>
      <c r="C34" s="35" t="s">
        <v>18</v>
      </c>
      <c r="D34" s="20"/>
      <c r="E34" s="18"/>
      <c r="F34" s="21">
        <f>SUM(F32:F33)</f>
        <v>6</v>
      </c>
      <c r="G34" s="26"/>
      <c r="H34" s="26"/>
      <c r="I34" s="27"/>
      <c r="J34" s="36">
        <f>SUM(J32:J33)</f>
        <v>0</v>
      </c>
      <c r="K34" s="36">
        <f>SUM(K32:K33)</f>
        <v>0</v>
      </c>
    </row>
    <row r="35" spans="2:11" ht="15.75" customHeight="1">
      <c r="B35" s="275"/>
      <c r="C35" s="268" t="s">
        <v>21</v>
      </c>
      <c r="D35" s="269"/>
      <c r="E35" s="270"/>
      <c r="F35" s="22">
        <f>F26+F31+F34</f>
        <v>26</v>
      </c>
      <c r="G35" s="26"/>
      <c r="H35" s="26"/>
      <c r="I35" s="27"/>
      <c r="J35" s="36">
        <f>J26+J31+J34</f>
        <v>0</v>
      </c>
      <c r="K35" s="36">
        <f>K26+K31+K34</f>
        <v>0</v>
      </c>
    </row>
    <row r="36" spans="2:11" ht="15.75" customHeight="1">
      <c r="B36" s="283" t="s">
        <v>447</v>
      </c>
      <c r="C36" s="283"/>
      <c r="D36" s="283"/>
      <c r="E36" s="283"/>
      <c r="F36" s="283"/>
      <c r="G36" s="283"/>
      <c r="H36" s="283"/>
      <c r="I36" s="283"/>
      <c r="J36" s="283"/>
      <c r="K36" s="283"/>
    </row>
    <row r="37" spans="2:11" ht="44.25" customHeight="1">
      <c r="B37" s="117" t="s">
        <v>133</v>
      </c>
      <c r="C37" s="198" t="s">
        <v>131</v>
      </c>
      <c r="D37" s="33" t="s">
        <v>136</v>
      </c>
      <c r="E37" s="41" t="s">
        <v>146</v>
      </c>
      <c r="F37" s="33" t="s">
        <v>12</v>
      </c>
      <c r="G37" s="33" t="s">
        <v>13</v>
      </c>
      <c r="H37" s="33" t="s">
        <v>30</v>
      </c>
      <c r="I37" s="33" t="s">
        <v>22</v>
      </c>
      <c r="J37" s="33" t="s">
        <v>23</v>
      </c>
      <c r="K37" s="33" t="s">
        <v>17</v>
      </c>
    </row>
    <row r="38" spans="2:11" ht="11.25" customHeight="1">
      <c r="B38" s="167"/>
      <c r="C38" s="271" t="s">
        <v>453</v>
      </c>
      <c r="D38" s="272"/>
      <c r="E38" s="272"/>
      <c r="F38" s="272"/>
      <c r="G38" s="272"/>
      <c r="H38" s="272"/>
      <c r="I38" s="272"/>
      <c r="J38" s="272"/>
      <c r="K38" s="273"/>
    </row>
    <row r="39" spans="2:11" ht="50.25" customHeight="1">
      <c r="B39" s="274" t="s">
        <v>291</v>
      </c>
      <c r="C39" s="276" t="s">
        <v>419</v>
      </c>
      <c r="D39" s="119" t="s">
        <v>177</v>
      </c>
      <c r="E39" s="40">
        <v>4</v>
      </c>
      <c r="F39" s="42">
        <v>13</v>
      </c>
      <c r="G39" s="43"/>
      <c r="H39" s="44"/>
      <c r="I39" s="45">
        <f>ROUND(H39*(1+$G39),0)</f>
        <v>0</v>
      </c>
      <c r="J39" s="46">
        <f>ROUND(I39*F39,0)</f>
        <v>0</v>
      </c>
      <c r="K39" s="47">
        <f>J39*$D$19</f>
        <v>0</v>
      </c>
    </row>
    <row r="40" spans="2:11" ht="46.5" customHeight="1">
      <c r="B40" s="274"/>
      <c r="C40" s="276"/>
      <c r="D40" s="121" t="s">
        <v>178</v>
      </c>
      <c r="E40" s="40">
        <v>4</v>
      </c>
      <c r="F40" s="16">
        <v>1</v>
      </c>
      <c r="G40" s="39"/>
      <c r="H40" s="11"/>
      <c r="I40" s="45">
        <f t="shared" ref="I40:I57" si="7">ROUND(H40*(1+$G40),0)</f>
        <v>0</v>
      </c>
      <c r="J40" s="46">
        <f t="shared" ref="J40:J50" si="8">ROUND(I40*F40,0)</f>
        <v>0</v>
      </c>
      <c r="K40" s="47">
        <f t="shared" ref="K40:K57" si="9">J40*$D$19</f>
        <v>0</v>
      </c>
    </row>
    <row r="41" spans="2:11" ht="46.5" customHeight="1">
      <c r="B41" s="274"/>
      <c r="C41" s="276"/>
      <c r="D41" s="121" t="s">
        <v>420</v>
      </c>
      <c r="E41" s="40">
        <v>6</v>
      </c>
      <c r="F41" s="16">
        <v>2</v>
      </c>
      <c r="G41" s="39"/>
      <c r="H41" s="155"/>
      <c r="I41" s="45">
        <f t="shared" si="7"/>
        <v>0</v>
      </c>
      <c r="J41" s="46">
        <f t="shared" si="8"/>
        <v>0</v>
      </c>
      <c r="K41" s="47">
        <f t="shared" si="9"/>
        <v>0</v>
      </c>
    </row>
    <row r="42" spans="2:11" ht="15.75" customHeight="1">
      <c r="B42" s="274"/>
      <c r="C42" s="277" t="s">
        <v>428</v>
      </c>
      <c r="D42" s="278"/>
      <c r="E42" s="279"/>
      <c r="F42" s="163">
        <f>SUM(F39:F41)</f>
        <v>16</v>
      </c>
      <c r="G42" s="164"/>
      <c r="H42" s="165"/>
      <c r="I42" s="166"/>
      <c r="J42" s="166">
        <f t="shared" ref="J42:K42" si="10">SUM(J39:J41)</f>
        <v>0</v>
      </c>
      <c r="K42" s="166">
        <f t="shared" si="10"/>
        <v>0</v>
      </c>
    </row>
    <row r="43" spans="2:11" ht="15.75" customHeight="1">
      <c r="B43" s="274"/>
      <c r="C43" s="271" t="s">
        <v>441</v>
      </c>
      <c r="D43" s="272"/>
      <c r="E43" s="272"/>
      <c r="F43" s="272"/>
      <c r="G43" s="272"/>
      <c r="H43" s="272"/>
      <c r="I43" s="272"/>
      <c r="J43" s="272"/>
      <c r="K43" s="273"/>
    </row>
    <row r="44" spans="2:11" ht="46.5" customHeight="1">
      <c r="B44" s="274"/>
      <c r="C44" s="142" t="s">
        <v>422</v>
      </c>
      <c r="D44" s="121" t="s">
        <v>421</v>
      </c>
      <c r="E44" s="40">
        <v>4</v>
      </c>
      <c r="F44" s="16">
        <v>2</v>
      </c>
      <c r="G44" s="39"/>
      <c r="H44" s="155"/>
      <c r="I44" s="45">
        <f t="shared" si="7"/>
        <v>0</v>
      </c>
      <c r="J44" s="46">
        <f t="shared" si="8"/>
        <v>0</v>
      </c>
      <c r="K44" s="47">
        <f t="shared" si="9"/>
        <v>0</v>
      </c>
    </row>
    <row r="45" spans="2:11" ht="46.5" customHeight="1">
      <c r="B45" s="274"/>
      <c r="C45" s="142" t="s">
        <v>423</v>
      </c>
      <c r="D45" s="121" t="s">
        <v>421</v>
      </c>
      <c r="E45" s="40">
        <v>4</v>
      </c>
      <c r="F45" s="16">
        <v>2</v>
      </c>
      <c r="G45" s="39"/>
      <c r="H45" s="155"/>
      <c r="I45" s="45">
        <f t="shared" si="7"/>
        <v>0</v>
      </c>
      <c r="J45" s="46">
        <f t="shared" si="8"/>
        <v>0</v>
      </c>
      <c r="K45" s="47">
        <f t="shared" si="9"/>
        <v>0</v>
      </c>
    </row>
    <row r="46" spans="2:11" ht="46.5" customHeight="1">
      <c r="B46" s="274"/>
      <c r="C46" s="142" t="s">
        <v>436</v>
      </c>
      <c r="D46" s="121" t="s">
        <v>421</v>
      </c>
      <c r="E46" s="40">
        <v>4</v>
      </c>
      <c r="F46" s="16">
        <v>2</v>
      </c>
      <c r="G46" s="39"/>
      <c r="H46" s="155"/>
      <c r="I46" s="45">
        <f t="shared" si="7"/>
        <v>0</v>
      </c>
      <c r="J46" s="46">
        <f t="shared" ref="J46" si="11">ROUND(I46*F46,0)</f>
        <v>0</v>
      </c>
      <c r="K46" s="47">
        <f t="shared" si="9"/>
        <v>0</v>
      </c>
    </row>
    <row r="47" spans="2:11" ht="46.5" customHeight="1">
      <c r="B47" s="274"/>
      <c r="C47" s="142" t="s">
        <v>424</v>
      </c>
      <c r="D47" s="121" t="s">
        <v>421</v>
      </c>
      <c r="E47" s="40">
        <v>4</v>
      </c>
      <c r="F47" s="16">
        <v>2</v>
      </c>
      <c r="G47" s="39"/>
      <c r="H47" s="155"/>
      <c r="I47" s="45">
        <f t="shared" si="7"/>
        <v>0</v>
      </c>
      <c r="J47" s="46">
        <f t="shared" si="8"/>
        <v>0</v>
      </c>
      <c r="K47" s="47">
        <f t="shared" si="9"/>
        <v>0</v>
      </c>
    </row>
    <row r="48" spans="2:11" ht="46.5" customHeight="1">
      <c r="B48" s="274"/>
      <c r="C48" s="142" t="s">
        <v>425</v>
      </c>
      <c r="D48" s="121" t="s">
        <v>421</v>
      </c>
      <c r="E48" s="40">
        <v>4</v>
      </c>
      <c r="F48" s="16">
        <v>1</v>
      </c>
      <c r="G48" s="39"/>
      <c r="H48" s="155"/>
      <c r="I48" s="45">
        <f t="shared" si="7"/>
        <v>0</v>
      </c>
      <c r="J48" s="46">
        <f t="shared" si="8"/>
        <v>0</v>
      </c>
      <c r="K48" s="47">
        <f t="shared" si="9"/>
        <v>0</v>
      </c>
    </row>
    <row r="49" spans="2:11" ht="46.5" customHeight="1">
      <c r="B49" s="274"/>
      <c r="C49" s="142" t="s">
        <v>426</v>
      </c>
      <c r="D49" s="121" t="s">
        <v>421</v>
      </c>
      <c r="E49" s="40">
        <v>4</v>
      </c>
      <c r="F49" s="16">
        <v>1</v>
      </c>
      <c r="G49" s="39"/>
      <c r="H49" s="155"/>
      <c r="I49" s="45">
        <f t="shared" si="7"/>
        <v>0</v>
      </c>
      <c r="J49" s="46">
        <f t="shared" si="8"/>
        <v>0</v>
      </c>
      <c r="K49" s="47">
        <f t="shared" si="9"/>
        <v>0</v>
      </c>
    </row>
    <row r="50" spans="2:11" ht="46.5" customHeight="1">
      <c r="B50" s="274"/>
      <c r="C50" s="142" t="s">
        <v>427</v>
      </c>
      <c r="D50" s="121" t="s">
        <v>421</v>
      </c>
      <c r="E50" s="40">
        <v>4</v>
      </c>
      <c r="F50" s="16">
        <v>1</v>
      </c>
      <c r="G50" s="39"/>
      <c r="H50" s="155"/>
      <c r="I50" s="45">
        <f t="shared" si="7"/>
        <v>0</v>
      </c>
      <c r="J50" s="46">
        <f t="shared" si="8"/>
        <v>0</v>
      </c>
      <c r="K50" s="47">
        <f t="shared" si="9"/>
        <v>0</v>
      </c>
    </row>
    <row r="51" spans="2:11" ht="46.5" customHeight="1">
      <c r="B51" s="274"/>
      <c r="C51" s="142" t="s">
        <v>429</v>
      </c>
      <c r="D51" s="121" t="s">
        <v>421</v>
      </c>
      <c r="E51" s="40">
        <v>4</v>
      </c>
      <c r="F51" s="16">
        <v>1</v>
      </c>
      <c r="G51" s="39"/>
      <c r="H51" s="155"/>
      <c r="I51" s="45">
        <f t="shared" si="7"/>
        <v>0</v>
      </c>
      <c r="J51" s="46">
        <f t="shared" ref="J51:J54" si="12">ROUND(I51*F51,0)</f>
        <v>0</v>
      </c>
      <c r="K51" s="47">
        <f t="shared" si="9"/>
        <v>0</v>
      </c>
    </row>
    <row r="52" spans="2:11" ht="46.5" customHeight="1">
      <c r="B52" s="274"/>
      <c r="C52" s="142" t="s">
        <v>430</v>
      </c>
      <c r="D52" s="121" t="s">
        <v>421</v>
      </c>
      <c r="E52" s="40">
        <v>4</v>
      </c>
      <c r="F52" s="16">
        <v>2</v>
      </c>
      <c r="G52" s="39"/>
      <c r="H52" s="155"/>
      <c r="I52" s="45">
        <f t="shared" si="7"/>
        <v>0</v>
      </c>
      <c r="J52" s="46">
        <f t="shared" si="12"/>
        <v>0</v>
      </c>
      <c r="K52" s="47">
        <f t="shared" si="9"/>
        <v>0</v>
      </c>
    </row>
    <row r="53" spans="2:11" ht="46.5" customHeight="1">
      <c r="B53" s="274"/>
      <c r="C53" s="142" t="s">
        <v>431</v>
      </c>
      <c r="D53" s="121" t="s">
        <v>421</v>
      </c>
      <c r="E53" s="40">
        <v>4</v>
      </c>
      <c r="F53" s="16">
        <v>2</v>
      </c>
      <c r="G53" s="39"/>
      <c r="H53" s="155"/>
      <c r="I53" s="45">
        <f t="shared" si="7"/>
        <v>0</v>
      </c>
      <c r="J53" s="46">
        <f t="shared" si="12"/>
        <v>0</v>
      </c>
      <c r="K53" s="47">
        <f t="shared" si="9"/>
        <v>0</v>
      </c>
    </row>
    <row r="54" spans="2:11" ht="46.5" customHeight="1">
      <c r="B54" s="274"/>
      <c r="C54" s="142" t="s">
        <v>432</v>
      </c>
      <c r="D54" s="121" t="s">
        <v>421</v>
      </c>
      <c r="E54" s="40">
        <v>4</v>
      </c>
      <c r="F54" s="16">
        <v>1</v>
      </c>
      <c r="G54" s="39"/>
      <c r="H54" s="155"/>
      <c r="I54" s="45">
        <f t="shared" si="7"/>
        <v>0</v>
      </c>
      <c r="J54" s="46">
        <f t="shared" si="12"/>
        <v>0</v>
      </c>
      <c r="K54" s="47">
        <f t="shared" si="9"/>
        <v>0</v>
      </c>
    </row>
    <row r="55" spans="2:11" ht="46.5" customHeight="1">
      <c r="B55" s="274"/>
      <c r="C55" s="142" t="s">
        <v>433</v>
      </c>
      <c r="D55" s="121" t="s">
        <v>421</v>
      </c>
      <c r="E55" s="40">
        <v>4</v>
      </c>
      <c r="F55" s="16">
        <v>1</v>
      </c>
      <c r="G55" s="39"/>
      <c r="H55" s="155"/>
      <c r="I55" s="45">
        <f t="shared" si="7"/>
        <v>0</v>
      </c>
      <c r="J55" s="46">
        <f t="shared" ref="J55:J57" si="13">ROUND(I55*F55,0)</f>
        <v>0</v>
      </c>
      <c r="K55" s="47">
        <f t="shared" si="9"/>
        <v>0</v>
      </c>
    </row>
    <row r="56" spans="2:11" ht="51.75" customHeight="1">
      <c r="B56" s="274"/>
      <c r="C56" s="142" t="s">
        <v>434</v>
      </c>
      <c r="D56" s="144" t="s">
        <v>421</v>
      </c>
      <c r="E56" s="40">
        <v>4</v>
      </c>
      <c r="F56" s="16">
        <v>4</v>
      </c>
      <c r="G56" s="39"/>
      <c r="H56" s="155"/>
      <c r="I56" s="45">
        <f t="shared" si="7"/>
        <v>0</v>
      </c>
      <c r="J56" s="46">
        <f t="shared" si="13"/>
        <v>0</v>
      </c>
      <c r="K56" s="47">
        <f t="shared" si="9"/>
        <v>0</v>
      </c>
    </row>
    <row r="57" spans="2:11" ht="54.75" customHeight="1">
      <c r="B57" s="274"/>
      <c r="C57" s="142" t="s">
        <v>20</v>
      </c>
      <c r="D57" s="121" t="s">
        <v>421</v>
      </c>
      <c r="E57" s="40">
        <v>4</v>
      </c>
      <c r="F57" s="16">
        <v>6</v>
      </c>
      <c r="G57" s="39"/>
      <c r="H57" s="155"/>
      <c r="I57" s="45">
        <f t="shared" si="7"/>
        <v>0</v>
      </c>
      <c r="J57" s="46">
        <f t="shared" si="13"/>
        <v>0</v>
      </c>
      <c r="K57" s="47">
        <f t="shared" si="9"/>
        <v>0</v>
      </c>
    </row>
    <row r="58" spans="2:11" ht="18" customHeight="1">
      <c r="B58" s="274"/>
      <c r="C58" s="280" t="s">
        <v>437</v>
      </c>
      <c r="D58" s="280"/>
      <c r="E58" s="280"/>
      <c r="F58" s="169">
        <f>SUM(F44:F57)</f>
        <v>28</v>
      </c>
      <c r="G58" s="164"/>
      <c r="H58" s="165"/>
      <c r="I58" s="162">
        <f>SUM(I44:I57)</f>
        <v>0</v>
      </c>
      <c r="J58" s="162">
        <f t="shared" ref="J58:K58" si="14">SUM(J44:J57)</f>
        <v>0</v>
      </c>
      <c r="K58" s="162">
        <f t="shared" si="14"/>
        <v>0</v>
      </c>
    </row>
    <row r="59" spans="2:11" ht="10.5" customHeight="1">
      <c r="B59" s="274"/>
      <c r="C59" s="282" t="s">
        <v>440</v>
      </c>
      <c r="D59" s="282"/>
      <c r="E59" s="282"/>
      <c r="F59" s="282"/>
      <c r="G59" s="282"/>
      <c r="H59" s="282"/>
      <c r="I59" s="282"/>
      <c r="J59" s="282"/>
      <c r="K59" s="282"/>
    </row>
    <row r="60" spans="2:11" ht="34.5" customHeight="1">
      <c r="B60" s="274"/>
      <c r="C60" s="276" t="s">
        <v>435</v>
      </c>
      <c r="D60" s="144" t="s">
        <v>24</v>
      </c>
      <c r="E60" s="40">
        <v>6</v>
      </c>
      <c r="F60" s="168">
        <v>47</v>
      </c>
      <c r="G60" s="39"/>
      <c r="H60" s="155"/>
      <c r="I60" s="12">
        <f>ROUND(H60*(1+$G60),0)</f>
        <v>0</v>
      </c>
      <c r="J60" s="13">
        <f t="shared" ref="J60" si="15">ROUND(I60*F60,0)</f>
        <v>0</v>
      </c>
      <c r="K60" s="14">
        <f t="shared" ref="K60" si="16">J60*$D$19</f>
        <v>0</v>
      </c>
    </row>
    <row r="61" spans="2:11" ht="48" customHeight="1">
      <c r="B61" s="274"/>
      <c r="C61" s="276"/>
      <c r="D61" s="144" t="s">
        <v>454</v>
      </c>
      <c r="E61" s="40">
        <v>7</v>
      </c>
      <c r="F61" s="168">
        <v>7</v>
      </c>
      <c r="G61" s="39"/>
      <c r="H61" s="176"/>
      <c r="I61" s="12">
        <f t="shared" ref="I61:I62" si="17">ROUND(H61*(1+$G61),0)</f>
        <v>0</v>
      </c>
      <c r="J61" s="13">
        <f t="shared" ref="J61:J62" si="18">ROUND(I61*F61,0)</f>
        <v>0</v>
      </c>
      <c r="K61" s="14">
        <f t="shared" ref="K61:K62" si="19">J61*$D$19</f>
        <v>0</v>
      </c>
    </row>
    <row r="62" spans="2:11" ht="51" customHeight="1">
      <c r="B62" s="274"/>
      <c r="C62" s="276"/>
      <c r="D62" s="120" t="s">
        <v>442</v>
      </c>
      <c r="E62" s="143">
        <v>4</v>
      </c>
      <c r="F62" s="33">
        <v>20</v>
      </c>
      <c r="G62" s="39"/>
      <c r="H62" s="155"/>
      <c r="I62" s="12">
        <f t="shared" si="17"/>
        <v>0</v>
      </c>
      <c r="J62" s="13">
        <f t="shared" si="18"/>
        <v>0</v>
      </c>
      <c r="K62" s="14">
        <f t="shared" si="19"/>
        <v>0</v>
      </c>
    </row>
    <row r="63" spans="2:11" ht="11.25" customHeight="1">
      <c r="B63" s="274"/>
      <c r="C63" s="280" t="s">
        <v>438</v>
      </c>
      <c r="D63" s="280"/>
      <c r="E63" s="280"/>
      <c r="F63" s="33">
        <f>SUM(F60:F62)</f>
        <v>74</v>
      </c>
      <c r="G63" s="164"/>
      <c r="H63" s="165"/>
      <c r="I63" s="162"/>
      <c r="J63" s="162">
        <f t="shared" ref="J63:K63" si="20">SUM(J60:J62)</f>
        <v>0</v>
      </c>
      <c r="K63" s="162">
        <f t="shared" si="20"/>
        <v>0</v>
      </c>
    </row>
    <row r="64" spans="2:11" ht="11.25" customHeight="1">
      <c r="B64" s="274"/>
      <c r="C64" s="281" t="s">
        <v>31</v>
      </c>
      <c r="D64" s="281"/>
      <c r="E64" s="281"/>
      <c r="F64" s="281"/>
      <c r="G64" s="281"/>
      <c r="H64" s="281"/>
      <c r="I64" s="281"/>
      <c r="J64" s="281"/>
      <c r="K64" s="281"/>
    </row>
    <row r="65" spans="2:11" ht="42" customHeight="1">
      <c r="B65" s="274"/>
      <c r="C65" s="276" t="s">
        <v>137</v>
      </c>
      <c r="D65" s="126" t="s">
        <v>144</v>
      </c>
      <c r="E65" s="19">
        <v>6</v>
      </c>
      <c r="F65" s="21">
        <v>1</v>
      </c>
      <c r="G65" s="39"/>
      <c r="H65" s="155"/>
      <c r="I65" s="12">
        <f>ROUND(H65*(1+$G65),0)</f>
        <v>0</v>
      </c>
      <c r="J65" s="13">
        <f t="shared" ref="J65:J71" si="21">ROUND(I65*F65,0)</f>
        <v>0</v>
      </c>
      <c r="K65" s="14">
        <f>J65*$D$19</f>
        <v>0</v>
      </c>
    </row>
    <row r="66" spans="2:11" ht="49.5" customHeight="1">
      <c r="B66" s="274"/>
      <c r="C66" s="276"/>
      <c r="D66" s="126" t="s">
        <v>178</v>
      </c>
      <c r="E66" s="19">
        <v>4</v>
      </c>
      <c r="F66" s="21">
        <v>2</v>
      </c>
      <c r="G66" s="39"/>
      <c r="H66" s="155"/>
      <c r="I66" s="12">
        <f>ROUND(H66*(1+$G66),0)</f>
        <v>0</v>
      </c>
      <c r="J66" s="13">
        <f t="shared" si="21"/>
        <v>0</v>
      </c>
      <c r="K66" s="14">
        <f>J66*$D$19</f>
        <v>0</v>
      </c>
    </row>
    <row r="67" spans="2:11" ht="46.5" customHeight="1">
      <c r="B67" s="274"/>
      <c r="C67" s="286" t="s">
        <v>140</v>
      </c>
      <c r="D67" s="126" t="s">
        <v>144</v>
      </c>
      <c r="E67" s="19">
        <v>6</v>
      </c>
      <c r="F67" s="21">
        <v>1</v>
      </c>
      <c r="G67" s="39"/>
      <c r="H67" s="11"/>
      <c r="I67" s="12">
        <f t="shared" ref="I67:I71" si="22">ROUND(H67*(1+$G67),0)</f>
        <v>0</v>
      </c>
      <c r="J67" s="46">
        <f t="shared" si="21"/>
        <v>0</v>
      </c>
      <c r="K67" s="14">
        <f t="shared" ref="K67:K71" si="23">J67*$D$19</f>
        <v>0</v>
      </c>
    </row>
    <row r="68" spans="2:11" ht="52.5" customHeight="1">
      <c r="B68" s="274"/>
      <c r="C68" s="286"/>
      <c r="D68" s="126" t="s">
        <v>178</v>
      </c>
      <c r="E68" s="19">
        <v>4</v>
      </c>
      <c r="F68" s="21">
        <v>2</v>
      </c>
      <c r="G68" s="39"/>
      <c r="H68" s="11"/>
      <c r="I68" s="12">
        <f t="shared" si="22"/>
        <v>0</v>
      </c>
      <c r="J68" s="46">
        <f t="shared" si="21"/>
        <v>0</v>
      </c>
      <c r="K68" s="14">
        <f t="shared" si="23"/>
        <v>0</v>
      </c>
    </row>
    <row r="69" spans="2:11" ht="75.75" customHeight="1">
      <c r="B69" s="274"/>
      <c r="C69" s="171" t="s">
        <v>141</v>
      </c>
      <c r="D69" s="127" t="s">
        <v>178</v>
      </c>
      <c r="E69" s="19">
        <v>4</v>
      </c>
      <c r="F69" s="21">
        <v>2</v>
      </c>
      <c r="G69" s="39"/>
      <c r="H69" s="11"/>
      <c r="I69" s="12">
        <f t="shared" si="22"/>
        <v>0</v>
      </c>
      <c r="J69" s="46">
        <f t="shared" si="21"/>
        <v>0</v>
      </c>
      <c r="K69" s="14">
        <f t="shared" si="23"/>
        <v>0</v>
      </c>
    </row>
    <row r="70" spans="2:11" ht="67.5" customHeight="1">
      <c r="B70" s="274"/>
      <c r="C70" s="170" t="s">
        <v>142</v>
      </c>
      <c r="D70" s="127" t="s">
        <v>178</v>
      </c>
      <c r="E70" s="19">
        <v>4</v>
      </c>
      <c r="F70" s="21">
        <v>2</v>
      </c>
      <c r="G70" s="39"/>
      <c r="H70" s="11"/>
      <c r="I70" s="12">
        <f t="shared" si="22"/>
        <v>0</v>
      </c>
      <c r="J70" s="46">
        <f t="shared" si="21"/>
        <v>0</v>
      </c>
      <c r="K70" s="14">
        <f t="shared" si="23"/>
        <v>0</v>
      </c>
    </row>
    <row r="71" spans="2:11" ht="70.5" customHeight="1">
      <c r="B71" s="274"/>
      <c r="C71" s="184" t="s">
        <v>143</v>
      </c>
      <c r="D71" s="127" t="s">
        <v>178</v>
      </c>
      <c r="E71" s="19">
        <v>4</v>
      </c>
      <c r="F71" s="21">
        <v>1</v>
      </c>
      <c r="G71" s="39"/>
      <c r="H71" s="11"/>
      <c r="I71" s="12">
        <f t="shared" si="22"/>
        <v>0</v>
      </c>
      <c r="J71" s="46">
        <f t="shared" si="21"/>
        <v>0</v>
      </c>
      <c r="K71" s="14">
        <f t="shared" si="23"/>
        <v>0</v>
      </c>
    </row>
    <row r="72" spans="2:11" ht="15.75" customHeight="1">
      <c r="B72" s="274"/>
      <c r="C72" s="268" t="s">
        <v>439</v>
      </c>
      <c r="D72" s="269"/>
      <c r="E72" s="270"/>
      <c r="F72" s="21">
        <f>SUM(F65:F71)</f>
        <v>11</v>
      </c>
      <c r="G72" s="123"/>
      <c r="H72" s="124"/>
      <c r="I72" s="122"/>
      <c r="J72" s="116">
        <f>SUM(J65:J71)</f>
        <v>0</v>
      </c>
      <c r="K72" s="116">
        <f>SUM(K65:K71)</f>
        <v>0</v>
      </c>
    </row>
    <row r="73" spans="2:11" ht="15" customHeight="1">
      <c r="B73" s="275"/>
      <c r="C73" s="268" t="s">
        <v>25</v>
      </c>
      <c r="D73" s="269"/>
      <c r="E73" s="270"/>
      <c r="F73" s="33">
        <f>+F72+F63+F42+F58</f>
        <v>129</v>
      </c>
      <c r="G73" s="28"/>
      <c r="H73" s="28"/>
      <c r="I73" s="28"/>
      <c r="J73" s="36">
        <f>+J72+J63+J42+J58</f>
        <v>0</v>
      </c>
      <c r="K73" s="36">
        <f>+K72+K63+K42+K58</f>
        <v>0</v>
      </c>
    </row>
    <row r="74" spans="2:11" ht="7.5" customHeight="1">
      <c r="C74" s="182"/>
      <c r="D74" s="2"/>
      <c r="E74" s="2"/>
      <c r="F74" s="2"/>
      <c r="G74" s="2"/>
      <c r="H74" s="2"/>
      <c r="I74" s="2"/>
      <c r="J74" s="17"/>
      <c r="K74" s="2"/>
    </row>
    <row r="75" spans="2:11" s="15" customFormat="1" ht="32.25" customHeight="1">
      <c r="B75" s="288" t="s">
        <v>448</v>
      </c>
      <c r="C75" s="289"/>
      <c r="D75" s="289"/>
      <c r="E75" s="289"/>
      <c r="F75" s="289"/>
      <c r="G75" s="289"/>
      <c r="H75" s="289"/>
      <c r="I75" s="290"/>
      <c r="J75" s="178">
        <f>+J73+J35</f>
        <v>0</v>
      </c>
      <c r="K75" s="178">
        <f>+K73+K35</f>
        <v>0</v>
      </c>
    </row>
    <row r="76" spans="2:11" ht="12.75" customHeight="1">
      <c r="C76" s="179"/>
      <c r="D76" s="2"/>
      <c r="E76" s="2"/>
      <c r="F76" s="2"/>
      <c r="G76" s="2"/>
      <c r="H76" s="2"/>
      <c r="I76" s="2"/>
      <c r="J76" s="17"/>
      <c r="K76" s="2"/>
    </row>
    <row r="77" spans="2:11" s="32" customFormat="1" ht="15" customHeight="1">
      <c r="B77" s="291" t="s">
        <v>26</v>
      </c>
      <c r="C77" s="291"/>
      <c r="D77" s="291"/>
      <c r="E77" s="291"/>
      <c r="F77" s="291"/>
      <c r="G77" s="291"/>
      <c r="H77" s="291"/>
      <c r="I77" s="291"/>
      <c r="J77" s="291"/>
      <c r="K77" s="291"/>
    </row>
    <row r="78" spans="2:11" s="32" customFormat="1" ht="65.25" customHeight="1">
      <c r="B78" s="287" t="s">
        <v>27</v>
      </c>
      <c r="C78" s="287"/>
      <c r="D78" s="287"/>
      <c r="E78" s="287"/>
      <c r="F78" s="287"/>
      <c r="G78" s="287"/>
      <c r="H78" s="287"/>
      <c r="I78" s="287"/>
      <c r="J78" s="287"/>
      <c r="K78" s="287"/>
    </row>
    <row r="79" spans="2:11" s="32" customFormat="1" ht="58.5" customHeight="1">
      <c r="B79" s="285" t="s">
        <v>28</v>
      </c>
      <c r="C79" s="285"/>
      <c r="D79" s="285"/>
      <c r="E79" s="285"/>
      <c r="F79" s="285"/>
      <c r="G79" s="285"/>
      <c r="H79" s="285"/>
      <c r="I79" s="285"/>
      <c r="J79" s="285"/>
      <c r="K79" s="285"/>
    </row>
  </sheetData>
  <sheetProtection algorithmName="SHA-512" hashValue="LOe1wm1zdNZFe++M3y28qDKQl/OkbP3xLRsppVnGgE04fBRDZD9MPC9uZYfs0evscKfesXBX3KnHYBOAb/Z68A==" saltValue="FTd+ZRa9jGhjGu04YhAD0A==" spinCount="100000" sheet="1" objects="1" scenarios="1"/>
  <mergeCells count="37">
    <mergeCell ref="B79:K79"/>
    <mergeCell ref="C65:C66"/>
    <mergeCell ref="C67:C68"/>
    <mergeCell ref="C73:E73"/>
    <mergeCell ref="B78:K78"/>
    <mergeCell ref="C72:E72"/>
    <mergeCell ref="B75:I75"/>
    <mergeCell ref="B77:K77"/>
    <mergeCell ref="C27:C30"/>
    <mergeCell ref="C32:C33"/>
    <mergeCell ref="C35:E35"/>
    <mergeCell ref="C38:K38"/>
    <mergeCell ref="B39:B73"/>
    <mergeCell ref="C60:C62"/>
    <mergeCell ref="C39:C41"/>
    <mergeCell ref="C42:E42"/>
    <mergeCell ref="C58:E58"/>
    <mergeCell ref="C63:E63"/>
    <mergeCell ref="C64:K64"/>
    <mergeCell ref="C59:K59"/>
    <mergeCell ref="C43:K43"/>
    <mergeCell ref="B36:K36"/>
    <mergeCell ref="B22:B35"/>
    <mergeCell ref="C22:C25"/>
    <mergeCell ref="F18:I19"/>
    <mergeCell ref="D17:I17"/>
    <mergeCell ref="B1:K7"/>
    <mergeCell ref="B8:K8"/>
    <mergeCell ref="B10:C10"/>
    <mergeCell ref="D10:G10"/>
    <mergeCell ref="B11:C11"/>
    <mergeCell ref="D11:G11"/>
    <mergeCell ref="B12:C12"/>
    <mergeCell ref="D12:G12"/>
    <mergeCell ref="B14:K14"/>
    <mergeCell ref="B15:K15"/>
    <mergeCell ref="B16:K16"/>
  </mergeCells>
  <printOptions horizontalCentered="1"/>
  <pageMargins left="0.23622047244094491" right="0.23622047244094491" top="0.74803149606299213" bottom="0.74803149606299213" header="0.31496062992125984" footer="0.31496062992125984"/>
  <pageSetup scale="48"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workbookViewId="0">
      <selection activeCell="K13" sqref="K13"/>
    </sheetView>
  </sheetViews>
  <sheetFormatPr baseColWidth="10" defaultRowHeight="15"/>
  <cols>
    <col min="1" max="1" width="11.28515625" style="172" customWidth="1"/>
    <col min="2" max="2" width="16.5703125" style="172" customWidth="1"/>
    <col min="3" max="3" width="8.85546875" style="172" customWidth="1"/>
    <col min="4" max="4" width="20.28515625" style="172" customWidth="1"/>
    <col min="5" max="5" width="10.140625" style="172" customWidth="1"/>
    <col min="6" max="6" width="8" style="172" customWidth="1"/>
    <col min="7" max="7" width="19.140625" style="172" customWidth="1"/>
    <col min="8" max="8" width="10.140625" style="172" customWidth="1"/>
    <col min="9" max="9" width="8.28515625" style="172" customWidth="1"/>
    <col min="10" max="16384" width="11.42578125" style="172"/>
  </cols>
  <sheetData>
    <row r="1" spans="1:9">
      <c r="A1" s="312"/>
      <c r="B1" s="312"/>
      <c r="C1" s="312"/>
      <c r="D1" s="312"/>
      <c r="E1" s="312"/>
      <c r="F1" s="312"/>
      <c r="G1" s="312"/>
      <c r="H1" s="312"/>
      <c r="I1" s="312"/>
    </row>
    <row r="2" spans="1:9">
      <c r="A2" s="312"/>
      <c r="B2" s="312"/>
      <c r="C2" s="312"/>
      <c r="D2" s="312"/>
      <c r="E2" s="312"/>
      <c r="F2" s="312"/>
      <c r="G2" s="312"/>
      <c r="H2" s="312"/>
      <c r="I2" s="312"/>
    </row>
    <row r="3" spans="1:9">
      <c r="A3" s="312"/>
      <c r="B3" s="312"/>
      <c r="C3" s="312"/>
      <c r="D3" s="312"/>
      <c r="E3" s="312"/>
      <c r="F3" s="312"/>
      <c r="G3" s="312"/>
      <c r="H3" s="312"/>
      <c r="I3" s="312"/>
    </row>
    <row r="4" spans="1:9">
      <c r="A4" s="312"/>
      <c r="B4" s="312"/>
      <c r="C4" s="312"/>
      <c r="D4" s="312"/>
      <c r="E4" s="312"/>
      <c r="F4" s="312"/>
      <c r="G4" s="312"/>
      <c r="H4" s="312"/>
      <c r="I4" s="312"/>
    </row>
    <row r="5" spans="1:9">
      <c r="A5" s="312"/>
      <c r="B5" s="312"/>
      <c r="C5" s="312"/>
      <c r="D5" s="312"/>
      <c r="E5" s="312"/>
      <c r="F5" s="312"/>
      <c r="G5" s="312"/>
      <c r="H5" s="312"/>
      <c r="I5" s="312"/>
    </row>
    <row r="6" spans="1:9">
      <c r="A6" s="312"/>
      <c r="B6" s="312"/>
      <c r="C6" s="312"/>
      <c r="D6" s="312"/>
      <c r="E6" s="312"/>
      <c r="F6" s="312"/>
      <c r="G6" s="312"/>
      <c r="H6" s="312"/>
      <c r="I6" s="312"/>
    </row>
    <row r="7" spans="1:9" ht="15" customHeight="1">
      <c r="A7" s="313" t="s">
        <v>209</v>
      </c>
      <c r="B7" s="313"/>
      <c r="C7" s="313"/>
      <c r="D7" s="313"/>
      <c r="E7" s="313"/>
      <c r="F7" s="313"/>
      <c r="G7" s="313"/>
      <c r="H7" s="313"/>
      <c r="I7" s="313"/>
    </row>
    <row r="8" spans="1:9">
      <c r="A8" s="173"/>
      <c r="B8" s="173"/>
      <c r="C8" s="173"/>
      <c r="D8" s="173"/>
      <c r="E8" s="173"/>
      <c r="F8" s="173"/>
      <c r="G8" s="173"/>
      <c r="H8" s="173"/>
      <c r="I8" s="173"/>
    </row>
    <row r="9" spans="1:9">
      <c r="A9" s="174" t="s">
        <v>111</v>
      </c>
      <c r="B9" s="563"/>
      <c r="C9" s="564"/>
      <c r="D9" s="565" t="s">
        <v>1</v>
      </c>
      <c r="E9" s="563"/>
      <c r="F9" s="564"/>
      <c r="G9" s="565" t="s">
        <v>2</v>
      </c>
      <c r="H9" s="228"/>
      <c r="I9" s="229"/>
    </row>
    <row r="10" spans="1:9" ht="23.25" customHeight="1">
      <c r="A10" s="174" t="s">
        <v>114</v>
      </c>
      <c r="B10" s="563"/>
      <c r="C10" s="564"/>
      <c r="D10" s="565" t="s">
        <v>4</v>
      </c>
      <c r="E10" s="563"/>
      <c r="F10" s="564"/>
      <c r="G10" s="565" t="s">
        <v>5</v>
      </c>
      <c r="H10" s="224"/>
      <c r="I10" s="225"/>
    </row>
    <row r="11" spans="1:9">
      <c r="A11" s="174" t="s">
        <v>117</v>
      </c>
      <c r="B11" s="563"/>
      <c r="C11" s="564"/>
      <c r="D11" s="565" t="s">
        <v>7</v>
      </c>
      <c r="E11" s="563"/>
      <c r="F11" s="564"/>
      <c r="G11" s="565" t="s">
        <v>8</v>
      </c>
      <c r="H11" s="224"/>
      <c r="I11" s="225"/>
    </row>
    <row r="12" spans="1:9">
      <c r="A12" s="306" t="s">
        <v>149</v>
      </c>
      <c r="B12" s="307"/>
      <c r="C12" s="307"/>
      <c r="D12" s="307"/>
      <c r="E12" s="307"/>
      <c r="F12" s="307"/>
      <c r="G12" s="307"/>
      <c r="H12" s="307"/>
      <c r="I12" s="308"/>
    </row>
    <row r="13" spans="1:9" ht="103.5" customHeight="1">
      <c r="A13" s="309" t="s">
        <v>452</v>
      </c>
      <c r="B13" s="310"/>
      <c r="C13" s="310"/>
      <c r="D13" s="310"/>
      <c r="E13" s="310"/>
      <c r="F13" s="310"/>
      <c r="G13" s="310"/>
      <c r="H13" s="310"/>
      <c r="I13" s="311"/>
    </row>
    <row r="14" spans="1:9" s="191" customFormat="1" ht="16.5" customHeight="1">
      <c r="A14" s="317" t="s">
        <v>446</v>
      </c>
      <c r="B14" s="318"/>
      <c r="C14" s="318"/>
      <c r="D14" s="318"/>
      <c r="E14" s="318"/>
      <c r="F14" s="318"/>
      <c r="G14" s="318"/>
      <c r="H14" s="318"/>
      <c r="I14" s="318"/>
    </row>
    <row r="15" spans="1:9" s="191" customFormat="1" ht="24.75" customHeight="1">
      <c r="A15" s="192"/>
      <c r="B15" s="193"/>
      <c r="C15" s="193"/>
      <c r="D15" s="304" t="s">
        <v>450</v>
      </c>
      <c r="E15" s="304"/>
      <c r="F15" s="304"/>
      <c r="G15" s="196"/>
      <c r="H15" s="193"/>
      <c r="I15" s="194"/>
    </row>
    <row r="16" spans="1:9">
      <c r="A16" s="305" t="s">
        <v>445</v>
      </c>
      <c r="B16" s="305"/>
      <c r="C16" s="305"/>
      <c r="D16" s="305"/>
      <c r="E16" s="305"/>
      <c r="F16" s="305"/>
      <c r="G16" s="305"/>
      <c r="H16" s="305"/>
      <c r="I16" s="305"/>
    </row>
    <row r="17" spans="1:9" ht="17.25" customHeight="1">
      <c r="A17" s="314" t="s">
        <v>405</v>
      </c>
      <c r="B17" s="315"/>
      <c r="C17" s="315"/>
      <c r="D17" s="315"/>
      <c r="E17" s="315"/>
      <c r="F17" s="315"/>
      <c r="G17" s="315"/>
      <c r="H17" s="315"/>
      <c r="I17" s="316"/>
    </row>
    <row r="18" spans="1:9" ht="37.5" customHeight="1">
      <c r="A18" s="296" t="s">
        <v>179</v>
      </c>
      <c r="B18" s="296" t="s">
        <v>208</v>
      </c>
      <c r="C18" s="302" t="s">
        <v>13</v>
      </c>
      <c r="D18" s="301" t="s">
        <v>451</v>
      </c>
      <c r="E18" s="301"/>
      <c r="F18" s="301"/>
      <c r="G18" s="301" t="s">
        <v>464</v>
      </c>
      <c r="H18" s="301"/>
      <c r="I18" s="301"/>
    </row>
    <row r="19" spans="1:9" ht="26.25" customHeight="1">
      <c r="A19" s="297"/>
      <c r="B19" s="297"/>
      <c r="C19" s="303"/>
      <c r="D19" s="199" t="s">
        <v>404</v>
      </c>
      <c r="E19" s="301" t="s">
        <v>180</v>
      </c>
      <c r="F19" s="301"/>
      <c r="G19" s="199" t="s">
        <v>404</v>
      </c>
      <c r="H19" s="301" t="s">
        <v>180</v>
      </c>
      <c r="I19" s="301"/>
    </row>
    <row r="20" spans="1:9" ht="37.5" customHeight="1">
      <c r="A20" s="298" t="s">
        <v>406</v>
      </c>
      <c r="B20" s="177" t="s">
        <v>407</v>
      </c>
      <c r="C20" s="10"/>
      <c r="D20" s="175"/>
      <c r="E20" s="292">
        <f t="shared" ref="E20:E31" si="0">ROUND(D20*(1+C20),0)</f>
        <v>0</v>
      </c>
      <c r="F20" s="293"/>
      <c r="G20" s="175"/>
      <c r="H20" s="292">
        <f t="shared" ref="H20:H31" si="1">ROUND(G20*(1+C20),0)</f>
        <v>0</v>
      </c>
      <c r="I20" s="293"/>
    </row>
    <row r="21" spans="1:9" ht="54" customHeight="1">
      <c r="A21" s="299"/>
      <c r="B21" s="177" t="s">
        <v>408</v>
      </c>
      <c r="C21" s="10"/>
      <c r="D21" s="175"/>
      <c r="E21" s="292">
        <f t="shared" si="0"/>
        <v>0</v>
      </c>
      <c r="F21" s="293"/>
      <c r="G21" s="175"/>
      <c r="H21" s="292">
        <f t="shared" si="1"/>
        <v>0</v>
      </c>
      <c r="I21" s="293"/>
    </row>
    <row r="22" spans="1:9" ht="51.75" customHeight="1">
      <c r="A22" s="299"/>
      <c r="B22" s="177" t="s">
        <v>409</v>
      </c>
      <c r="C22" s="10"/>
      <c r="D22" s="175"/>
      <c r="E22" s="292">
        <f t="shared" si="0"/>
        <v>0</v>
      </c>
      <c r="F22" s="293"/>
      <c r="G22" s="175"/>
      <c r="H22" s="292">
        <f t="shared" si="1"/>
        <v>0</v>
      </c>
      <c r="I22" s="293"/>
    </row>
    <row r="23" spans="1:9" ht="48.75" customHeight="1">
      <c r="A23" s="299"/>
      <c r="B23" s="177" t="s">
        <v>410</v>
      </c>
      <c r="C23" s="10"/>
      <c r="D23" s="175"/>
      <c r="E23" s="292">
        <f t="shared" si="0"/>
        <v>0</v>
      </c>
      <c r="F23" s="293"/>
      <c r="G23" s="175"/>
      <c r="H23" s="292">
        <f t="shared" si="1"/>
        <v>0</v>
      </c>
      <c r="I23" s="293"/>
    </row>
    <row r="24" spans="1:9" ht="50.25" customHeight="1">
      <c r="A24" s="299"/>
      <c r="B24" s="177" t="s">
        <v>411</v>
      </c>
      <c r="C24" s="10"/>
      <c r="D24" s="175"/>
      <c r="E24" s="292">
        <f t="shared" si="0"/>
        <v>0</v>
      </c>
      <c r="F24" s="293"/>
      <c r="G24" s="175"/>
      <c r="H24" s="292">
        <f t="shared" si="1"/>
        <v>0</v>
      </c>
      <c r="I24" s="293"/>
    </row>
    <row r="25" spans="1:9" ht="52.5" customHeight="1">
      <c r="A25" s="299"/>
      <c r="B25" s="177" t="s">
        <v>412</v>
      </c>
      <c r="C25" s="10"/>
      <c r="D25" s="175"/>
      <c r="E25" s="292">
        <f t="shared" si="0"/>
        <v>0</v>
      </c>
      <c r="F25" s="293"/>
      <c r="G25" s="175"/>
      <c r="H25" s="292">
        <f t="shared" si="1"/>
        <v>0</v>
      </c>
      <c r="I25" s="293"/>
    </row>
    <row r="26" spans="1:9" ht="58.5" customHeight="1">
      <c r="A26" s="299"/>
      <c r="B26" s="177" t="s">
        <v>413</v>
      </c>
      <c r="C26" s="10"/>
      <c r="D26" s="175"/>
      <c r="E26" s="292">
        <f t="shared" si="0"/>
        <v>0</v>
      </c>
      <c r="F26" s="293"/>
      <c r="G26" s="175"/>
      <c r="H26" s="292">
        <f t="shared" si="1"/>
        <v>0</v>
      </c>
      <c r="I26" s="293"/>
    </row>
    <row r="27" spans="1:9" ht="62.25" customHeight="1">
      <c r="A27" s="299"/>
      <c r="B27" s="177" t="s">
        <v>414</v>
      </c>
      <c r="C27" s="10"/>
      <c r="D27" s="175"/>
      <c r="E27" s="292">
        <f t="shared" si="0"/>
        <v>0</v>
      </c>
      <c r="F27" s="293"/>
      <c r="G27" s="175"/>
      <c r="H27" s="292">
        <f t="shared" si="1"/>
        <v>0</v>
      </c>
      <c r="I27" s="293"/>
    </row>
    <row r="28" spans="1:9" ht="67.5" customHeight="1">
      <c r="A28" s="299"/>
      <c r="B28" s="177" t="s">
        <v>415</v>
      </c>
      <c r="C28" s="10"/>
      <c r="D28" s="175"/>
      <c r="E28" s="292">
        <f t="shared" si="0"/>
        <v>0</v>
      </c>
      <c r="F28" s="293"/>
      <c r="G28" s="175"/>
      <c r="H28" s="292">
        <f t="shared" si="1"/>
        <v>0</v>
      </c>
      <c r="I28" s="293"/>
    </row>
    <row r="29" spans="1:9" ht="55.5" customHeight="1">
      <c r="A29" s="299"/>
      <c r="B29" s="177" t="s">
        <v>416</v>
      </c>
      <c r="C29" s="10"/>
      <c r="D29" s="175"/>
      <c r="E29" s="292">
        <f t="shared" si="0"/>
        <v>0</v>
      </c>
      <c r="F29" s="293"/>
      <c r="G29" s="175"/>
      <c r="H29" s="292">
        <f t="shared" si="1"/>
        <v>0</v>
      </c>
      <c r="I29" s="293"/>
    </row>
    <row r="30" spans="1:9" ht="51" customHeight="1">
      <c r="A30" s="299"/>
      <c r="B30" s="177" t="s">
        <v>417</v>
      </c>
      <c r="C30" s="10"/>
      <c r="D30" s="175"/>
      <c r="E30" s="292">
        <f t="shared" si="0"/>
        <v>0</v>
      </c>
      <c r="F30" s="293"/>
      <c r="G30" s="175"/>
      <c r="H30" s="292">
        <f t="shared" si="1"/>
        <v>0</v>
      </c>
      <c r="I30" s="293"/>
    </row>
    <row r="31" spans="1:9" ht="56.25" customHeight="1">
      <c r="A31" s="300"/>
      <c r="B31" s="177" t="s">
        <v>418</v>
      </c>
      <c r="C31" s="10"/>
      <c r="D31" s="175"/>
      <c r="E31" s="292">
        <f t="shared" si="0"/>
        <v>0</v>
      </c>
      <c r="F31" s="293"/>
      <c r="G31" s="175"/>
      <c r="H31" s="292">
        <f t="shared" si="1"/>
        <v>0</v>
      </c>
      <c r="I31" s="293"/>
    </row>
    <row r="32" spans="1:9" ht="26.25" customHeight="1">
      <c r="A32" s="314" t="s">
        <v>457</v>
      </c>
      <c r="B32" s="315"/>
      <c r="C32" s="315"/>
      <c r="D32" s="315"/>
      <c r="E32" s="315"/>
      <c r="F32" s="315"/>
      <c r="G32" s="315"/>
      <c r="H32" s="315"/>
      <c r="I32" s="316"/>
    </row>
    <row r="33" spans="1:9" ht="42" customHeight="1">
      <c r="A33" s="296" t="s">
        <v>179</v>
      </c>
      <c r="B33" s="296" t="s">
        <v>208</v>
      </c>
      <c r="C33" s="302" t="s">
        <v>13</v>
      </c>
      <c r="D33" s="294" t="s">
        <v>451</v>
      </c>
      <c r="E33" s="295"/>
      <c r="F33" s="295"/>
      <c r="G33" s="301" t="s">
        <v>464</v>
      </c>
      <c r="H33" s="301"/>
      <c r="I33" s="301"/>
    </row>
    <row r="34" spans="1:9" ht="26.25" customHeight="1">
      <c r="A34" s="297"/>
      <c r="B34" s="297"/>
      <c r="C34" s="303"/>
      <c r="D34" s="195" t="s">
        <v>404</v>
      </c>
      <c r="E34" s="301" t="s">
        <v>180</v>
      </c>
      <c r="F34" s="301"/>
      <c r="G34" s="195" t="s">
        <v>404</v>
      </c>
      <c r="H34" s="301" t="s">
        <v>180</v>
      </c>
      <c r="I34" s="301"/>
    </row>
    <row r="35" spans="1:9">
      <c r="A35" s="298" t="s">
        <v>206</v>
      </c>
      <c r="B35" s="197" t="s">
        <v>181</v>
      </c>
      <c r="C35" s="10"/>
      <c r="D35" s="175"/>
      <c r="E35" s="292">
        <f t="shared" ref="E35:E60" si="2">ROUND(D35*(1+C35),0)</f>
        <v>0</v>
      </c>
      <c r="F35" s="293"/>
      <c r="G35" s="175"/>
      <c r="H35" s="292">
        <f t="shared" ref="H35:H60" si="3">ROUND(G35*(1+C35),0)</f>
        <v>0</v>
      </c>
      <c r="I35" s="293"/>
    </row>
    <row r="36" spans="1:9">
      <c r="A36" s="299"/>
      <c r="B36" s="197" t="s">
        <v>456</v>
      </c>
      <c r="C36" s="10"/>
      <c r="D36" s="175"/>
      <c r="E36" s="292">
        <f t="shared" si="2"/>
        <v>0</v>
      </c>
      <c r="F36" s="293"/>
      <c r="G36" s="175"/>
      <c r="H36" s="292">
        <f t="shared" si="3"/>
        <v>0</v>
      </c>
      <c r="I36" s="293"/>
    </row>
    <row r="37" spans="1:9">
      <c r="A37" s="299"/>
      <c r="B37" s="197" t="s">
        <v>182</v>
      </c>
      <c r="C37" s="10"/>
      <c r="D37" s="175"/>
      <c r="E37" s="292">
        <f t="shared" si="2"/>
        <v>0</v>
      </c>
      <c r="F37" s="293"/>
      <c r="G37" s="175"/>
      <c r="H37" s="292">
        <f t="shared" si="3"/>
        <v>0</v>
      </c>
      <c r="I37" s="293"/>
    </row>
    <row r="38" spans="1:9">
      <c r="A38" s="299"/>
      <c r="B38" s="197" t="s">
        <v>183</v>
      </c>
      <c r="C38" s="10"/>
      <c r="D38" s="175"/>
      <c r="E38" s="292">
        <f t="shared" si="2"/>
        <v>0</v>
      </c>
      <c r="F38" s="293"/>
      <c r="G38" s="175"/>
      <c r="H38" s="292">
        <f t="shared" si="3"/>
        <v>0</v>
      </c>
      <c r="I38" s="293"/>
    </row>
    <row r="39" spans="1:9" ht="14.25" customHeight="1">
      <c r="A39" s="299"/>
      <c r="B39" s="197" t="s">
        <v>184</v>
      </c>
      <c r="C39" s="10"/>
      <c r="D39" s="175"/>
      <c r="E39" s="292">
        <f t="shared" si="2"/>
        <v>0</v>
      </c>
      <c r="F39" s="293"/>
      <c r="G39" s="175"/>
      <c r="H39" s="292">
        <f t="shared" si="3"/>
        <v>0</v>
      </c>
      <c r="I39" s="293"/>
    </row>
    <row r="40" spans="1:9">
      <c r="A40" s="299"/>
      <c r="B40" s="197" t="s">
        <v>185</v>
      </c>
      <c r="C40" s="10"/>
      <c r="D40" s="175"/>
      <c r="E40" s="292">
        <f t="shared" si="2"/>
        <v>0</v>
      </c>
      <c r="F40" s="293"/>
      <c r="G40" s="175"/>
      <c r="H40" s="292">
        <f t="shared" si="3"/>
        <v>0</v>
      </c>
      <c r="I40" s="293"/>
    </row>
    <row r="41" spans="1:9">
      <c r="A41" s="299"/>
      <c r="B41" s="197" t="s">
        <v>186</v>
      </c>
      <c r="C41" s="10"/>
      <c r="D41" s="175"/>
      <c r="E41" s="292">
        <f t="shared" si="2"/>
        <v>0</v>
      </c>
      <c r="F41" s="293"/>
      <c r="G41" s="175"/>
      <c r="H41" s="292">
        <f t="shared" si="3"/>
        <v>0</v>
      </c>
      <c r="I41" s="293"/>
    </row>
    <row r="42" spans="1:9">
      <c r="A42" s="299"/>
      <c r="B42" s="197" t="s">
        <v>187</v>
      </c>
      <c r="C42" s="10"/>
      <c r="D42" s="175"/>
      <c r="E42" s="292">
        <f t="shared" si="2"/>
        <v>0</v>
      </c>
      <c r="F42" s="293"/>
      <c r="G42" s="175"/>
      <c r="H42" s="292">
        <f t="shared" si="3"/>
        <v>0</v>
      </c>
      <c r="I42" s="293"/>
    </row>
    <row r="43" spans="1:9">
      <c r="A43" s="299"/>
      <c r="B43" s="197" t="s">
        <v>188</v>
      </c>
      <c r="C43" s="10"/>
      <c r="D43" s="175"/>
      <c r="E43" s="292">
        <f t="shared" si="2"/>
        <v>0</v>
      </c>
      <c r="F43" s="293"/>
      <c r="G43" s="175"/>
      <c r="H43" s="292">
        <f t="shared" si="3"/>
        <v>0</v>
      </c>
      <c r="I43" s="293"/>
    </row>
    <row r="44" spans="1:9" ht="15" customHeight="1">
      <c r="A44" s="299"/>
      <c r="B44" s="197" t="s">
        <v>189</v>
      </c>
      <c r="C44" s="10"/>
      <c r="D44" s="175"/>
      <c r="E44" s="292">
        <f t="shared" si="2"/>
        <v>0</v>
      </c>
      <c r="F44" s="293"/>
      <c r="G44" s="175"/>
      <c r="H44" s="292">
        <f t="shared" si="3"/>
        <v>0</v>
      </c>
      <c r="I44" s="293"/>
    </row>
    <row r="45" spans="1:9">
      <c r="A45" s="299"/>
      <c r="B45" s="197" t="s">
        <v>190</v>
      </c>
      <c r="C45" s="10"/>
      <c r="D45" s="175"/>
      <c r="E45" s="292">
        <f t="shared" si="2"/>
        <v>0</v>
      </c>
      <c r="F45" s="293"/>
      <c r="G45" s="175"/>
      <c r="H45" s="292">
        <f t="shared" si="3"/>
        <v>0</v>
      </c>
      <c r="I45" s="293"/>
    </row>
    <row r="46" spans="1:9">
      <c r="A46" s="299"/>
      <c r="B46" s="197" t="s">
        <v>191</v>
      </c>
      <c r="C46" s="10"/>
      <c r="D46" s="175"/>
      <c r="E46" s="292">
        <f t="shared" si="2"/>
        <v>0</v>
      </c>
      <c r="F46" s="293"/>
      <c r="G46" s="175"/>
      <c r="H46" s="292">
        <f t="shared" si="3"/>
        <v>0</v>
      </c>
      <c r="I46" s="293"/>
    </row>
    <row r="47" spans="1:9">
      <c r="A47" s="299"/>
      <c r="B47" s="197" t="s">
        <v>192</v>
      </c>
      <c r="C47" s="10"/>
      <c r="D47" s="175"/>
      <c r="E47" s="292">
        <f t="shared" si="2"/>
        <v>0</v>
      </c>
      <c r="F47" s="293"/>
      <c r="G47" s="175"/>
      <c r="H47" s="292">
        <f t="shared" si="3"/>
        <v>0</v>
      </c>
      <c r="I47" s="293"/>
    </row>
    <row r="48" spans="1:9">
      <c r="A48" s="299"/>
      <c r="B48" s="197" t="s">
        <v>193</v>
      </c>
      <c r="C48" s="10"/>
      <c r="D48" s="175"/>
      <c r="E48" s="292">
        <f t="shared" si="2"/>
        <v>0</v>
      </c>
      <c r="F48" s="293"/>
      <c r="G48" s="175"/>
      <c r="H48" s="292">
        <f t="shared" si="3"/>
        <v>0</v>
      </c>
      <c r="I48" s="293"/>
    </row>
    <row r="49" spans="1:9" ht="15.75" customHeight="1">
      <c r="A49" s="299"/>
      <c r="B49" s="197" t="s">
        <v>194</v>
      </c>
      <c r="C49" s="10"/>
      <c r="D49" s="175"/>
      <c r="E49" s="292">
        <f t="shared" si="2"/>
        <v>0</v>
      </c>
      <c r="F49" s="293"/>
      <c r="G49" s="175"/>
      <c r="H49" s="292">
        <f t="shared" si="3"/>
        <v>0</v>
      </c>
      <c r="I49" s="293"/>
    </row>
    <row r="50" spans="1:9" ht="15.75" customHeight="1">
      <c r="A50" s="299"/>
      <c r="B50" s="197" t="s">
        <v>195</v>
      </c>
      <c r="C50" s="10"/>
      <c r="D50" s="175"/>
      <c r="E50" s="292">
        <f t="shared" si="2"/>
        <v>0</v>
      </c>
      <c r="F50" s="293"/>
      <c r="G50" s="175"/>
      <c r="H50" s="292">
        <f t="shared" si="3"/>
        <v>0</v>
      </c>
      <c r="I50" s="293"/>
    </row>
    <row r="51" spans="1:9">
      <c r="A51" s="299"/>
      <c r="B51" s="197" t="s">
        <v>196</v>
      </c>
      <c r="C51" s="10"/>
      <c r="D51" s="175"/>
      <c r="E51" s="292">
        <f t="shared" si="2"/>
        <v>0</v>
      </c>
      <c r="F51" s="293"/>
      <c r="G51" s="175"/>
      <c r="H51" s="292">
        <f t="shared" si="3"/>
        <v>0</v>
      </c>
      <c r="I51" s="293"/>
    </row>
    <row r="52" spans="1:9">
      <c r="A52" s="299"/>
      <c r="B52" s="197" t="s">
        <v>197</v>
      </c>
      <c r="C52" s="10"/>
      <c r="D52" s="175"/>
      <c r="E52" s="292">
        <f t="shared" si="2"/>
        <v>0</v>
      </c>
      <c r="F52" s="293"/>
      <c r="G52" s="175"/>
      <c r="H52" s="292">
        <f t="shared" si="3"/>
        <v>0</v>
      </c>
      <c r="I52" s="293"/>
    </row>
    <row r="53" spans="1:9" ht="12.75" customHeight="1">
      <c r="A53" s="299"/>
      <c r="B53" s="197" t="s">
        <v>198</v>
      </c>
      <c r="C53" s="10"/>
      <c r="D53" s="175"/>
      <c r="E53" s="292">
        <f t="shared" si="2"/>
        <v>0</v>
      </c>
      <c r="F53" s="293"/>
      <c r="G53" s="175"/>
      <c r="H53" s="292">
        <f t="shared" si="3"/>
        <v>0</v>
      </c>
      <c r="I53" s="293"/>
    </row>
    <row r="54" spans="1:9">
      <c r="A54" s="299"/>
      <c r="B54" s="197" t="s">
        <v>199</v>
      </c>
      <c r="C54" s="10"/>
      <c r="D54" s="175"/>
      <c r="E54" s="292">
        <f t="shared" si="2"/>
        <v>0</v>
      </c>
      <c r="F54" s="293"/>
      <c r="G54" s="175"/>
      <c r="H54" s="292">
        <f t="shared" si="3"/>
        <v>0</v>
      </c>
      <c r="I54" s="293"/>
    </row>
    <row r="55" spans="1:9" ht="12.75" customHeight="1">
      <c r="A55" s="299"/>
      <c r="B55" s="197" t="s">
        <v>200</v>
      </c>
      <c r="C55" s="10"/>
      <c r="D55" s="175"/>
      <c r="E55" s="292">
        <f t="shared" si="2"/>
        <v>0</v>
      </c>
      <c r="F55" s="293"/>
      <c r="G55" s="175"/>
      <c r="H55" s="292">
        <f t="shared" si="3"/>
        <v>0</v>
      </c>
      <c r="I55" s="293"/>
    </row>
    <row r="56" spans="1:9">
      <c r="A56" s="299"/>
      <c r="B56" s="197" t="s">
        <v>201</v>
      </c>
      <c r="C56" s="10"/>
      <c r="D56" s="175"/>
      <c r="E56" s="292">
        <f t="shared" si="2"/>
        <v>0</v>
      </c>
      <c r="F56" s="293"/>
      <c r="G56" s="175"/>
      <c r="H56" s="292">
        <f t="shared" si="3"/>
        <v>0</v>
      </c>
      <c r="I56" s="293"/>
    </row>
    <row r="57" spans="1:9">
      <c r="A57" s="299"/>
      <c r="B57" s="197" t="s">
        <v>202</v>
      </c>
      <c r="C57" s="10"/>
      <c r="D57" s="175"/>
      <c r="E57" s="292">
        <f t="shared" si="2"/>
        <v>0</v>
      </c>
      <c r="F57" s="293"/>
      <c r="G57" s="175"/>
      <c r="H57" s="292">
        <f t="shared" si="3"/>
        <v>0</v>
      </c>
      <c r="I57" s="293"/>
    </row>
    <row r="58" spans="1:9">
      <c r="A58" s="299"/>
      <c r="B58" s="197" t="s">
        <v>203</v>
      </c>
      <c r="C58" s="10"/>
      <c r="D58" s="175"/>
      <c r="E58" s="292">
        <f t="shared" si="2"/>
        <v>0</v>
      </c>
      <c r="F58" s="293"/>
      <c r="G58" s="175"/>
      <c r="H58" s="292">
        <f t="shared" si="3"/>
        <v>0</v>
      </c>
      <c r="I58" s="293"/>
    </row>
    <row r="59" spans="1:9" ht="14.25" customHeight="1">
      <c r="A59" s="299"/>
      <c r="B59" s="197" t="s">
        <v>204</v>
      </c>
      <c r="C59" s="10"/>
      <c r="D59" s="175"/>
      <c r="E59" s="292">
        <f t="shared" si="2"/>
        <v>0</v>
      </c>
      <c r="F59" s="293"/>
      <c r="G59" s="175"/>
      <c r="H59" s="292">
        <f t="shared" si="3"/>
        <v>0</v>
      </c>
      <c r="I59" s="293"/>
    </row>
    <row r="60" spans="1:9">
      <c r="A60" s="300"/>
      <c r="B60" s="197" t="s">
        <v>205</v>
      </c>
      <c r="C60" s="10"/>
      <c r="D60" s="175"/>
      <c r="E60" s="292">
        <f t="shared" si="2"/>
        <v>0</v>
      </c>
      <c r="F60" s="293"/>
      <c r="G60" s="175"/>
      <c r="H60" s="292">
        <f t="shared" si="3"/>
        <v>0</v>
      </c>
      <c r="I60" s="293"/>
    </row>
    <row r="61" spans="1:9">
      <c r="A61" s="291" t="s">
        <v>26</v>
      </c>
      <c r="B61" s="291"/>
      <c r="C61" s="291"/>
      <c r="D61" s="291"/>
      <c r="E61" s="291"/>
      <c r="F61" s="291"/>
      <c r="G61" s="291"/>
      <c r="H61" s="291"/>
      <c r="I61" s="291"/>
    </row>
    <row r="62" spans="1:9" ht="65.25" customHeight="1">
      <c r="A62" s="287" t="s">
        <v>27</v>
      </c>
      <c r="B62" s="287"/>
      <c r="C62" s="287"/>
      <c r="D62" s="287"/>
      <c r="E62" s="287"/>
      <c r="F62" s="287"/>
      <c r="G62" s="287"/>
      <c r="H62" s="287"/>
      <c r="I62" s="287"/>
    </row>
    <row r="63" spans="1:9" ht="68.25" customHeight="1">
      <c r="A63" s="285" t="s">
        <v>28</v>
      </c>
      <c r="B63" s="285"/>
      <c r="C63" s="285"/>
      <c r="D63" s="285"/>
      <c r="E63" s="285"/>
      <c r="F63" s="285"/>
      <c r="G63" s="285"/>
      <c r="H63" s="285"/>
      <c r="I63" s="285"/>
    </row>
  </sheetData>
  <sheetProtection algorithmName="SHA-512" hashValue="9vCQV+FdfUyD4Y43QXxDxF0J1xHYLCjfq8QA78c6PE6haxpIcgop6CGTRr5GgwSRgllbqiRBMSfx+lWLThRpyQ==" saltValue="Ns/Dsm/TTPekUpbEzfAilw==" spinCount="100000" sheet="1" objects="1" scenarios="1"/>
  <mergeCells count="113">
    <mergeCell ref="A61:I61"/>
    <mergeCell ref="A62:I62"/>
    <mergeCell ref="A63:I63"/>
    <mergeCell ref="A32:I32"/>
    <mergeCell ref="H25:I25"/>
    <mergeCell ref="H26:I26"/>
    <mergeCell ref="H27:I27"/>
    <mergeCell ref="H28:I28"/>
    <mergeCell ref="H37:I37"/>
    <mergeCell ref="H38:I38"/>
    <mergeCell ref="H39:I39"/>
    <mergeCell ref="H40:I40"/>
    <mergeCell ref="H41:I41"/>
    <mergeCell ref="H42:I42"/>
    <mergeCell ref="H43:I43"/>
    <mergeCell ref="H44:I44"/>
    <mergeCell ref="H55:I55"/>
    <mergeCell ref="H56:I56"/>
    <mergeCell ref="H57:I57"/>
    <mergeCell ref="H58:I58"/>
    <mergeCell ref="H59:I59"/>
    <mergeCell ref="H50:I50"/>
    <mergeCell ref="A33:A34"/>
    <mergeCell ref="C33:C34"/>
    <mergeCell ref="A17:I17"/>
    <mergeCell ref="H34:I34"/>
    <mergeCell ref="H20:I20"/>
    <mergeCell ref="H30:I30"/>
    <mergeCell ref="A14:I14"/>
    <mergeCell ref="E57:F57"/>
    <mergeCell ref="E58:F58"/>
    <mergeCell ref="E59:F59"/>
    <mergeCell ref="E60:F60"/>
    <mergeCell ref="E52:F52"/>
    <mergeCell ref="E53:F53"/>
    <mergeCell ref="E54:F54"/>
    <mergeCell ref="E55:F55"/>
    <mergeCell ref="E56:F56"/>
    <mergeCell ref="E47:F47"/>
    <mergeCell ref="E48:F48"/>
    <mergeCell ref="E49:F49"/>
    <mergeCell ref="E50:F50"/>
    <mergeCell ref="E51:F51"/>
    <mergeCell ref="E35:F35"/>
    <mergeCell ref="E36:F36"/>
    <mergeCell ref="E37:F37"/>
    <mergeCell ref="E38:F38"/>
    <mergeCell ref="E39:F39"/>
    <mergeCell ref="A12:I12"/>
    <mergeCell ref="H10:I10"/>
    <mergeCell ref="H11:I11"/>
    <mergeCell ref="A13:I13"/>
    <mergeCell ref="A1:I6"/>
    <mergeCell ref="A7:I7"/>
    <mergeCell ref="H9:I9"/>
    <mergeCell ref="B9:C9"/>
    <mergeCell ref="B10:C10"/>
    <mergeCell ref="B11:C11"/>
    <mergeCell ref="E9:F9"/>
    <mergeCell ref="E10:F10"/>
    <mergeCell ref="E11:F11"/>
    <mergeCell ref="E19:F19"/>
    <mergeCell ref="H19:I19"/>
    <mergeCell ref="A18:A19"/>
    <mergeCell ref="A35:A60"/>
    <mergeCell ref="B18:B19"/>
    <mergeCell ref="C18:C19"/>
    <mergeCell ref="D15:F15"/>
    <mergeCell ref="D18:F18"/>
    <mergeCell ref="G18:I18"/>
    <mergeCell ref="A16:I16"/>
    <mergeCell ref="E40:F40"/>
    <mergeCell ref="E41:F41"/>
    <mergeCell ref="E42:F42"/>
    <mergeCell ref="E43:F43"/>
    <mergeCell ref="E44:F44"/>
    <mergeCell ref="E45:F45"/>
    <mergeCell ref="E46:F46"/>
    <mergeCell ref="H45:I45"/>
    <mergeCell ref="H46:I46"/>
    <mergeCell ref="H47:I47"/>
    <mergeCell ref="H48:I48"/>
    <mergeCell ref="H49:I49"/>
    <mergeCell ref="H35:I35"/>
    <mergeCell ref="H36:I36"/>
    <mergeCell ref="B33:B34"/>
    <mergeCell ref="A20:A31"/>
    <mergeCell ref="D33:F33"/>
    <mergeCell ref="E34:F34"/>
    <mergeCell ref="E20:F20"/>
    <mergeCell ref="E21:F21"/>
    <mergeCell ref="E22:F22"/>
    <mergeCell ref="E23:F23"/>
    <mergeCell ref="E24:F24"/>
    <mergeCell ref="E25:F25"/>
    <mergeCell ref="E26:F26"/>
    <mergeCell ref="E27:F27"/>
    <mergeCell ref="E28:F28"/>
    <mergeCell ref="E29:F29"/>
    <mergeCell ref="E30:F30"/>
    <mergeCell ref="E31:F31"/>
    <mergeCell ref="H21:I21"/>
    <mergeCell ref="H22:I22"/>
    <mergeCell ref="H23:I23"/>
    <mergeCell ref="H24:I24"/>
    <mergeCell ref="H51:I51"/>
    <mergeCell ref="H52:I52"/>
    <mergeCell ref="H53:I53"/>
    <mergeCell ref="H54:I54"/>
    <mergeCell ref="H60:I60"/>
    <mergeCell ref="G33:I33"/>
    <mergeCell ref="H31:I31"/>
    <mergeCell ref="H29:I29"/>
  </mergeCells>
  <pageMargins left="0.7" right="0.7" top="0.75" bottom="0.75" header="0.3" footer="0.3"/>
  <pageSetup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4"/>
  <sheetViews>
    <sheetView showGridLines="0" zoomScale="90" zoomScaleNormal="90" zoomScaleSheetLayoutView="90" workbookViewId="0">
      <selection activeCell="B15" sqref="B15:J15"/>
    </sheetView>
  </sheetViews>
  <sheetFormatPr baseColWidth="10" defaultRowHeight="12.75"/>
  <cols>
    <col min="1" max="1" width="3.85546875" style="1" customWidth="1"/>
    <col min="2" max="2" width="14.140625" style="1" customWidth="1"/>
    <col min="3" max="3" width="16.7109375" style="1" customWidth="1"/>
    <col min="4" max="4" width="14.140625" style="1" customWidth="1"/>
    <col min="5" max="5" width="8.5703125" style="1" customWidth="1"/>
    <col min="6" max="6" width="6" style="1" customWidth="1"/>
    <col min="7" max="10" width="16.85546875" style="1" customWidth="1"/>
    <col min="11" max="248" width="11.42578125" style="1"/>
    <col min="249" max="249" width="7" style="1" customWidth="1"/>
    <col min="250" max="250" width="18.85546875" style="1" customWidth="1"/>
    <col min="251" max="251" width="18.42578125" style="1" customWidth="1"/>
    <col min="252" max="252" width="15.7109375" style="1" customWidth="1"/>
    <col min="253" max="253" width="5.28515625" style="1" customWidth="1"/>
    <col min="254" max="254" width="6" style="1" customWidth="1"/>
    <col min="255" max="256" width="10.7109375" style="1" customWidth="1"/>
    <col min="257" max="257" width="12.140625" style="1" customWidth="1"/>
    <col min="258" max="258" width="12.42578125" style="1" customWidth="1"/>
    <col min="259" max="260" width="10.7109375" style="1" customWidth="1"/>
    <col min="261" max="261" width="12.7109375" style="1" customWidth="1"/>
    <col min="262" max="262" width="17.85546875" style="1" customWidth="1"/>
    <col min="263" max="504" width="11.42578125" style="1"/>
    <col min="505" max="505" width="7" style="1" customWidth="1"/>
    <col min="506" max="506" width="18.85546875" style="1" customWidth="1"/>
    <col min="507" max="507" width="18.42578125" style="1" customWidth="1"/>
    <col min="508" max="508" width="15.7109375" style="1" customWidth="1"/>
    <col min="509" max="509" width="5.28515625" style="1" customWidth="1"/>
    <col min="510" max="510" width="6" style="1" customWidth="1"/>
    <col min="511" max="512" width="10.7109375" style="1" customWidth="1"/>
    <col min="513" max="513" width="12.140625" style="1" customWidth="1"/>
    <col min="514" max="514" width="12.42578125" style="1" customWidth="1"/>
    <col min="515" max="516" width="10.7109375" style="1" customWidth="1"/>
    <col min="517" max="517" width="12.7109375" style="1" customWidth="1"/>
    <col min="518" max="518" width="17.85546875" style="1" customWidth="1"/>
    <col min="519" max="760" width="11.42578125" style="1"/>
    <col min="761" max="761" width="7" style="1" customWidth="1"/>
    <col min="762" max="762" width="18.85546875" style="1" customWidth="1"/>
    <col min="763" max="763" width="18.42578125" style="1" customWidth="1"/>
    <col min="764" max="764" width="15.7109375" style="1" customWidth="1"/>
    <col min="765" max="765" width="5.28515625" style="1" customWidth="1"/>
    <col min="766" max="766" width="6" style="1" customWidth="1"/>
    <col min="767" max="768" width="10.7109375" style="1" customWidth="1"/>
    <col min="769" max="769" width="12.140625" style="1" customWidth="1"/>
    <col min="770" max="770" width="12.42578125" style="1" customWidth="1"/>
    <col min="771" max="772" width="10.7109375" style="1" customWidth="1"/>
    <col min="773" max="773" width="12.7109375" style="1" customWidth="1"/>
    <col min="774" max="774" width="17.85546875" style="1" customWidth="1"/>
    <col min="775" max="1016" width="11.42578125" style="1"/>
    <col min="1017" max="1017" width="7" style="1" customWidth="1"/>
    <col min="1018" max="1018" width="18.85546875" style="1" customWidth="1"/>
    <col min="1019" max="1019" width="18.42578125" style="1" customWidth="1"/>
    <col min="1020" max="1020" width="15.7109375" style="1" customWidth="1"/>
    <col min="1021" max="1021" width="5.28515625" style="1" customWidth="1"/>
    <col min="1022" max="1022" width="6" style="1" customWidth="1"/>
    <col min="1023" max="1024" width="10.7109375" style="1" customWidth="1"/>
    <col min="1025" max="1025" width="12.140625" style="1" customWidth="1"/>
    <col min="1026" max="1026" width="12.42578125" style="1" customWidth="1"/>
    <col min="1027" max="1028" width="10.7109375" style="1" customWidth="1"/>
    <col min="1029" max="1029" width="12.7109375" style="1" customWidth="1"/>
    <col min="1030" max="1030" width="17.85546875" style="1" customWidth="1"/>
    <col min="1031" max="1272" width="11.42578125" style="1"/>
    <col min="1273" max="1273" width="7" style="1" customWidth="1"/>
    <col min="1274" max="1274" width="18.85546875" style="1" customWidth="1"/>
    <col min="1275" max="1275" width="18.42578125" style="1" customWidth="1"/>
    <col min="1276" max="1276" width="15.7109375" style="1" customWidth="1"/>
    <col min="1277" max="1277" width="5.28515625" style="1" customWidth="1"/>
    <col min="1278" max="1278" width="6" style="1" customWidth="1"/>
    <col min="1279" max="1280" width="10.7109375" style="1" customWidth="1"/>
    <col min="1281" max="1281" width="12.140625" style="1" customWidth="1"/>
    <col min="1282" max="1282" width="12.42578125" style="1" customWidth="1"/>
    <col min="1283" max="1284" width="10.7109375" style="1" customWidth="1"/>
    <col min="1285" max="1285" width="12.7109375" style="1" customWidth="1"/>
    <col min="1286" max="1286" width="17.85546875" style="1" customWidth="1"/>
    <col min="1287" max="1528" width="11.42578125" style="1"/>
    <col min="1529" max="1529" width="7" style="1" customWidth="1"/>
    <col min="1530" max="1530" width="18.85546875" style="1" customWidth="1"/>
    <col min="1531" max="1531" width="18.42578125" style="1" customWidth="1"/>
    <col min="1532" max="1532" width="15.7109375" style="1" customWidth="1"/>
    <col min="1533" max="1533" width="5.28515625" style="1" customWidth="1"/>
    <col min="1534" max="1534" width="6" style="1" customWidth="1"/>
    <col min="1535" max="1536" width="10.7109375" style="1" customWidth="1"/>
    <col min="1537" max="1537" width="12.140625" style="1" customWidth="1"/>
    <col min="1538" max="1538" width="12.42578125" style="1" customWidth="1"/>
    <col min="1539" max="1540" width="10.7109375" style="1" customWidth="1"/>
    <col min="1541" max="1541" width="12.7109375" style="1" customWidth="1"/>
    <col min="1542" max="1542" width="17.85546875" style="1" customWidth="1"/>
    <col min="1543" max="1784" width="11.42578125" style="1"/>
    <col min="1785" max="1785" width="7" style="1" customWidth="1"/>
    <col min="1786" max="1786" width="18.85546875" style="1" customWidth="1"/>
    <col min="1787" max="1787" width="18.42578125" style="1" customWidth="1"/>
    <col min="1788" max="1788" width="15.7109375" style="1" customWidth="1"/>
    <col min="1789" max="1789" width="5.28515625" style="1" customWidth="1"/>
    <col min="1790" max="1790" width="6" style="1" customWidth="1"/>
    <col min="1791" max="1792" width="10.7109375" style="1" customWidth="1"/>
    <col min="1793" max="1793" width="12.140625" style="1" customWidth="1"/>
    <col min="1794" max="1794" width="12.42578125" style="1" customWidth="1"/>
    <col min="1795" max="1796" width="10.7109375" style="1" customWidth="1"/>
    <col min="1797" max="1797" width="12.7109375" style="1" customWidth="1"/>
    <col min="1798" max="1798" width="17.85546875" style="1" customWidth="1"/>
    <col min="1799" max="2040" width="11.42578125" style="1"/>
    <col min="2041" max="2041" width="7" style="1" customWidth="1"/>
    <col min="2042" max="2042" width="18.85546875" style="1" customWidth="1"/>
    <col min="2043" max="2043" width="18.42578125" style="1" customWidth="1"/>
    <col min="2044" max="2044" width="15.7109375" style="1" customWidth="1"/>
    <col min="2045" max="2045" width="5.28515625" style="1" customWidth="1"/>
    <col min="2046" max="2046" width="6" style="1" customWidth="1"/>
    <col min="2047" max="2048" width="10.7109375" style="1" customWidth="1"/>
    <col min="2049" max="2049" width="12.140625" style="1" customWidth="1"/>
    <col min="2050" max="2050" width="12.42578125" style="1" customWidth="1"/>
    <col min="2051" max="2052" width="10.7109375" style="1" customWidth="1"/>
    <col min="2053" max="2053" width="12.7109375" style="1" customWidth="1"/>
    <col min="2054" max="2054" width="17.85546875" style="1" customWidth="1"/>
    <col min="2055" max="2296" width="11.42578125" style="1"/>
    <col min="2297" max="2297" width="7" style="1" customWidth="1"/>
    <col min="2298" max="2298" width="18.85546875" style="1" customWidth="1"/>
    <col min="2299" max="2299" width="18.42578125" style="1" customWidth="1"/>
    <col min="2300" max="2300" width="15.7109375" style="1" customWidth="1"/>
    <col min="2301" max="2301" width="5.28515625" style="1" customWidth="1"/>
    <col min="2302" max="2302" width="6" style="1" customWidth="1"/>
    <col min="2303" max="2304" width="10.7109375" style="1" customWidth="1"/>
    <col min="2305" max="2305" width="12.140625" style="1" customWidth="1"/>
    <col min="2306" max="2306" width="12.42578125" style="1" customWidth="1"/>
    <col min="2307" max="2308" width="10.7109375" style="1" customWidth="1"/>
    <col min="2309" max="2309" width="12.7109375" style="1" customWidth="1"/>
    <col min="2310" max="2310" width="17.85546875" style="1" customWidth="1"/>
    <col min="2311" max="2552" width="11.42578125" style="1"/>
    <col min="2553" max="2553" width="7" style="1" customWidth="1"/>
    <col min="2554" max="2554" width="18.85546875" style="1" customWidth="1"/>
    <col min="2555" max="2555" width="18.42578125" style="1" customWidth="1"/>
    <col min="2556" max="2556" width="15.7109375" style="1" customWidth="1"/>
    <col min="2557" max="2557" width="5.28515625" style="1" customWidth="1"/>
    <col min="2558" max="2558" width="6" style="1" customWidth="1"/>
    <col min="2559" max="2560" width="10.7109375" style="1" customWidth="1"/>
    <col min="2561" max="2561" width="12.140625" style="1" customWidth="1"/>
    <col min="2562" max="2562" width="12.42578125" style="1" customWidth="1"/>
    <col min="2563" max="2564" width="10.7109375" style="1" customWidth="1"/>
    <col min="2565" max="2565" width="12.7109375" style="1" customWidth="1"/>
    <col min="2566" max="2566" width="17.85546875" style="1" customWidth="1"/>
    <col min="2567" max="2808" width="11.42578125" style="1"/>
    <col min="2809" max="2809" width="7" style="1" customWidth="1"/>
    <col min="2810" max="2810" width="18.85546875" style="1" customWidth="1"/>
    <col min="2811" max="2811" width="18.42578125" style="1" customWidth="1"/>
    <col min="2812" max="2812" width="15.7109375" style="1" customWidth="1"/>
    <col min="2813" max="2813" width="5.28515625" style="1" customWidth="1"/>
    <col min="2814" max="2814" width="6" style="1" customWidth="1"/>
    <col min="2815" max="2816" width="10.7109375" style="1" customWidth="1"/>
    <col min="2817" max="2817" width="12.140625" style="1" customWidth="1"/>
    <col min="2818" max="2818" width="12.42578125" style="1" customWidth="1"/>
    <col min="2819" max="2820" width="10.7109375" style="1" customWidth="1"/>
    <col min="2821" max="2821" width="12.7109375" style="1" customWidth="1"/>
    <col min="2822" max="2822" width="17.85546875" style="1" customWidth="1"/>
    <col min="2823" max="3064" width="11.42578125" style="1"/>
    <col min="3065" max="3065" width="7" style="1" customWidth="1"/>
    <col min="3066" max="3066" width="18.85546875" style="1" customWidth="1"/>
    <col min="3067" max="3067" width="18.42578125" style="1" customWidth="1"/>
    <col min="3068" max="3068" width="15.7109375" style="1" customWidth="1"/>
    <col min="3069" max="3069" width="5.28515625" style="1" customWidth="1"/>
    <col min="3070" max="3070" width="6" style="1" customWidth="1"/>
    <col min="3071" max="3072" width="10.7109375" style="1" customWidth="1"/>
    <col min="3073" max="3073" width="12.140625" style="1" customWidth="1"/>
    <col min="3074" max="3074" width="12.42578125" style="1" customWidth="1"/>
    <col min="3075" max="3076" width="10.7109375" style="1" customWidth="1"/>
    <col min="3077" max="3077" width="12.7109375" style="1" customWidth="1"/>
    <col min="3078" max="3078" width="17.85546875" style="1" customWidth="1"/>
    <col min="3079" max="3320" width="11.42578125" style="1"/>
    <col min="3321" max="3321" width="7" style="1" customWidth="1"/>
    <col min="3322" max="3322" width="18.85546875" style="1" customWidth="1"/>
    <col min="3323" max="3323" width="18.42578125" style="1" customWidth="1"/>
    <col min="3324" max="3324" width="15.7109375" style="1" customWidth="1"/>
    <col min="3325" max="3325" width="5.28515625" style="1" customWidth="1"/>
    <col min="3326" max="3326" width="6" style="1" customWidth="1"/>
    <col min="3327" max="3328" width="10.7109375" style="1" customWidth="1"/>
    <col min="3329" max="3329" width="12.140625" style="1" customWidth="1"/>
    <col min="3330" max="3330" width="12.42578125" style="1" customWidth="1"/>
    <col min="3331" max="3332" width="10.7109375" style="1" customWidth="1"/>
    <col min="3333" max="3333" width="12.7109375" style="1" customWidth="1"/>
    <col min="3334" max="3334" width="17.85546875" style="1" customWidth="1"/>
    <col min="3335" max="3576" width="11.42578125" style="1"/>
    <col min="3577" max="3577" width="7" style="1" customWidth="1"/>
    <col min="3578" max="3578" width="18.85546875" style="1" customWidth="1"/>
    <col min="3579" max="3579" width="18.42578125" style="1" customWidth="1"/>
    <col min="3580" max="3580" width="15.7109375" style="1" customWidth="1"/>
    <col min="3581" max="3581" width="5.28515625" style="1" customWidth="1"/>
    <col min="3582" max="3582" width="6" style="1" customWidth="1"/>
    <col min="3583" max="3584" width="10.7109375" style="1" customWidth="1"/>
    <col min="3585" max="3585" width="12.140625" style="1" customWidth="1"/>
    <col min="3586" max="3586" width="12.42578125" style="1" customWidth="1"/>
    <col min="3587" max="3588" width="10.7109375" style="1" customWidth="1"/>
    <col min="3589" max="3589" width="12.7109375" style="1" customWidth="1"/>
    <col min="3590" max="3590" width="17.85546875" style="1" customWidth="1"/>
    <col min="3591" max="3832" width="11.42578125" style="1"/>
    <col min="3833" max="3833" width="7" style="1" customWidth="1"/>
    <col min="3834" max="3834" width="18.85546875" style="1" customWidth="1"/>
    <col min="3835" max="3835" width="18.42578125" style="1" customWidth="1"/>
    <col min="3836" max="3836" width="15.7109375" style="1" customWidth="1"/>
    <col min="3837" max="3837" width="5.28515625" style="1" customWidth="1"/>
    <col min="3838" max="3838" width="6" style="1" customWidth="1"/>
    <col min="3839" max="3840" width="10.7109375" style="1" customWidth="1"/>
    <col min="3841" max="3841" width="12.140625" style="1" customWidth="1"/>
    <col min="3842" max="3842" width="12.42578125" style="1" customWidth="1"/>
    <col min="3843" max="3844" width="10.7109375" style="1" customWidth="1"/>
    <col min="3845" max="3845" width="12.7109375" style="1" customWidth="1"/>
    <col min="3846" max="3846" width="17.85546875" style="1" customWidth="1"/>
    <col min="3847" max="4088" width="11.42578125" style="1"/>
    <col min="4089" max="4089" width="7" style="1" customWidth="1"/>
    <col min="4090" max="4090" width="18.85546875" style="1" customWidth="1"/>
    <col min="4091" max="4091" width="18.42578125" style="1" customWidth="1"/>
    <col min="4092" max="4092" width="15.7109375" style="1" customWidth="1"/>
    <col min="4093" max="4093" width="5.28515625" style="1" customWidth="1"/>
    <col min="4094" max="4094" width="6" style="1" customWidth="1"/>
    <col min="4095" max="4096" width="10.7109375" style="1" customWidth="1"/>
    <col min="4097" max="4097" width="12.140625" style="1" customWidth="1"/>
    <col min="4098" max="4098" width="12.42578125" style="1" customWidth="1"/>
    <col min="4099" max="4100" width="10.7109375" style="1" customWidth="1"/>
    <col min="4101" max="4101" width="12.7109375" style="1" customWidth="1"/>
    <col min="4102" max="4102" width="17.85546875" style="1" customWidth="1"/>
    <col min="4103" max="4344" width="11.42578125" style="1"/>
    <col min="4345" max="4345" width="7" style="1" customWidth="1"/>
    <col min="4346" max="4346" width="18.85546875" style="1" customWidth="1"/>
    <col min="4347" max="4347" width="18.42578125" style="1" customWidth="1"/>
    <col min="4348" max="4348" width="15.7109375" style="1" customWidth="1"/>
    <col min="4349" max="4349" width="5.28515625" style="1" customWidth="1"/>
    <col min="4350" max="4350" width="6" style="1" customWidth="1"/>
    <col min="4351" max="4352" width="10.7109375" style="1" customWidth="1"/>
    <col min="4353" max="4353" width="12.140625" style="1" customWidth="1"/>
    <col min="4354" max="4354" width="12.42578125" style="1" customWidth="1"/>
    <col min="4355" max="4356" width="10.7109375" style="1" customWidth="1"/>
    <col min="4357" max="4357" width="12.7109375" style="1" customWidth="1"/>
    <col min="4358" max="4358" width="17.85546875" style="1" customWidth="1"/>
    <col min="4359" max="4600" width="11.42578125" style="1"/>
    <col min="4601" max="4601" width="7" style="1" customWidth="1"/>
    <col min="4602" max="4602" width="18.85546875" style="1" customWidth="1"/>
    <col min="4603" max="4603" width="18.42578125" style="1" customWidth="1"/>
    <col min="4604" max="4604" width="15.7109375" style="1" customWidth="1"/>
    <col min="4605" max="4605" width="5.28515625" style="1" customWidth="1"/>
    <col min="4606" max="4606" width="6" style="1" customWidth="1"/>
    <col min="4607" max="4608" width="10.7109375" style="1" customWidth="1"/>
    <col min="4609" max="4609" width="12.140625" style="1" customWidth="1"/>
    <col min="4610" max="4610" width="12.42578125" style="1" customWidth="1"/>
    <col min="4611" max="4612" width="10.7109375" style="1" customWidth="1"/>
    <col min="4613" max="4613" width="12.7109375" style="1" customWidth="1"/>
    <col min="4614" max="4614" width="17.85546875" style="1" customWidth="1"/>
    <col min="4615" max="4856" width="11.42578125" style="1"/>
    <col min="4857" max="4857" width="7" style="1" customWidth="1"/>
    <col min="4858" max="4858" width="18.85546875" style="1" customWidth="1"/>
    <col min="4859" max="4859" width="18.42578125" style="1" customWidth="1"/>
    <col min="4860" max="4860" width="15.7109375" style="1" customWidth="1"/>
    <col min="4861" max="4861" width="5.28515625" style="1" customWidth="1"/>
    <col min="4862" max="4862" width="6" style="1" customWidth="1"/>
    <col min="4863" max="4864" width="10.7109375" style="1" customWidth="1"/>
    <col min="4865" max="4865" width="12.140625" style="1" customWidth="1"/>
    <col min="4866" max="4866" width="12.42578125" style="1" customWidth="1"/>
    <col min="4867" max="4868" width="10.7109375" style="1" customWidth="1"/>
    <col min="4869" max="4869" width="12.7109375" style="1" customWidth="1"/>
    <col min="4870" max="4870" width="17.85546875" style="1" customWidth="1"/>
    <col min="4871" max="5112" width="11.42578125" style="1"/>
    <col min="5113" max="5113" width="7" style="1" customWidth="1"/>
    <col min="5114" max="5114" width="18.85546875" style="1" customWidth="1"/>
    <col min="5115" max="5115" width="18.42578125" style="1" customWidth="1"/>
    <col min="5116" max="5116" width="15.7109375" style="1" customWidth="1"/>
    <col min="5117" max="5117" width="5.28515625" style="1" customWidth="1"/>
    <col min="5118" max="5118" width="6" style="1" customWidth="1"/>
    <col min="5119" max="5120" width="10.7109375" style="1" customWidth="1"/>
    <col min="5121" max="5121" width="12.140625" style="1" customWidth="1"/>
    <col min="5122" max="5122" width="12.42578125" style="1" customWidth="1"/>
    <col min="5123" max="5124" width="10.7109375" style="1" customWidth="1"/>
    <col min="5125" max="5125" width="12.7109375" style="1" customWidth="1"/>
    <col min="5126" max="5126" width="17.85546875" style="1" customWidth="1"/>
    <col min="5127" max="5368" width="11.42578125" style="1"/>
    <col min="5369" max="5369" width="7" style="1" customWidth="1"/>
    <col min="5370" max="5370" width="18.85546875" style="1" customWidth="1"/>
    <col min="5371" max="5371" width="18.42578125" style="1" customWidth="1"/>
    <col min="5372" max="5372" width="15.7109375" style="1" customWidth="1"/>
    <col min="5373" max="5373" width="5.28515625" style="1" customWidth="1"/>
    <col min="5374" max="5374" width="6" style="1" customWidth="1"/>
    <col min="5375" max="5376" width="10.7109375" style="1" customWidth="1"/>
    <col min="5377" max="5377" width="12.140625" style="1" customWidth="1"/>
    <col min="5378" max="5378" width="12.42578125" style="1" customWidth="1"/>
    <col min="5379" max="5380" width="10.7109375" style="1" customWidth="1"/>
    <col min="5381" max="5381" width="12.7109375" style="1" customWidth="1"/>
    <col min="5382" max="5382" width="17.85546875" style="1" customWidth="1"/>
    <col min="5383" max="5624" width="11.42578125" style="1"/>
    <col min="5625" max="5625" width="7" style="1" customWidth="1"/>
    <col min="5626" max="5626" width="18.85546875" style="1" customWidth="1"/>
    <col min="5627" max="5627" width="18.42578125" style="1" customWidth="1"/>
    <col min="5628" max="5628" width="15.7109375" style="1" customWidth="1"/>
    <col min="5629" max="5629" width="5.28515625" style="1" customWidth="1"/>
    <col min="5630" max="5630" width="6" style="1" customWidth="1"/>
    <col min="5631" max="5632" width="10.7109375" style="1" customWidth="1"/>
    <col min="5633" max="5633" width="12.140625" style="1" customWidth="1"/>
    <col min="5634" max="5634" width="12.42578125" style="1" customWidth="1"/>
    <col min="5635" max="5636" width="10.7109375" style="1" customWidth="1"/>
    <col min="5637" max="5637" width="12.7109375" style="1" customWidth="1"/>
    <col min="5638" max="5638" width="17.85546875" style="1" customWidth="1"/>
    <col min="5639" max="5880" width="11.42578125" style="1"/>
    <col min="5881" max="5881" width="7" style="1" customWidth="1"/>
    <col min="5882" max="5882" width="18.85546875" style="1" customWidth="1"/>
    <col min="5883" max="5883" width="18.42578125" style="1" customWidth="1"/>
    <col min="5884" max="5884" width="15.7109375" style="1" customWidth="1"/>
    <col min="5885" max="5885" width="5.28515625" style="1" customWidth="1"/>
    <col min="5886" max="5886" width="6" style="1" customWidth="1"/>
    <col min="5887" max="5888" width="10.7109375" style="1" customWidth="1"/>
    <col min="5889" max="5889" width="12.140625" style="1" customWidth="1"/>
    <col min="5890" max="5890" width="12.42578125" style="1" customWidth="1"/>
    <col min="5891" max="5892" width="10.7109375" style="1" customWidth="1"/>
    <col min="5893" max="5893" width="12.7109375" style="1" customWidth="1"/>
    <col min="5894" max="5894" width="17.85546875" style="1" customWidth="1"/>
    <col min="5895" max="6136" width="11.42578125" style="1"/>
    <col min="6137" max="6137" width="7" style="1" customWidth="1"/>
    <col min="6138" max="6138" width="18.85546875" style="1" customWidth="1"/>
    <col min="6139" max="6139" width="18.42578125" style="1" customWidth="1"/>
    <col min="6140" max="6140" width="15.7109375" style="1" customWidth="1"/>
    <col min="6141" max="6141" width="5.28515625" style="1" customWidth="1"/>
    <col min="6142" max="6142" width="6" style="1" customWidth="1"/>
    <col min="6143" max="6144" width="10.7109375" style="1" customWidth="1"/>
    <col min="6145" max="6145" width="12.140625" style="1" customWidth="1"/>
    <col min="6146" max="6146" width="12.42578125" style="1" customWidth="1"/>
    <col min="6147" max="6148" width="10.7109375" style="1" customWidth="1"/>
    <col min="6149" max="6149" width="12.7109375" style="1" customWidth="1"/>
    <col min="6150" max="6150" width="17.85546875" style="1" customWidth="1"/>
    <col min="6151" max="6392" width="11.42578125" style="1"/>
    <col min="6393" max="6393" width="7" style="1" customWidth="1"/>
    <col min="6394" max="6394" width="18.85546875" style="1" customWidth="1"/>
    <col min="6395" max="6395" width="18.42578125" style="1" customWidth="1"/>
    <col min="6396" max="6396" width="15.7109375" style="1" customWidth="1"/>
    <col min="6397" max="6397" width="5.28515625" style="1" customWidth="1"/>
    <col min="6398" max="6398" width="6" style="1" customWidth="1"/>
    <col min="6399" max="6400" width="10.7109375" style="1" customWidth="1"/>
    <col min="6401" max="6401" width="12.140625" style="1" customWidth="1"/>
    <col min="6402" max="6402" width="12.42578125" style="1" customWidth="1"/>
    <col min="6403" max="6404" width="10.7109375" style="1" customWidth="1"/>
    <col min="6405" max="6405" width="12.7109375" style="1" customWidth="1"/>
    <col min="6406" max="6406" width="17.85546875" style="1" customWidth="1"/>
    <col min="6407" max="6648" width="11.42578125" style="1"/>
    <col min="6649" max="6649" width="7" style="1" customWidth="1"/>
    <col min="6650" max="6650" width="18.85546875" style="1" customWidth="1"/>
    <col min="6651" max="6651" width="18.42578125" style="1" customWidth="1"/>
    <col min="6652" max="6652" width="15.7109375" style="1" customWidth="1"/>
    <col min="6653" max="6653" width="5.28515625" style="1" customWidth="1"/>
    <col min="6654" max="6654" width="6" style="1" customWidth="1"/>
    <col min="6655" max="6656" width="10.7109375" style="1" customWidth="1"/>
    <col min="6657" max="6657" width="12.140625" style="1" customWidth="1"/>
    <col min="6658" max="6658" width="12.42578125" style="1" customWidth="1"/>
    <col min="6659" max="6660" width="10.7109375" style="1" customWidth="1"/>
    <col min="6661" max="6661" width="12.7109375" style="1" customWidth="1"/>
    <col min="6662" max="6662" width="17.85546875" style="1" customWidth="1"/>
    <col min="6663" max="6904" width="11.42578125" style="1"/>
    <col min="6905" max="6905" width="7" style="1" customWidth="1"/>
    <col min="6906" max="6906" width="18.85546875" style="1" customWidth="1"/>
    <col min="6907" max="6907" width="18.42578125" style="1" customWidth="1"/>
    <col min="6908" max="6908" width="15.7109375" style="1" customWidth="1"/>
    <col min="6909" max="6909" width="5.28515625" style="1" customWidth="1"/>
    <col min="6910" max="6910" width="6" style="1" customWidth="1"/>
    <col min="6911" max="6912" width="10.7109375" style="1" customWidth="1"/>
    <col min="6913" max="6913" width="12.140625" style="1" customWidth="1"/>
    <col min="6914" max="6914" width="12.42578125" style="1" customWidth="1"/>
    <col min="6915" max="6916" width="10.7109375" style="1" customWidth="1"/>
    <col min="6917" max="6917" width="12.7109375" style="1" customWidth="1"/>
    <col min="6918" max="6918" width="17.85546875" style="1" customWidth="1"/>
    <col min="6919" max="7160" width="11.42578125" style="1"/>
    <col min="7161" max="7161" width="7" style="1" customWidth="1"/>
    <col min="7162" max="7162" width="18.85546875" style="1" customWidth="1"/>
    <col min="7163" max="7163" width="18.42578125" style="1" customWidth="1"/>
    <col min="7164" max="7164" width="15.7109375" style="1" customWidth="1"/>
    <col min="7165" max="7165" width="5.28515625" style="1" customWidth="1"/>
    <col min="7166" max="7166" width="6" style="1" customWidth="1"/>
    <col min="7167" max="7168" width="10.7109375" style="1" customWidth="1"/>
    <col min="7169" max="7169" width="12.140625" style="1" customWidth="1"/>
    <col min="7170" max="7170" width="12.42578125" style="1" customWidth="1"/>
    <col min="7171" max="7172" width="10.7109375" style="1" customWidth="1"/>
    <col min="7173" max="7173" width="12.7109375" style="1" customWidth="1"/>
    <col min="7174" max="7174" width="17.85546875" style="1" customWidth="1"/>
    <col min="7175" max="7416" width="11.42578125" style="1"/>
    <col min="7417" max="7417" width="7" style="1" customWidth="1"/>
    <col min="7418" max="7418" width="18.85546875" style="1" customWidth="1"/>
    <col min="7419" max="7419" width="18.42578125" style="1" customWidth="1"/>
    <col min="7420" max="7420" width="15.7109375" style="1" customWidth="1"/>
    <col min="7421" max="7421" width="5.28515625" style="1" customWidth="1"/>
    <col min="7422" max="7422" width="6" style="1" customWidth="1"/>
    <col min="7423" max="7424" width="10.7109375" style="1" customWidth="1"/>
    <col min="7425" max="7425" width="12.140625" style="1" customWidth="1"/>
    <col min="7426" max="7426" width="12.42578125" style="1" customWidth="1"/>
    <col min="7427" max="7428" width="10.7109375" style="1" customWidth="1"/>
    <col min="7429" max="7429" width="12.7109375" style="1" customWidth="1"/>
    <col min="7430" max="7430" width="17.85546875" style="1" customWidth="1"/>
    <col min="7431" max="7672" width="11.42578125" style="1"/>
    <col min="7673" max="7673" width="7" style="1" customWidth="1"/>
    <col min="7674" max="7674" width="18.85546875" style="1" customWidth="1"/>
    <col min="7675" max="7675" width="18.42578125" style="1" customWidth="1"/>
    <col min="7676" max="7676" width="15.7109375" style="1" customWidth="1"/>
    <col min="7677" max="7677" width="5.28515625" style="1" customWidth="1"/>
    <col min="7678" max="7678" width="6" style="1" customWidth="1"/>
    <col min="7679" max="7680" width="10.7109375" style="1" customWidth="1"/>
    <col min="7681" max="7681" width="12.140625" style="1" customWidth="1"/>
    <col min="7682" max="7682" width="12.42578125" style="1" customWidth="1"/>
    <col min="7683" max="7684" width="10.7109375" style="1" customWidth="1"/>
    <col min="7685" max="7685" width="12.7109375" style="1" customWidth="1"/>
    <col min="7686" max="7686" width="17.85546875" style="1" customWidth="1"/>
    <col min="7687" max="7928" width="11.42578125" style="1"/>
    <col min="7929" max="7929" width="7" style="1" customWidth="1"/>
    <col min="7930" max="7930" width="18.85546875" style="1" customWidth="1"/>
    <col min="7931" max="7931" width="18.42578125" style="1" customWidth="1"/>
    <col min="7932" max="7932" width="15.7109375" style="1" customWidth="1"/>
    <col min="7933" max="7933" width="5.28515625" style="1" customWidth="1"/>
    <col min="7934" max="7934" width="6" style="1" customWidth="1"/>
    <col min="7935" max="7936" width="10.7109375" style="1" customWidth="1"/>
    <col min="7937" max="7937" width="12.140625" style="1" customWidth="1"/>
    <col min="7938" max="7938" width="12.42578125" style="1" customWidth="1"/>
    <col min="7939" max="7940" width="10.7109375" style="1" customWidth="1"/>
    <col min="7941" max="7941" width="12.7109375" style="1" customWidth="1"/>
    <col min="7942" max="7942" width="17.85546875" style="1" customWidth="1"/>
    <col min="7943" max="8184" width="11.42578125" style="1"/>
    <col min="8185" max="8185" width="7" style="1" customWidth="1"/>
    <col min="8186" max="8186" width="18.85546875" style="1" customWidth="1"/>
    <col min="8187" max="8187" width="18.42578125" style="1" customWidth="1"/>
    <col min="8188" max="8188" width="15.7109375" style="1" customWidth="1"/>
    <col min="8189" max="8189" width="5.28515625" style="1" customWidth="1"/>
    <col min="8190" max="8190" width="6" style="1" customWidth="1"/>
    <col min="8191" max="8192" width="10.7109375" style="1" customWidth="1"/>
    <col min="8193" max="8193" width="12.140625" style="1" customWidth="1"/>
    <col min="8194" max="8194" width="12.42578125" style="1" customWidth="1"/>
    <col min="8195" max="8196" width="10.7109375" style="1" customWidth="1"/>
    <col min="8197" max="8197" width="12.7109375" style="1" customWidth="1"/>
    <col min="8198" max="8198" width="17.85546875" style="1" customWidth="1"/>
    <col min="8199" max="8440" width="11.42578125" style="1"/>
    <col min="8441" max="8441" width="7" style="1" customWidth="1"/>
    <col min="8442" max="8442" width="18.85546875" style="1" customWidth="1"/>
    <col min="8443" max="8443" width="18.42578125" style="1" customWidth="1"/>
    <col min="8444" max="8444" width="15.7109375" style="1" customWidth="1"/>
    <col min="8445" max="8445" width="5.28515625" style="1" customWidth="1"/>
    <col min="8446" max="8446" width="6" style="1" customWidth="1"/>
    <col min="8447" max="8448" width="10.7109375" style="1" customWidth="1"/>
    <col min="8449" max="8449" width="12.140625" style="1" customWidth="1"/>
    <col min="8450" max="8450" width="12.42578125" style="1" customWidth="1"/>
    <col min="8451" max="8452" width="10.7109375" style="1" customWidth="1"/>
    <col min="8453" max="8453" width="12.7109375" style="1" customWidth="1"/>
    <col min="8454" max="8454" width="17.85546875" style="1" customWidth="1"/>
    <col min="8455" max="8696" width="11.42578125" style="1"/>
    <col min="8697" max="8697" width="7" style="1" customWidth="1"/>
    <col min="8698" max="8698" width="18.85546875" style="1" customWidth="1"/>
    <col min="8699" max="8699" width="18.42578125" style="1" customWidth="1"/>
    <col min="8700" max="8700" width="15.7109375" style="1" customWidth="1"/>
    <col min="8701" max="8701" width="5.28515625" style="1" customWidth="1"/>
    <col min="8702" max="8702" width="6" style="1" customWidth="1"/>
    <col min="8703" max="8704" width="10.7109375" style="1" customWidth="1"/>
    <col min="8705" max="8705" width="12.140625" style="1" customWidth="1"/>
    <col min="8706" max="8706" width="12.42578125" style="1" customWidth="1"/>
    <col min="8707" max="8708" width="10.7109375" style="1" customWidth="1"/>
    <col min="8709" max="8709" width="12.7109375" style="1" customWidth="1"/>
    <col min="8710" max="8710" width="17.85546875" style="1" customWidth="1"/>
    <col min="8711" max="8952" width="11.42578125" style="1"/>
    <col min="8953" max="8953" width="7" style="1" customWidth="1"/>
    <col min="8954" max="8954" width="18.85546875" style="1" customWidth="1"/>
    <col min="8955" max="8955" width="18.42578125" style="1" customWidth="1"/>
    <col min="8956" max="8956" width="15.7109375" style="1" customWidth="1"/>
    <col min="8957" max="8957" width="5.28515625" style="1" customWidth="1"/>
    <col min="8958" max="8958" width="6" style="1" customWidth="1"/>
    <col min="8959" max="8960" width="10.7109375" style="1" customWidth="1"/>
    <col min="8961" max="8961" width="12.140625" style="1" customWidth="1"/>
    <col min="8962" max="8962" width="12.42578125" style="1" customWidth="1"/>
    <col min="8963" max="8964" width="10.7109375" style="1" customWidth="1"/>
    <col min="8965" max="8965" width="12.7109375" style="1" customWidth="1"/>
    <col min="8966" max="8966" width="17.85546875" style="1" customWidth="1"/>
    <col min="8967" max="9208" width="11.42578125" style="1"/>
    <col min="9209" max="9209" width="7" style="1" customWidth="1"/>
    <col min="9210" max="9210" width="18.85546875" style="1" customWidth="1"/>
    <col min="9211" max="9211" width="18.42578125" style="1" customWidth="1"/>
    <col min="9212" max="9212" width="15.7109375" style="1" customWidth="1"/>
    <col min="9213" max="9213" width="5.28515625" style="1" customWidth="1"/>
    <col min="9214" max="9214" width="6" style="1" customWidth="1"/>
    <col min="9215" max="9216" width="10.7109375" style="1" customWidth="1"/>
    <col min="9217" max="9217" width="12.140625" style="1" customWidth="1"/>
    <col min="9218" max="9218" width="12.42578125" style="1" customWidth="1"/>
    <col min="9219" max="9220" width="10.7109375" style="1" customWidth="1"/>
    <col min="9221" max="9221" width="12.7109375" style="1" customWidth="1"/>
    <col min="9222" max="9222" width="17.85546875" style="1" customWidth="1"/>
    <col min="9223" max="9464" width="11.42578125" style="1"/>
    <col min="9465" max="9465" width="7" style="1" customWidth="1"/>
    <col min="9466" max="9466" width="18.85546875" style="1" customWidth="1"/>
    <col min="9467" max="9467" width="18.42578125" style="1" customWidth="1"/>
    <col min="9468" max="9468" width="15.7109375" style="1" customWidth="1"/>
    <col min="9469" max="9469" width="5.28515625" style="1" customWidth="1"/>
    <col min="9470" max="9470" width="6" style="1" customWidth="1"/>
    <col min="9471" max="9472" width="10.7109375" style="1" customWidth="1"/>
    <col min="9473" max="9473" width="12.140625" style="1" customWidth="1"/>
    <col min="9474" max="9474" width="12.42578125" style="1" customWidth="1"/>
    <col min="9475" max="9476" width="10.7109375" style="1" customWidth="1"/>
    <col min="9477" max="9477" width="12.7109375" style="1" customWidth="1"/>
    <col min="9478" max="9478" width="17.85546875" style="1" customWidth="1"/>
    <col min="9479" max="9720" width="11.42578125" style="1"/>
    <col min="9721" max="9721" width="7" style="1" customWidth="1"/>
    <col min="9722" max="9722" width="18.85546875" style="1" customWidth="1"/>
    <col min="9723" max="9723" width="18.42578125" style="1" customWidth="1"/>
    <col min="9724" max="9724" width="15.7109375" style="1" customWidth="1"/>
    <col min="9725" max="9725" width="5.28515625" style="1" customWidth="1"/>
    <col min="9726" max="9726" width="6" style="1" customWidth="1"/>
    <col min="9727" max="9728" width="10.7109375" style="1" customWidth="1"/>
    <col min="9729" max="9729" width="12.140625" style="1" customWidth="1"/>
    <col min="9730" max="9730" width="12.42578125" style="1" customWidth="1"/>
    <col min="9731" max="9732" width="10.7109375" style="1" customWidth="1"/>
    <col min="9733" max="9733" width="12.7109375" style="1" customWidth="1"/>
    <col min="9734" max="9734" width="17.85546875" style="1" customWidth="1"/>
    <col min="9735" max="9976" width="11.42578125" style="1"/>
    <col min="9977" max="9977" width="7" style="1" customWidth="1"/>
    <col min="9978" max="9978" width="18.85546875" style="1" customWidth="1"/>
    <col min="9979" max="9979" width="18.42578125" style="1" customWidth="1"/>
    <col min="9980" max="9980" width="15.7109375" style="1" customWidth="1"/>
    <col min="9981" max="9981" width="5.28515625" style="1" customWidth="1"/>
    <col min="9982" max="9982" width="6" style="1" customWidth="1"/>
    <col min="9983" max="9984" width="10.7109375" style="1" customWidth="1"/>
    <col min="9985" max="9985" width="12.140625" style="1" customWidth="1"/>
    <col min="9986" max="9986" width="12.42578125" style="1" customWidth="1"/>
    <col min="9987" max="9988" width="10.7109375" style="1" customWidth="1"/>
    <col min="9989" max="9989" width="12.7109375" style="1" customWidth="1"/>
    <col min="9990" max="9990" width="17.85546875" style="1" customWidth="1"/>
    <col min="9991" max="10232" width="11.42578125" style="1"/>
    <col min="10233" max="10233" width="7" style="1" customWidth="1"/>
    <col min="10234" max="10234" width="18.85546875" style="1" customWidth="1"/>
    <col min="10235" max="10235" width="18.42578125" style="1" customWidth="1"/>
    <col min="10236" max="10236" width="15.7109375" style="1" customWidth="1"/>
    <col min="10237" max="10237" width="5.28515625" style="1" customWidth="1"/>
    <col min="10238" max="10238" width="6" style="1" customWidth="1"/>
    <col min="10239" max="10240" width="10.7109375" style="1" customWidth="1"/>
    <col min="10241" max="10241" width="12.140625" style="1" customWidth="1"/>
    <col min="10242" max="10242" width="12.42578125" style="1" customWidth="1"/>
    <col min="10243" max="10244" width="10.7109375" style="1" customWidth="1"/>
    <col min="10245" max="10245" width="12.7109375" style="1" customWidth="1"/>
    <col min="10246" max="10246" width="17.85546875" style="1" customWidth="1"/>
    <col min="10247" max="10488" width="11.42578125" style="1"/>
    <col min="10489" max="10489" width="7" style="1" customWidth="1"/>
    <col min="10490" max="10490" width="18.85546875" style="1" customWidth="1"/>
    <col min="10491" max="10491" width="18.42578125" style="1" customWidth="1"/>
    <col min="10492" max="10492" width="15.7109375" style="1" customWidth="1"/>
    <col min="10493" max="10493" width="5.28515625" style="1" customWidth="1"/>
    <col min="10494" max="10494" width="6" style="1" customWidth="1"/>
    <col min="10495" max="10496" width="10.7109375" style="1" customWidth="1"/>
    <col min="10497" max="10497" width="12.140625" style="1" customWidth="1"/>
    <col min="10498" max="10498" width="12.42578125" style="1" customWidth="1"/>
    <col min="10499" max="10500" width="10.7109375" style="1" customWidth="1"/>
    <col min="10501" max="10501" width="12.7109375" style="1" customWidth="1"/>
    <col min="10502" max="10502" width="17.85546875" style="1" customWidth="1"/>
    <col min="10503" max="10744" width="11.42578125" style="1"/>
    <col min="10745" max="10745" width="7" style="1" customWidth="1"/>
    <col min="10746" max="10746" width="18.85546875" style="1" customWidth="1"/>
    <col min="10747" max="10747" width="18.42578125" style="1" customWidth="1"/>
    <col min="10748" max="10748" width="15.7109375" style="1" customWidth="1"/>
    <col min="10749" max="10749" width="5.28515625" style="1" customWidth="1"/>
    <col min="10750" max="10750" width="6" style="1" customWidth="1"/>
    <col min="10751" max="10752" width="10.7109375" style="1" customWidth="1"/>
    <col min="10753" max="10753" width="12.140625" style="1" customWidth="1"/>
    <col min="10754" max="10754" width="12.42578125" style="1" customWidth="1"/>
    <col min="10755" max="10756" width="10.7109375" style="1" customWidth="1"/>
    <col min="10757" max="10757" width="12.7109375" style="1" customWidth="1"/>
    <col min="10758" max="10758" width="17.85546875" style="1" customWidth="1"/>
    <col min="10759" max="11000" width="11.42578125" style="1"/>
    <col min="11001" max="11001" width="7" style="1" customWidth="1"/>
    <col min="11002" max="11002" width="18.85546875" style="1" customWidth="1"/>
    <col min="11003" max="11003" width="18.42578125" style="1" customWidth="1"/>
    <col min="11004" max="11004" width="15.7109375" style="1" customWidth="1"/>
    <col min="11005" max="11005" width="5.28515625" style="1" customWidth="1"/>
    <col min="11006" max="11006" width="6" style="1" customWidth="1"/>
    <col min="11007" max="11008" width="10.7109375" style="1" customWidth="1"/>
    <col min="11009" max="11009" width="12.140625" style="1" customWidth="1"/>
    <col min="11010" max="11010" width="12.42578125" style="1" customWidth="1"/>
    <col min="11011" max="11012" width="10.7109375" style="1" customWidth="1"/>
    <col min="11013" max="11013" width="12.7109375" style="1" customWidth="1"/>
    <col min="11014" max="11014" width="17.85546875" style="1" customWidth="1"/>
    <col min="11015" max="11256" width="11.42578125" style="1"/>
    <col min="11257" max="11257" width="7" style="1" customWidth="1"/>
    <col min="11258" max="11258" width="18.85546875" style="1" customWidth="1"/>
    <col min="11259" max="11259" width="18.42578125" style="1" customWidth="1"/>
    <col min="11260" max="11260" width="15.7109375" style="1" customWidth="1"/>
    <col min="11261" max="11261" width="5.28515625" style="1" customWidth="1"/>
    <col min="11262" max="11262" width="6" style="1" customWidth="1"/>
    <col min="11263" max="11264" width="10.7109375" style="1" customWidth="1"/>
    <col min="11265" max="11265" width="12.140625" style="1" customWidth="1"/>
    <col min="11266" max="11266" width="12.42578125" style="1" customWidth="1"/>
    <col min="11267" max="11268" width="10.7109375" style="1" customWidth="1"/>
    <col min="11269" max="11269" width="12.7109375" style="1" customWidth="1"/>
    <col min="11270" max="11270" width="17.85546875" style="1" customWidth="1"/>
    <col min="11271" max="11512" width="11.42578125" style="1"/>
    <col min="11513" max="11513" width="7" style="1" customWidth="1"/>
    <col min="11514" max="11514" width="18.85546875" style="1" customWidth="1"/>
    <col min="11515" max="11515" width="18.42578125" style="1" customWidth="1"/>
    <col min="11516" max="11516" width="15.7109375" style="1" customWidth="1"/>
    <col min="11517" max="11517" width="5.28515625" style="1" customWidth="1"/>
    <col min="11518" max="11518" width="6" style="1" customWidth="1"/>
    <col min="11519" max="11520" width="10.7109375" style="1" customWidth="1"/>
    <col min="11521" max="11521" width="12.140625" style="1" customWidth="1"/>
    <col min="11522" max="11522" width="12.42578125" style="1" customWidth="1"/>
    <col min="11523" max="11524" width="10.7109375" style="1" customWidth="1"/>
    <col min="11525" max="11525" width="12.7109375" style="1" customWidth="1"/>
    <col min="11526" max="11526" width="17.85546875" style="1" customWidth="1"/>
    <col min="11527" max="11768" width="11.42578125" style="1"/>
    <col min="11769" max="11769" width="7" style="1" customWidth="1"/>
    <col min="11770" max="11770" width="18.85546875" style="1" customWidth="1"/>
    <col min="11771" max="11771" width="18.42578125" style="1" customWidth="1"/>
    <col min="11772" max="11772" width="15.7109375" style="1" customWidth="1"/>
    <col min="11773" max="11773" width="5.28515625" style="1" customWidth="1"/>
    <col min="11774" max="11774" width="6" style="1" customWidth="1"/>
    <col min="11775" max="11776" width="10.7109375" style="1" customWidth="1"/>
    <col min="11777" max="11777" width="12.140625" style="1" customWidth="1"/>
    <col min="11778" max="11778" width="12.42578125" style="1" customWidth="1"/>
    <col min="11779" max="11780" width="10.7109375" style="1" customWidth="1"/>
    <col min="11781" max="11781" width="12.7109375" style="1" customWidth="1"/>
    <col min="11782" max="11782" width="17.85546875" style="1" customWidth="1"/>
    <col min="11783" max="12024" width="11.42578125" style="1"/>
    <col min="12025" max="12025" width="7" style="1" customWidth="1"/>
    <col min="12026" max="12026" width="18.85546875" style="1" customWidth="1"/>
    <col min="12027" max="12027" width="18.42578125" style="1" customWidth="1"/>
    <col min="12028" max="12028" width="15.7109375" style="1" customWidth="1"/>
    <col min="12029" max="12029" width="5.28515625" style="1" customWidth="1"/>
    <col min="12030" max="12030" width="6" style="1" customWidth="1"/>
    <col min="12031" max="12032" width="10.7109375" style="1" customWidth="1"/>
    <col min="12033" max="12033" width="12.140625" style="1" customWidth="1"/>
    <col min="12034" max="12034" width="12.42578125" style="1" customWidth="1"/>
    <col min="12035" max="12036" width="10.7109375" style="1" customWidth="1"/>
    <col min="12037" max="12037" width="12.7109375" style="1" customWidth="1"/>
    <col min="12038" max="12038" width="17.85546875" style="1" customWidth="1"/>
    <col min="12039" max="12280" width="11.42578125" style="1"/>
    <col min="12281" max="12281" width="7" style="1" customWidth="1"/>
    <col min="12282" max="12282" width="18.85546875" style="1" customWidth="1"/>
    <col min="12283" max="12283" width="18.42578125" style="1" customWidth="1"/>
    <col min="12284" max="12284" width="15.7109375" style="1" customWidth="1"/>
    <col min="12285" max="12285" width="5.28515625" style="1" customWidth="1"/>
    <col min="12286" max="12286" width="6" style="1" customWidth="1"/>
    <col min="12287" max="12288" width="10.7109375" style="1" customWidth="1"/>
    <col min="12289" max="12289" width="12.140625" style="1" customWidth="1"/>
    <col min="12290" max="12290" width="12.42578125" style="1" customWidth="1"/>
    <col min="12291" max="12292" width="10.7109375" style="1" customWidth="1"/>
    <col min="12293" max="12293" width="12.7109375" style="1" customWidth="1"/>
    <col min="12294" max="12294" width="17.85546875" style="1" customWidth="1"/>
    <col min="12295" max="12536" width="11.42578125" style="1"/>
    <col min="12537" max="12537" width="7" style="1" customWidth="1"/>
    <col min="12538" max="12538" width="18.85546875" style="1" customWidth="1"/>
    <col min="12539" max="12539" width="18.42578125" style="1" customWidth="1"/>
    <col min="12540" max="12540" width="15.7109375" style="1" customWidth="1"/>
    <col min="12541" max="12541" width="5.28515625" style="1" customWidth="1"/>
    <col min="12542" max="12542" width="6" style="1" customWidth="1"/>
    <col min="12543" max="12544" width="10.7109375" style="1" customWidth="1"/>
    <col min="12545" max="12545" width="12.140625" style="1" customWidth="1"/>
    <col min="12546" max="12546" width="12.42578125" style="1" customWidth="1"/>
    <col min="12547" max="12548" width="10.7109375" style="1" customWidth="1"/>
    <col min="12549" max="12549" width="12.7109375" style="1" customWidth="1"/>
    <col min="12550" max="12550" width="17.85546875" style="1" customWidth="1"/>
    <col min="12551" max="12792" width="11.42578125" style="1"/>
    <col min="12793" max="12793" width="7" style="1" customWidth="1"/>
    <col min="12794" max="12794" width="18.85546875" style="1" customWidth="1"/>
    <col min="12795" max="12795" width="18.42578125" style="1" customWidth="1"/>
    <col min="12796" max="12796" width="15.7109375" style="1" customWidth="1"/>
    <col min="12797" max="12797" width="5.28515625" style="1" customWidth="1"/>
    <col min="12798" max="12798" width="6" style="1" customWidth="1"/>
    <col min="12799" max="12800" width="10.7109375" style="1" customWidth="1"/>
    <col min="12801" max="12801" width="12.140625" style="1" customWidth="1"/>
    <col min="12802" max="12802" width="12.42578125" style="1" customWidth="1"/>
    <col min="12803" max="12804" width="10.7109375" style="1" customWidth="1"/>
    <col min="12805" max="12805" width="12.7109375" style="1" customWidth="1"/>
    <col min="12806" max="12806" width="17.85546875" style="1" customWidth="1"/>
    <col min="12807" max="13048" width="11.42578125" style="1"/>
    <col min="13049" max="13049" width="7" style="1" customWidth="1"/>
    <col min="13050" max="13050" width="18.85546875" style="1" customWidth="1"/>
    <col min="13051" max="13051" width="18.42578125" style="1" customWidth="1"/>
    <col min="13052" max="13052" width="15.7109375" style="1" customWidth="1"/>
    <col min="13053" max="13053" width="5.28515625" style="1" customWidth="1"/>
    <col min="13054" max="13054" width="6" style="1" customWidth="1"/>
    <col min="13055" max="13056" width="10.7109375" style="1" customWidth="1"/>
    <col min="13057" max="13057" width="12.140625" style="1" customWidth="1"/>
    <col min="13058" max="13058" width="12.42578125" style="1" customWidth="1"/>
    <col min="13059" max="13060" width="10.7109375" style="1" customWidth="1"/>
    <col min="13061" max="13061" width="12.7109375" style="1" customWidth="1"/>
    <col min="13062" max="13062" width="17.85546875" style="1" customWidth="1"/>
    <col min="13063" max="13304" width="11.42578125" style="1"/>
    <col min="13305" max="13305" width="7" style="1" customWidth="1"/>
    <col min="13306" max="13306" width="18.85546875" style="1" customWidth="1"/>
    <col min="13307" max="13307" width="18.42578125" style="1" customWidth="1"/>
    <col min="13308" max="13308" width="15.7109375" style="1" customWidth="1"/>
    <col min="13309" max="13309" width="5.28515625" style="1" customWidth="1"/>
    <col min="13310" max="13310" width="6" style="1" customWidth="1"/>
    <col min="13311" max="13312" width="10.7109375" style="1" customWidth="1"/>
    <col min="13313" max="13313" width="12.140625" style="1" customWidth="1"/>
    <col min="13314" max="13314" width="12.42578125" style="1" customWidth="1"/>
    <col min="13315" max="13316" width="10.7109375" style="1" customWidth="1"/>
    <col min="13317" max="13317" width="12.7109375" style="1" customWidth="1"/>
    <col min="13318" max="13318" width="17.85546875" style="1" customWidth="1"/>
    <col min="13319" max="13560" width="11.42578125" style="1"/>
    <col min="13561" max="13561" width="7" style="1" customWidth="1"/>
    <col min="13562" max="13562" width="18.85546875" style="1" customWidth="1"/>
    <col min="13563" max="13563" width="18.42578125" style="1" customWidth="1"/>
    <col min="13564" max="13564" width="15.7109375" style="1" customWidth="1"/>
    <col min="13565" max="13565" width="5.28515625" style="1" customWidth="1"/>
    <col min="13566" max="13566" width="6" style="1" customWidth="1"/>
    <col min="13567" max="13568" width="10.7109375" style="1" customWidth="1"/>
    <col min="13569" max="13569" width="12.140625" style="1" customWidth="1"/>
    <col min="13570" max="13570" width="12.42578125" style="1" customWidth="1"/>
    <col min="13571" max="13572" width="10.7109375" style="1" customWidth="1"/>
    <col min="13573" max="13573" width="12.7109375" style="1" customWidth="1"/>
    <col min="13574" max="13574" width="17.85546875" style="1" customWidth="1"/>
    <col min="13575" max="13816" width="11.42578125" style="1"/>
    <col min="13817" max="13817" width="7" style="1" customWidth="1"/>
    <col min="13818" max="13818" width="18.85546875" style="1" customWidth="1"/>
    <col min="13819" max="13819" width="18.42578125" style="1" customWidth="1"/>
    <col min="13820" max="13820" width="15.7109375" style="1" customWidth="1"/>
    <col min="13821" max="13821" width="5.28515625" style="1" customWidth="1"/>
    <col min="13822" max="13822" width="6" style="1" customWidth="1"/>
    <col min="13823" max="13824" width="10.7109375" style="1" customWidth="1"/>
    <col min="13825" max="13825" width="12.140625" style="1" customWidth="1"/>
    <col min="13826" max="13826" width="12.42578125" style="1" customWidth="1"/>
    <col min="13827" max="13828" width="10.7109375" style="1" customWidth="1"/>
    <col min="13829" max="13829" width="12.7109375" style="1" customWidth="1"/>
    <col min="13830" max="13830" width="17.85546875" style="1" customWidth="1"/>
    <col min="13831" max="14072" width="11.42578125" style="1"/>
    <col min="14073" max="14073" width="7" style="1" customWidth="1"/>
    <col min="14074" max="14074" width="18.85546875" style="1" customWidth="1"/>
    <col min="14075" max="14075" width="18.42578125" style="1" customWidth="1"/>
    <col min="14076" max="14076" width="15.7109375" style="1" customWidth="1"/>
    <col min="14077" max="14077" width="5.28515625" style="1" customWidth="1"/>
    <col min="14078" max="14078" width="6" style="1" customWidth="1"/>
    <col min="14079" max="14080" width="10.7109375" style="1" customWidth="1"/>
    <col min="14081" max="14081" width="12.140625" style="1" customWidth="1"/>
    <col min="14082" max="14082" width="12.42578125" style="1" customWidth="1"/>
    <col min="14083" max="14084" width="10.7109375" style="1" customWidth="1"/>
    <col min="14085" max="14085" width="12.7109375" style="1" customWidth="1"/>
    <col min="14086" max="14086" width="17.85546875" style="1" customWidth="1"/>
    <col min="14087" max="14328" width="11.42578125" style="1"/>
    <col min="14329" max="14329" width="7" style="1" customWidth="1"/>
    <col min="14330" max="14330" width="18.85546875" style="1" customWidth="1"/>
    <col min="14331" max="14331" width="18.42578125" style="1" customWidth="1"/>
    <col min="14332" max="14332" width="15.7109375" style="1" customWidth="1"/>
    <col min="14333" max="14333" width="5.28515625" style="1" customWidth="1"/>
    <col min="14334" max="14334" width="6" style="1" customWidth="1"/>
    <col min="14335" max="14336" width="10.7109375" style="1" customWidth="1"/>
    <col min="14337" max="14337" width="12.140625" style="1" customWidth="1"/>
    <col min="14338" max="14338" width="12.42578125" style="1" customWidth="1"/>
    <col min="14339" max="14340" width="10.7109375" style="1" customWidth="1"/>
    <col min="14341" max="14341" width="12.7109375" style="1" customWidth="1"/>
    <col min="14342" max="14342" width="17.85546875" style="1" customWidth="1"/>
    <col min="14343" max="14584" width="11.42578125" style="1"/>
    <col min="14585" max="14585" width="7" style="1" customWidth="1"/>
    <col min="14586" max="14586" width="18.85546875" style="1" customWidth="1"/>
    <col min="14587" max="14587" width="18.42578125" style="1" customWidth="1"/>
    <col min="14588" max="14588" width="15.7109375" style="1" customWidth="1"/>
    <col min="14589" max="14589" width="5.28515625" style="1" customWidth="1"/>
    <col min="14590" max="14590" width="6" style="1" customWidth="1"/>
    <col min="14591" max="14592" width="10.7109375" style="1" customWidth="1"/>
    <col min="14593" max="14593" width="12.140625" style="1" customWidth="1"/>
    <col min="14594" max="14594" width="12.42578125" style="1" customWidth="1"/>
    <col min="14595" max="14596" width="10.7109375" style="1" customWidth="1"/>
    <col min="14597" max="14597" width="12.7109375" style="1" customWidth="1"/>
    <col min="14598" max="14598" width="17.85546875" style="1" customWidth="1"/>
    <col min="14599" max="14840" width="11.42578125" style="1"/>
    <col min="14841" max="14841" width="7" style="1" customWidth="1"/>
    <col min="14842" max="14842" width="18.85546875" style="1" customWidth="1"/>
    <col min="14843" max="14843" width="18.42578125" style="1" customWidth="1"/>
    <col min="14844" max="14844" width="15.7109375" style="1" customWidth="1"/>
    <col min="14845" max="14845" width="5.28515625" style="1" customWidth="1"/>
    <col min="14846" max="14846" width="6" style="1" customWidth="1"/>
    <col min="14847" max="14848" width="10.7109375" style="1" customWidth="1"/>
    <col min="14849" max="14849" width="12.140625" style="1" customWidth="1"/>
    <col min="14850" max="14850" width="12.42578125" style="1" customWidth="1"/>
    <col min="14851" max="14852" width="10.7109375" style="1" customWidth="1"/>
    <col min="14853" max="14853" width="12.7109375" style="1" customWidth="1"/>
    <col min="14854" max="14854" width="17.85546875" style="1" customWidth="1"/>
    <col min="14855" max="15096" width="11.42578125" style="1"/>
    <col min="15097" max="15097" width="7" style="1" customWidth="1"/>
    <col min="15098" max="15098" width="18.85546875" style="1" customWidth="1"/>
    <col min="15099" max="15099" width="18.42578125" style="1" customWidth="1"/>
    <col min="15100" max="15100" width="15.7109375" style="1" customWidth="1"/>
    <col min="15101" max="15101" width="5.28515625" style="1" customWidth="1"/>
    <col min="15102" max="15102" width="6" style="1" customWidth="1"/>
    <col min="15103" max="15104" width="10.7109375" style="1" customWidth="1"/>
    <col min="15105" max="15105" width="12.140625" style="1" customWidth="1"/>
    <col min="15106" max="15106" width="12.42578125" style="1" customWidth="1"/>
    <col min="15107" max="15108" width="10.7109375" style="1" customWidth="1"/>
    <col min="15109" max="15109" width="12.7109375" style="1" customWidth="1"/>
    <col min="15110" max="15110" width="17.85546875" style="1" customWidth="1"/>
    <col min="15111" max="15352" width="11.42578125" style="1"/>
    <col min="15353" max="15353" width="7" style="1" customWidth="1"/>
    <col min="15354" max="15354" width="18.85546875" style="1" customWidth="1"/>
    <col min="15355" max="15355" width="18.42578125" style="1" customWidth="1"/>
    <col min="15356" max="15356" width="15.7109375" style="1" customWidth="1"/>
    <col min="15357" max="15357" width="5.28515625" style="1" customWidth="1"/>
    <col min="15358" max="15358" width="6" style="1" customWidth="1"/>
    <col min="15359" max="15360" width="10.7109375" style="1" customWidth="1"/>
    <col min="15361" max="15361" width="12.140625" style="1" customWidth="1"/>
    <col min="15362" max="15362" width="12.42578125" style="1" customWidth="1"/>
    <col min="15363" max="15364" width="10.7109375" style="1" customWidth="1"/>
    <col min="15365" max="15365" width="12.7109375" style="1" customWidth="1"/>
    <col min="15366" max="15366" width="17.85546875" style="1" customWidth="1"/>
    <col min="15367" max="15608" width="11.42578125" style="1"/>
    <col min="15609" max="15609" width="7" style="1" customWidth="1"/>
    <col min="15610" max="15610" width="18.85546875" style="1" customWidth="1"/>
    <col min="15611" max="15611" width="18.42578125" style="1" customWidth="1"/>
    <col min="15612" max="15612" width="15.7109375" style="1" customWidth="1"/>
    <col min="15613" max="15613" width="5.28515625" style="1" customWidth="1"/>
    <col min="15614" max="15614" width="6" style="1" customWidth="1"/>
    <col min="15615" max="15616" width="10.7109375" style="1" customWidth="1"/>
    <col min="15617" max="15617" width="12.140625" style="1" customWidth="1"/>
    <col min="15618" max="15618" width="12.42578125" style="1" customWidth="1"/>
    <col min="15619" max="15620" width="10.7109375" style="1" customWidth="1"/>
    <col min="15621" max="15621" width="12.7109375" style="1" customWidth="1"/>
    <col min="15622" max="15622" width="17.85546875" style="1" customWidth="1"/>
    <col min="15623" max="15864" width="11.42578125" style="1"/>
    <col min="15865" max="15865" width="7" style="1" customWidth="1"/>
    <col min="15866" max="15866" width="18.85546875" style="1" customWidth="1"/>
    <col min="15867" max="15867" width="18.42578125" style="1" customWidth="1"/>
    <col min="15868" max="15868" width="15.7109375" style="1" customWidth="1"/>
    <col min="15869" max="15869" width="5.28515625" style="1" customWidth="1"/>
    <col min="15870" max="15870" width="6" style="1" customWidth="1"/>
    <col min="15871" max="15872" width="10.7109375" style="1" customWidth="1"/>
    <col min="15873" max="15873" width="12.140625" style="1" customWidth="1"/>
    <col min="15874" max="15874" width="12.42578125" style="1" customWidth="1"/>
    <col min="15875" max="15876" width="10.7109375" style="1" customWidth="1"/>
    <col min="15877" max="15877" width="12.7109375" style="1" customWidth="1"/>
    <col min="15878" max="15878" width="17.85546875" style="1" customWidth="1"/>
    <col min="15879" max="16120" width="11.42578125" style="1"/>
    <col min="16121" max="16121" width="7" style="1" customWidth="1"/>
    <col min="16122" max="16122" width="18.85546875" style="1" customWidth="1"/>
    <col min="16123" max="16123" width="18.42578125" style="1" customWidth="1"/>
    <col min="16124" max="16124" width="15.7109375" style="1" customWidth="1"/>
    <col min="16125" max="16125" width="5.28515625" style="1" customWidth="1"/>
    <col min="16126" max="16126" width="6" style="1" customWidth="1"/>
    <col min="16127" max="16128" width="10.7109375" style="1" customWidth="1"/>
    <col min="16129" max="16129" width="12.140625" style="1" customWidth="1"/>
    <col min="16130" max="16130" width="12.42578125" style="1" customWidth="1"/>
    <col min="16131" max="16132" width="10.7109375" style="1" customWidth="1"/>
    <col min="16133" max="16133" width="12.7109375" style="1" customWidth="1"/>
    <col min="16134" max="16134" width="17.85546875" style="1" customWidth="1"/>
    <col min="16135" max="16384" width="11.42578125" style="1"/>
  </cols>
  <sheetData>
    <row r="1" spans="2:10">
      <c r="B1" s="255"/>
      <c r="C1" s="255"/>
      <c r="D1" s="255"/>
      <c r="E1" s="255"/>
      <c r="F1" s="255"/>
      <c r="G1" s="255"/>
      <c r="H1" s="255"/>
      <c r="I1" s="255"/>
      <c r="J1" s="255"/>
    </row>
    <row r="2" spans="2:10">
      <c r="B2" s="255"/>
      <c r="C2" s="255"/>
      <c r="D2" s="255"/>
      <c r="E2" s="255"/>
      <c r="F2" s="255"/>
      <c r="G2" s="255"/>
      <c r="H2" s="255"/>
      <c r="I2" s="255"/>
      <c r="J2" s="255"/>
    </row>
    <row r="3" spans="2:10">
      <c r="B3" s="255"/>
      <c r="C3" s="255"/>
      <c r="D3" s="255"/>
      <c r="E3" s="255"/>
      <c r="F3" s="255"/>
      <c r="G3" s="255"/>
      <c r="H3" s="255"/>
      <c r="I3" s="255"/>
      <c r="J3" s="255"/>
    </row>
    <row r="4" spans="2:10">
      <c r="B4" s="255"/>
      <c r="C4" s="255"/>
      <c r="D4" s="255"/>
      <c r="E4" s="255"/>
      <c r="F4" s="255"/>
      <c r="G4" s="255"/>
      <c r="H4" s="255"/>
      <c r="I4" s="255"/>
      <c r="J4" s="255"/>
    </row>
    <row r="5" spans="2:10">
      <c r="B5" s="255"/>
      <c r="C5" s="255"/>
      <c r="D5" s="255"/>
      <c r="E5" s="255"/>
      <c r="F5" s="255"/>
      <c r="G5" s="255"/>
      <c r="H5" s="255"/>
      <c r="I5" s="255"/>
      <c r="J5" s="255"/>
    </row>
    <row r="6" spans="2:10">
      <c r="B6" s="255"/>
      <c r="C6" s="255"/>
      <c r="D6" s="255"/>
      <c r="E6" s="255"/>
      <c r="F6" s="255"/>
      <c r="G6" s="255"/>
      <c r="H6" s="255"/>
      <c r="I6" s="255"/>
      <c r="J6" s="255"/>
    </row>
    <row r="7" spans="2:10">
      <c r="B7" s="255"/>
      <c r="C7" s="255"/>
      <c r="D7" s="255"/>
      <c r="E7" s="255"/>
      <c r="F7" s="255"/>
      <c r="G7" s="255"/>
      <c r="H7" s="255"/>
      <c r="I7" s="255"/>
      <c r="J7" s="255"/>
    </row>
    <row r="8" spans="2:10" ht="15" customHeight="1">
      <c r="B8" s="227" t="s">
        <v>301</v>
      </c>
      <c r="C8" s="227"/>
      <c r="D8" s="227"/>
      <c r="E8" s="227"/>
      <c r="F8" s="227"/>
      <c r="G8" s="227"/>
      <c r="H8" s="227"/>
      <c r="I8" s="227"/>
      <c r="J8" s="227"/>
    </row>
    <row r="9" spans="2:10" ht="8.25" customHeight="1">
      <c r="B9" s="2"/>
      <c r="C9" s="2"/>
      <c r="D9" s="2"/>
      <c r="E9" s="2"/>
      <c r="F9" s="2"/>
      <c r="G9" s="2"/>
      <c r="H9" s="2"/>
      <c r="I9" s="2"/>
      <c r="J9" s="2"/>
    </row>
    <row r="10" spans="2:10" s="4" customFormat="1" ht="15" customHeight="1">
      <c r="B10" s="3" t="s">
        <v>0</v>
      </c>
      <c r="C10" s="257"/>
      <c r="D10" s="258"/>
      <c r="E10" s="258"/>
      <c r="F10" s="259"/>
      <c r="G10" s="3" t="s">
        <v>1</v>
      </c>
      <c r="H10" s="29"/>
      <c r="I10" s="3" t="s">
        <v>2</v>
      </c>
      <c r="J10" s="128"/>
    </row>
    <row r="11" spans="2:10" s="4" customFormat="1" ht="15" customHeight="1">
      <c r="B11" s="3" t="s">
        <v>3</v>
      </c>
      <c r="C11" s="257"/>
      <c r="D11" s="258"/>
      <c r="E11" s="258"/>
      <c r="F11" s="259"/>
      <c r="G11" s="3" t="s">
        <v>4</v>
      </c>
      <c r="H11" s="29"/>
      <c r="I11" s="3" t="s">
        <v>5</v>
      </c>
      <c r="J11" s="30"/>
    </row>
    <row r="12" spans="2:10" s="4" customFormat="1" ht="15" customHeight="1">
      <c r="B12" s="3" t="s">
        <v>6</v>
      </c>
      <c r="C12" s="260"/>
      <c r="D12" s="258"/>
      <c r="E12" s="258"/>
      <c r="F12" s="259"/>
      <c r="G12" s="3" t="s">
        <v>7</v>
      </c>
      <c r="H12" s="29"/>
      <c r="I12" s="3" t="s">
        <v>8</v>
      </c>
      <c r="J12" s="30"/>
    </row>
    <row r="13" spans="2:10" s="4" customFormat="1" ht="9.75" customHeight="1">
      <c r="B13" s="7"/>
      <c r="C13" s="5"/>
      <c r="D13" s="5"/>
      <c r="E13" s="5"/>
      <c r="F13" s="5"/>
      <c r="G13" s="5"/>
      <c r="H13" s="6"/>
      <c r="I13" s="7"/>
      <c r="J13" s="8"/>
    </row>
    <row r="14" spans="2:10" s="4" customFormat="1" ht="18.75" customHeight="1">
      <c r="B14" s="261" t="s">
        <v>9</v>
      </c>
      <c r="C14" s="261"/>
      <c r="D14" s="261"/>
      <c r="E14" s="261"/>
      <c r="F14" s="261"/>
      <c r="G14" s="261"/>
      <c r="H14" s="261"/>
      <c r="I14" s="261"/>
      <c r="J14" s="261"/>
    </row>
    <row r="15" spans="2:10" s="31" customFormat="1" ht="95.25" customHeight="1">
      <c r="B15" s="321" t="s">
        <v>443</v>
      </c>
      <c r="C15" s="322"/>
      <c r="D15" s="322"/>
      <c r="E15" s="322"/>
      <c r="F15" s="322"/>
      <c r="G15" s="322"/>
      <c r="H15" s="322"/>
      <c r="I15" s="322"/>
      <c r="J15" s="323"/>
    </row>
    <row r="16" spans="2:10" s="31" customFormat="1" ht="22.5" customHeight="1">
      <c r="B16" s="324" t="s">
        <v>211</v>
      </c>
      <c r="C16" s="325"/>
      <c r="D16" s="325"/>
      <c r="E16" s="325"/>
      <c r="F16" s="325"/>
      <c r="G16" s="325"/>
      <c r="H16" s="325"/>
      <c r="I16" s="325"/>
      <c r="J16" s="326"/>
    </row>
    <row r="17" spans="2:10" s="4" customFormat="1" ht="6.75" customHeight="1">
      <c r="B17" s="111"/>
      <c r="C17" s="254"/>
      <c r="D17" s="254"/>
      <c r="E17" s="254"/>
      <c r="F17" s="254"/>
      <c r="G17" s="254"/>
      <c r="H17" s="254"/>
      <c r="I17" s="7"/>
      <c r="J17" s="8"/>
    </row>
    <row r="18" spans="2:10" s="4" customFormat="1" ht="10.5" customHeight="1">
      <c r="B18" s="327" t="s">
        <v>10</v>
      </c>
      <c r="C18" s="327"/>
      <c r="D18" s="110">
        <v>21</v>
      </c>
      <c r="E18" s="159"/>
      <c r="F18" s="253" t="s">
        <v>458</v>
      </c>
      <c r="G18" s="253"/>
      <c r="H18" s="253"/>
      <c r="I18" s="253"/>
      <c r="J18" s="8"/>
    </row>
    <row r="19" spans="2:10" s="4" customFormat="1" ht="9.75" customHeight="1">
      <c r="B19" s="328" t="s">
        <v>132</v>
      </c>
      <c r="C19" s="329"/>
      <c r="D19" s="115">
        <v>7</v>
      </c>
      <c r="E19" s="136"/>
      <c r="F19" s="253"/>
      <c r="G19" s="253"/>
      <c r="H19" s="253"/>
      <c r="I19" s="253"/>
      <c r="J19" s="8"/>
    </row>
    <row r="20" spans="2:10" ht="14.25" customHeight="1">
      <c r="B20" s="283" t="s">
        <v>447</v>
      </c>
      <c r="C20" s="283"/>
      <c r="D20" s="283"/>
      <c r="E20" s="283"/>
      <c r="F20" s="283"/>
      <c r="G20" s="283"/>
      <c r="H20" s="283"/>
      <c r="I20" s="283"/>
      <c r="J20" s="283"/>
    </row>
    <row r="21" spans="2:10" ht="44.25" customHeight="1">
      <c r="B21" s="33" t="s">
        <v>212</v>
      </c>
      <c r="C21" s="33" t="s">
        <v>136</v>
      </c>
      <c r="D21" s="41" t="s">
        <v>213</v>
      </c>
      <c r="E21" s="33" t="s">
        <v>12</v>
      </c>
      <c r="F21" s="33" t="s">
        <v>13</v>
      </c>
      <c r="G21" s="33" t="s">
        <v>30</v>
      </c>
      <c r="H21" s="33" t="s">
        <v>22</v>
      </c>
      <c r="I21" s="33" t="s">
        <v>23</v>
      </c>
      <c r="J21" s="33" t="s">
        <v>17</v>
      </c>
    </row>
    <row r="22" spans="2:10" ht="50.25" customHeight="1">
      <c r="B22" s="319" t="s">
        <v>214</v>
      </c>
      <c r="C22" s="142" t="s">
        <v>215</v>
      </c>
      <c r="D22" s="143">
        <v>4</v>
      </c>
      <c r="E22" s="143">
        <v>4</v>
      </c>
      <c r="F22" s="43"/>
      <c r="G22" s="44"/>
      <c r="H22" s="45">
        <f>ROUND(G22*(1+$F22),0)</f>
        <v>0</v>
      </c>
      <c r="I22" s="46">
        <f>ROUND(H22*E22,0)</f>
        <v>0</v>
      </c>
      <c r="J22" s="47">
        <f>I22*$D$19</f>
        <v>0</v>
      </c>
    </row>
    <row r="23" spans="2:10" ht="50.25" customHeight="1">
      <c r="B23" s="330"/>
      <c r="C23" s="119" t="s">
        <v>236</v>
      </c>
      <c r="D23" s="40">
        <v>4</v>
      </c>
      <c r="E23" s="42">
        <v>26</v>
      </c>
      <c r="F23" s="43"/>
      <c r="G23" s="44"/>
      <c r="H23" s="45">
        <f t="shared" ref="H23:H24" si="0">ROUND(G23*(1+$F23),0)</f>
        <v>0</v>
      </c>
      <c r="I23" s="46">
        <f t="shared" ref="I23:I24" si="1">ROUND(H23*E23,0)</f>
        <v>0</v>
      </c>
      <c r="J23" s="47">
        <f>I23*$D$19</f>
        <v>0</v>
      </c>
    </row>
    <row r="24" spans="2:10" ht="36" customHeight="1">
      <c r="B24" s="330"/>
      <c r="C24" s="144" t="s">
        <v>237</v>
      </c>
      <c r="D24" s="40">
        <v>6</v>
      </c>
      <c r="E24" s="16">
        <v>4</v>
      </c>
      <c r="F24" s="39"/>
      <c r="G24" s="11"/>
      <c r="H24" s="45">
        <f t="shared" si="0"/>
        <v>0</v>
      </c>
      <c r="I24" s="46">
        <f t="shared" si="1"/>
        <v>0</v>
      </c>
      <c r="J24" s="47">
        <f>I24*$D$19</f>
        <v>0</v>
      </c>
    </row>
    <row r="25" spans="2:10" ht="12.75" customHeight="1">
      <c r="B25" s="331" t="s">
        <v>216</v>
      </c>
      <c r="C25" s="331"/>
      <c r="D25" s="331"/>
      <c r="E25" s="33">
        <f>SUM(E22:E24)</f>
        <v>34</v>
      </c>
      <c r="F25" s="28"/>
      <c r="G25" s="28"/>
      <c r="H25" s="28"/>
      <c r="I25" s="36">
        <f>SUM(I22:I24)</f>
        <v>0</v>
      </c>
      <c r="J25" s="36">
        <f>SUM(J22:J24)</f>
        <v>0</v>
      </c>
    </row>
    <row r="26" spans="2:10" ht="46.5" customHeight="1">
      <c r="B26" s="185" t="s">
        <v>161</v>
      </c>
      <c r="C26" s="126" t="s">
        <v>238</v>
      </c>
      <c r="D26" s="19">
        <v>4</v>
      </c>
      <c r="E26" s="19">
        <v>10</v>
      </c>
      <c r="F26" s="39"/>
      <c r="G26" s="11"/>
      <c r="H26" s="12">
        <f>ROUND(G26*(1+$F26),0)</f>
        <v>0</v>
      </c>
      <c r="I26" s="46">
        <f t="shared" ref="I26:I36" si="2">ROUND(H26*E26,0)</f>
        <v>0</v>
      </c>
      <c r="J26" s="14">
        <f>I26*$D$19</f>
        <v>0</v>
      </c>
    </row>
    <row r="27" spans="2:10" ht="15.75" customHeight="1">
      <c r="B27" s="331" t="s">
        <v>217</v>
      </c>
      <c r="C27" s="331"/>
      <c r="D27" s="331"/>
      <c r="E27" s="21">
        <f>+E26</f>
        <v>10</v>
      </c>
      <c r="F27" s="145"/>
      <c r="G27" s="146"/>
      <c r="H27" s="12"/>
      <c r="I27" s="147">
        <f>+I26</f>
        <v>0</v>
      </c>
      <c r="J27" s="148">
        <f>+J26</f>
        <v>0</v>
      </c>
    </row>
    <row r="28" spans="2:10" ht="49.5" customHeight="1">
      <c r="B28" s="185" t="s">
        <v>159</v>
      </c>
      <c r="C28" s="126" t="s">
        <v>239</v>
      </c>
      <c r="D28" s="19">
        <v>4</v>
      </c>
      <c r="E28" s="19">
        <v>23</v>
      </c>
      <c r="F28" s="39"/>
      <c r="G28" s="11"/>
      <c r="H28" s="12">
        <f>ROUND(G28*(1+$F28),0)</f>
        <v>0</v>
      </c>
      <c r="I28" s="46">
        <f t="shared" si="2"/>
        <v>0</v>
      </c>
      <c r="J28" s="14">
        <f>I28*$D$19</f>
        <v>0</v>
      </c>
    </row>
    <row r="29" spans="2:10" ht="11.25" customHeight="1">
      <c r="B29" s="332" t="s">
        <v>218</v>
      </c>
      <c r="C29" s="333"/>
      <c r="D29" s="334"/>
      <c r="E29" s="21">
        <f>+E28</f>
        <v>23</v>
      </c>
      <c r="F29" s="145"/>
      <c r="G29" s="146"/>
      <c r="H29" s="12"/>
      <c r="I29" s="147">
        <f>+I28</f>
        <v>0</v>
      </c>
      <c r="J29" s="148">
        <f>+J28</f>
        <v>0</v>
      </c>
    </row>
    <row r="30" spans="2:10" ht="47.25" customHeight="1">
      <c r="B30" s="319" t="s">
        <v>156</v>
      </c>
      <c r="C30" s="127" t="s">
        <v>215</v>
      </c>
      <c r="D30" s="19">
        <v>4</v>
      </c>
      <c r="E30" s="19">
        <v>2</v>
      </c>
      <c r="F30" s="39"/>
      <c r="G30" s="11"/>
      <c r="H30" s="12">
        <f t="shared" ref="H30:H36" si="3">ROUND(G30*(1+$F30),0)</f>
        <v>0</v>
      </c>
      <c r="I30" s="46">
        <f t="shared" si="2"/>
        <v>0</v>
      </c>
      <c r="J30" s="14">
        <f>I30*$D$19</f>
        <v>0</v>
      </c>
    </row>
    <row r="31" spans="2:10" ht="48" customHeight="1">
      <c r="B31" s="320"/>
      <c r="C31" s="127" t="s">
        <v>239</v>
      </c>
      <c r="D31" s="19">
        <v>4</v>
      </c>
      <c r="E31" s="19">
        <v>15</v>
      </c>
      <c r="F31" s="39"/>
      <c r="G31" s="11"/>
      <c r="H31" s="12">
        <f t="shared" si="3"/>
        <v>0</v>
      </c>
      <c r="I31" s="46">
        <f t="shared" si="2"/>
        <v>0</v>
      </c>
      <c r="J31" s="14">
        <f>I31*$D$19</f>
        <v>0</v>
      </c>
    </row>
    <row r="32" spans="2:10" ht="10.5" customHeight="1">
      <c r="B32" s="332" t="s">
        <v>219</v>
      </c>
      <c r="C32" s="333"/>
      <c r="D32" s="334"/>
      <c r="E32" s="21">
        <f>SUM(E30:E31)</f>
        <v>17</v>
      </c>
      <c r="F32" s="145"/>
      <c r="G32" s="146"/>
      <c r="H32" s="12"/>
      <c r="I32" s="147">
        <f>SUM(I30:I31)</f>
        <v>0</v>
      </c>
      <c r="J32" s="147">
        <f>SUM(J30:J31)</f>
        <v>0</v>
      </c>
    </row>
    <row r="33" spans="2:10" ht="45.75" customHeight="1">
      <c r="B33" s="186" t="s">
        <v>220</v>
      </c>
      <c r="C33" s="127" t="s">
        <v>239</v>
      </c>
      <c r="D33" s="19">
        <v>4</v>
      </c>
      <c r="E33" s="19">
        <v>13</v>
      </c>
      <c r="F33" s="39"/>
      <c r="G33" s="11"/>
      <c r="H33" s="12">
        <f t="shared" si="3"/>
        <v>0</v>
      </c>
      <c r="I33" s="46">
        <f t="shared" si="2"/>
        <v>0</v>
      </c>
      <c r="J33" s="14">
        <f>I33*$D$19</f>
        <v>0</v>
      </c>
    </row>
    <row r="34" spans="2:10" ht="15.75" customHeight="1">
      <c r="B34" s="332" t="s">
        <v>221</v>
      </c>
      <c r="C34" s="333"/>
      <c r="D34" s="334"/>
      <c r="E34" s="21">
        <f>+E33</f>
        <v>13</v>
      </c>
      <c r="F34" s="145"/>
      <c r="G34" s="146"/>
      <c r="H34" s="12"/>
      <c r="I34" s="147">
        <f>SUM(I33)</f>
        <v>0</v>
      </c>
      <c r="J34" s="147">
        <f>SUM(J33)</f>
        <v>0</v>
      </c>
    </row>
    <row r="35" spans="2:10" ht="48" customHeight="1">
      <c r="B35" s="319" t="s">
        <v>158</v>
      </c>
      <c r="C35" s="127" t="s">
        <v>239</v>
      </c>
      <c r="D35" s="19">
        <v>4</v>
      </c>
      <c r="E35" s="19">
        <v>4</v>
      </c>
      <c r="F35" s="39"/>
      <c r="G35" s="11"/>
      <c r="H35" s="12">
        <f t="shared" si="3"/>
        <v>0</v>
      </c>
      <c r="I35" s="46">
        <f t="shared" si="2"/>
        <v>0</v>
      </c>
      <c r="J35" s="14">
        <f>I35*$D$19</f>
        <v>0</v>
      </c>
    </row>
    <row r="36" spans="2:10" ht="45.75" customHeight="1">
      <c r="B36" s="320"/>
      <c r="C36" s="127" t="s">
        <v>240</v>
      </c>
      <c r="D36" s="19">
        <v>4</v>
      </c>
      <c r="E36" s="19">
        <v>11</v>
      </c>
      <c r="F36" s="39"/>
      <c r="G36" s="11"/>
      <c r="H36" s="12">
        <f t="shared" si="3"/>
        <v>0</v>
      </c>
      <c r="I36" s="46">
        <f t="shared" si="2"/>
        <v>0</v>
      </c>
      <c r="J36" s="14">
        <f>I36*$D$19</f>
        <v>0</v>
      </c>
    </row>
    <row r="37" spans="2:10" ht="15.75" customHeight="1">
      <c r="B37" s="332" t="s">
        <v>222</v>
      </c>
      <c r="C37" s="333"/>
      <c r="D37" s="334"/>
      <c r="E37" s="21">
        <f>SUM(E35:E36)</f>
        <v>15</v>
      </c>
      <c r="F37" s="123"/>
      <c r="G37" s="124"/>
      <c r="H37" s="122"/>
      <c r="I37" s="147">
        <f>SUM(I35:I36)</f>
        <v>0</v>
      </c>
      <c r="J37" s="147">
        <f>SUM(J35:J36)</f>
        <v>0</v>
      </c>
    </row>
    <row r="38" spans="2:10" ht="15" customHeight="1">
      <c r="B38" s="268" t="s">
        <v>25</v>
      </c>
      <c r="C38" s="269"/>
      <c r="D38" s="270"/>
      <c r="E38" s="33">
        <f>+E25+E27+E29+E32+E34+E37</f>
        <v>112</v>
      </c>
      <c r="F38" s="28"/>
      <c r="G38" s="28"/>
      <c r="H38" s="28"/>
      <c r="I38" s="36">
        <f>I25+I27+I29+I32+I34+I37</f>
        <v>0</v>
      </c>
      <c r="J38" s="36">
        <f>J25+J27+J29+J32+J34+J37</f>
        <v>0</v>
      </c>
    </row>
    <row r="39" spans="2:10" ht="7.5" customHeight="1">
      <c r="B39" s="109"/>
      <c r="C39" s="2"/>
      <c r="D39" s="2"/>
      <c r="E39" s="2"/>
      <c r="F39" s="2"/>
      <c r="G39" s="2"/>
      <c r="H39" s="2"/>
      <c r="I39" s="17"/>
      <c r="J39" s="2"/>
    </row>
    <row r="40" spans="2:10" ht="12.75" customHeight="1">
      <c r="B40" s="338" t="s">
        <v>223</v>
      </c>
      <c r="C40" s="339"/>
      <c r="D40" s="339"/>
      <c r="E40" s="339"/>
      <c r="F40" s="339"/>
      <c r="G40" s="339"/>
      <c r="H40" s="340"/>
      <c r="I40" s="125">
        <f>+I38</f>
        <v>0</v>
      </c>
      <c r="J40" s="125">
        <f>+J38</f>
        <v>0</v>
      </c>
    </row>
    <row r="41" spans="2:10" ht="12.75" customHeight="1">
      <c r="B41" s="2"/>
      <c r="C41" s="2"/>
      <c r="D41" s="2"/>
      <c r="E41" s="2"/>
      <c r="F41" s="2"/>
      <c r="G41" s="2"/>
      <c r="H41" s="2"/>
      <c r="I41" s="17"/>
      <c r="J41" s="2"/>
    </row>
    <row r="42" spans="2:10" s="32" customFormat="1" ht="15" customHeight="1">
      <c r="B42" s="149" t="s">
        <v>26</v>
      </c>
      <c r="C42" s="150"/>
      <c r="D42" s="151"/>
      <c r="E42" s="151"/>
      <c r="F42" s="151"/>
      <c r="G42" s="151"/>
      <c r="H42" s="151"/>
      <c r="I42" s="151"/>
      <c r="J42" s="152"/>
    </row>
    <row r="43" spans="2:10" s="32" customFormat="1" ht="65.25" customHeight="1">
      <c r="B43" s="335" t="s">
        <v>27</v>
      </c>
      <c r="C43" s="336"/>
      <c r="D43" s="336"/>
      <c r="E43" s="336"/>
      <c r="F43" s="336"/>
      <c r="G43" s="336"/>
      <c r="H43" s="336"/>
      <c r="I43" s="336"/>
      <c r="J43" s="337"/>
    </row>
    <row r="44" spans="2:10" s="32" customFormat="1" ht="52.5" customHeight="1">
      <c r="B44" s="335" t="s">
        <v>28</v>
      </c>
      <c r="C44" s="336"/>
      <c r="D44" s="336"/>
      <c r="E44" s="336"/>
      <c r="F44" s="336"/>
      <c r="G44" s="336"/>
      <c r="H44" s="336"/>
      <c r="I44" s="336"/>
      <c r="J44" s="337"/>
    </row>
  </sheetData>
  <sheetProtection algorithmName="SHA-512" hashValue="cy3oJ75XDNvkNM80VWsn+pubZxSnCFEMgFXhh4ooj0Hqak0rqArcQXRJOCzlebwRJ2R4dzLeZg1l8xR/rGqvgw==" saltValue="JniIu/oaFmjl5xIzp9Gg6A==" spinCount="100000" sheet="1" objects="1" scenarios="1"/>
  <mergeCells count="26">
    <mergeCell ref="B43:J43"/>
    <mergeCell ref="B44:J44"/>
    <mergeCell ref="B32:D32"/>
    <mergeCell ref="B34:D34"/>
    <mergeCell ref="B35:B36"/>
    <mergeCell ref="B37:D37"/>
    <mergeCell ref="B38:D38"/>
    <mergeCell ref="B40:H40"/>
    <mergeCell ref="B30:B31"/>
    <mergeCell ref="B15:J15"/>
    <mergeCell ref="B16:J16"/>
    <mergeCell ref="C17:H17"/>
    <mergeCell ref="B18:C18"/>
    <mergeCell ref="B19:C19"/>
    <mergeCell ref="B22:B24"/>
    <mergeCell ref="B25:D25"/>
    <mergeCell ref="B27:D27"/>
    <mergeCell ref="B29:D29"/>
    <mergeCell ref="F18:I19"/>
    <mergeCell ref="B20:J20"/>
    <mergeCell ref="B8:J8"/>
    <mergeCell ref="B14:J14"/>
    <mergeCell ref="B1:J7"/>
    <mergeCell ref="C10:F10"/>
    <mergeCell ref="C11:F11"/>
    <mergeCell ref="C12:F12"/>
  </mergeCells>
  <printOptions horizontalCentered="1"/>
  <pageMargins left="0.23622047244094491" right="0.23622047244094491" top="0.74803149606299213" bottom="0.74803149606299213" header="0.31496062992125984" footer="0.31496062992125984"/>
  <pageSetup scale="48"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workbookViewId="0">
      <selection activeCell="G63" sqref="G63:I63"/>
    </sheetView>
  </sheetViews>
  <sheetFormatPr baseColWidth="10" defaultRowHeight="15"/>
  <cols>
    <col min="1" max="1" width="9.5703125" customWidth="1"/>
    <col min="2" max="2" width="14.140625" customWidth="1"/>
    <col min="3" max="3" width="11.42578125" customWidth="1"/>
    <col min="4" max="4" width="19.5703125" customWidth="1"/>
    <col min="6" max="6" width="9.85546875" customWidth="1"/>
    <col min="7" max="7" width="19.85546875" customWidth="1"/>
    <col min="9" max="9" width="8.85546875" customWidth="1"/>
  </cols>
  <sheetData>
    <row r="1" spans="1:9">
      <c r="A1" s="226"/>
      <c r="B1" s="226"/>
      <c r="C1" s="226"/>
      <c r="D1" s="226"/>
      <c r="E1" s="226"/>
      <c r="F1" s="226"/>
      <c r="G1" s="226"/>
      <c r="H1" s="226"/>
      <c r="I1" s="226"/>
    </row>
    <row r="2" spans="1:9">
      <c r="A2" s="226"/>
      <c r="B2" s="226"/>
      <c r="C2" s="226"/>
      <c r="D2" s="226"/>
      <c r="E2" s="226"/>
      <c r="F2" s="226"/>
      <c r="G2" s="226"/>
      <c r="H2" s="226"/>
      <c r="I2" s="226"/>
    </row>
    <row r="3" spans="1:9">
      <c r="A3" s="226"/>
      <c r="B3" s="226"/>
      <c r="C3" s="226"/>
      <c r="D3" s="226"/>
      <c r="E3" s="226"/>
      <c r="F3" s="226"/>
      <c r="G3" s="226"/>
      <c r="H3" s="226"/>
      <c r="I3" s="226"/>
    </row>
    <row r="4" spans="1:9">
      <c r="A4" s="226"/>
      <c r="B4" s="226"/>
      <c r="C4" s="226"/>
      <c r="D4" s="226"/>
      <c r="E4" s="226"/>
      <c r="F4" s="226"/>
      <c r="G4" s="226"/>
      <c r="H4" s="226"/>
      <c r="I4" s="226"/>
    </row>
    <row r="5" spans="1:9">
      <c r="A5" s="226"/>
      <c r="B5" s="226"/>
      <c r="C5" s="226"/>
      <c r="D5" s="226"/>
      <c r="E5" s="226"/>
      <c r="F5" s="226"/>
      <c r="G5" s="226"/>
      <c r="H5" s="226"/>
      <c r="I5" s="226"/>
    </row>
    <row r="6" spans="1:9">
      <c r="A6" s="226"/>
      <c r="B6" s="226"/>
      <c r="C6" s="226"/>
      <c r="D6" s="226"/>
      <c r="E6" s="226"/>
      <c r="F6" s="226"/>
      <c r="G6" s="226"/>
      <c r="H6" s="226"/>
      <c r="I6" s="226"/>
    </row>
    <row r="7" spans="1:9" ht="15" customHeight="1">
      <c r="A7" s="227" t="s">
        <v>250</v>
      </c>
      <c r="B7" s="227"/>
      <c r="C7" s="227"/>
      <c r="D7" s="227"/>
      <c r="E7" s="227"/>
      <c r="F7" s="227"/>
      <c r="G7" s="227"/>
      <c r="H7" s="227"/>
      <c r="I7" s="227"/>
    </row>
    <row r="8" spans="1:9">
      <c r="A8" s="131"/>
      <c r="B8" s="131"/>
      <c r="C8" s="131"/>
      <c r="D8" s="131"/>
      <c r="E8" s="131"/>
      <c r="F8" s="131"/>
      <c r="G8" s="131"/>
      <c r="H8" s="131"/>
      <c r="I8" s="131"/>
    </row>
    <row r="9" spans="1:9">
      <c r="A9" s="132" t="s">
        <v>111</v>
      </c>
      <c r="B9" s="221"/>
      <c r="C9" s="221"/>
      <c r="D9" s="133" t="s">
        <v>112</v>
      </c>
      <c r="E9" s="222"/>
      <c r="F9" s="223"/>
      <c r="G9" s="134" t="s">
        <v>113</v>
      </c>
      <c r="H9" s="228"/>
      <c r="I9" s="229"/>
    </row>
    <row r="10" spans="1:9" ht="23.25" customHeight="1">
      <c r="A10" s="132" t="s">
        <v>114</v>
      </c>
      <c r="B10" s="221"/>
      <c r="C10" s="221"/>
      <c r="D10" s="133" t="s">
        <v>115</v>
      </c>
      <c r="E10" s="222"/>
      <c r="F10" s="223"/>
      <c r="G10" s="134" t="s">
        <v>116</v>
      </c>
      <c r="H10" s="224"/>
      <c r="I10" s="225"/>
    </row>
    <row r="11" spans="1:9">
      <c r="A11" s="132" t="s">
        <v>117</v>
      </c>
      <c r="B11" s="221"/>
      <c r="C11" s="221"/>
      <c r="D11" s="133" t="s">
        <v>118</v>
      </c>
      <c r="E11" s="222"/>
      <c r="F11" s="223"/>
      <c r="G11" s="134" t="s">
        <v>119</v>
      </c>
      <c r="H11" s="224"/>
      <c r="I11" s="225"/>
    </row>
    <row r="12" spans="1:9">
      <c r="A12" s="218" t="s">
        <v>149</v>
      </c>
      <c r="B12" s="219"/>
      <c r="C12" s="219"/>
      <c r="D12" s="219"/>
      <c r="E12" s="219"/>
      <c r="F12" s="219"/>
      <c r="G12" s="219"/>
      <c r="H12" s="219"/>
      <c r="I12" s="220"/>
    </row>
    <row r="13" spans="1:9" ht="104.25" customHeight="1">
      <c r="A13" s="356" t="s">
        <v>463</v>
      </c>
      <c r="B13" s="357"/>
      <c r="C13" s="357"/>
      <c r="D13" s="357"/>
      <c r="E13" s="357"/>
      <c r="F13" s="357"/>
      <c r="G13" s="357"/>
      <c r="H13" s="357"/>
      <c r="I13" s="358"/>
    </row>
    <row r="14" spans="1:9">
      <c r="A14" s="359" t="s">
        <v>210</v>
      </c>
      <c r="B14" s="360"/>
      <c r="C14" s="360"/>
      <c r="D14" s="360"/>
      <c r="E14" s="360"/>
      <c r="F14" s="360"/>
      <c r="G14" s="360"/>
      <c r="H14" s="360"/>
      <c r="I14" s="360"/>
    </row>
    <row r="15" spans="1:9" ht="23.25">
      <c r="A15" s="189"/>
      <c r="B15" s="190"/>
      <c r="C15" s="190"/>
      <c r="D15" s="304" t="s">
        <v>459</v>
      </c>
      <c r="E15" s="304"/>
      <c r="F15" s="304"/>
      <c r="G15" s="190"/>
      <c r="H15" s="190"/>
      <c r="I15" s="190"/>
    </row>
    <row r="16" spans="1:9">
      <c r="A16" s="305" t="s">
        <v>445</v>
      </c>
      <c r="B16" s="305"/>
      <c r="C16" s="305"/>
      <c r="D16" s="305"/>
      <c r="E16" s="305"/>
      <c r="F16" s="305"/>
      <c r="G16" s="305"/>
      <c r="H16" s="305"/>
      <c r="I16" s="305"/>
    </row>
    <row r="17" spans="1:9" ht="11.25" customHeight="1">
      <c r="A17" s="350" t="s">
        <v>224</v>
      </c>
      <c r="B17" s="351"/>
      <c r="C17" s="351"/>
      <c r="D17" s="351"/>
      <c r="E17" s="351"/>
      <c r="F17" s="351"/>
      <c r="G17" s="351"/>
      <c r="H17" s="351"/>
      <c r="I17" s="352"/>
    </row>
    <row r="18" spans="1:9" ht="41.25" customHeight="1">
      <c r="A18" s="343" t="s">
        <v>179</v>
      </c>
      <c r="B18" s="343" t="s">
        <v>208</v>
      </c>
      <c r="C18" s="348" t="s">
        <v>13</v>
      </c>
      <c r="D18" s="301" t="s">
        <v>451</v>
      </c>
      <c r="E18" s="301"/>
      <c r="F18" s="301"/>
      <c r="G18" s="301" t="s">
        <v>464</v>
      </c>
      <c r="H18" s="301"/>
      <c r="I18" s="301"/>
    </row>
    <row r="19" spans="1:9" ht="21.75" customHeight="1">
      <c r="A19" s="344"/>
      <c r="B19" s="344"/>
      <c r="C19" s="349"/>
      <c r="D19" s="188" t="s">
        <v>404</v>
      </c>
      <c r="E19" s="342" t="s">
        <v>180</v>
      </c>
      <c r="F19" s="342"/>
      <c r="G19" s="188" t="s">
        <v>404</v>
      </c>
      <c r="H19" s="342" t="s">
        <v>180</v>
      </c>
      <c r="I19" s="342"/>
    </row>
    <row r="20" spans="1:9" ht="42.75" customHeight="1">
      <c r="A20" s="353" t="s">
        <v>225</v>
      </c>
      <c r="B20" s="210" t="s">
        <v>313</v>
      </c>
      <c r="C20" s="153"/>
      <c r="D20" s="206"/>
      <c r="E20" s="361">
        <f>ROUND(D20*(1+C20),0)</f>
        <v>0</v>
      </c>
      <c r="F20" s="362"/>
      <c r="G20" s="207"/>
      <c r="H20" s="361">
        <f>ROUND(G20*(1+C20),0)</f>
        <v>0</v>
      </c>
      <c r="I20" s="362"/>
    </row>
    <row r="21" spans="1:9" ht="36">
      <c r="A21" s="354"/>
      <c r="B21" s="210" t="s">
        <v>314</v>
      </c>
      <c r="C21" s="153"/>
      <c r="D21" s="206"/>
      <c r="E21" s="361">
        <f t="shared" ref="E21:E29" si="0">ROUND(D21*(1+C21),0)</f>
        <v>0</v>
      </c>
      <c r="F21" s="362"/>
      <c r="G21" s="207"/>
      <c r="H21" s="361">
        <f t="shared" ref="H21:H29" si="1">ROUND(G21*(1+C21),0)</f>
        <v>0</v>
      </c>
      <c r="I21" s="362"/>
    </row>
    <row r="22" spans="1:9" ht="36">
      <c r="A22" s="354"/>
      <c r="B22" s="210" t="s">
        <v>315</v>
      </c>
      <c r="C22" s="153"/>
      <c r="D22" s="206"/>
      <c r="E22" s="361">
        <f t="shared" si="0"/>
        <v>0</v>
      </c>
      <c r="F22" s="362"/>
      <c r="G22" s="207"/>
      <c r="H22" s="361">
        <f t="shared" si="1"/>
        <v>0</v>
      </c>
      <c r="I22" s="362"/>
    </row>
    <row r="23" spans="1:9" ht="60">
      <c r="A23" s="354"/>
      <c r="B23" s="210" t="s">
        <v>316</v>
      </c>
      <c r="C23" s="153"/>
      <c r="D23" s="206"/>
      <c r="E23" s="361">
        <f t="shared" si="0"/>
        <v>0</v>
      </c>
      <c r="F23" s="362"/>
      <c r="G23" s="207"/>
      <c r="H23" s="361">
        <f t="shared" si="1"/>
        <v>0</v>
      </c>
      <c r="I23" s="362"/>
    </row>
    <row r="24" spans="1:9" ht="48">
      <c r="A24" s="354"/>
      <c r="B24" s="210" t="s">
        <v>317</v>
      </c>
      <c r="C24" s="153"/>
      <c r="D24" s="206"/>
      <c r="E24" s="361">
        <f t="shared" si="0"/>
        <v>0</v>
      </c>
      <c r="F24" s="362"/>
      <c r="G24" s="207"/>
      <c r="H24" s="361">
        <f t="shared" si="1"/>
        <v>0</v>
      </c>
      <c r="I24" s="362"/>
    </row>
    <row r="25" spans="1:9" ht="36">
      <c r="A25" s="354"/>
      <c r="B25" s="210" t="s">
        <v>318</v>
      </c>
      <c r="C25" s="153"/>
      <c r="D25" s="206"/>
      <c r="E25" s="361">
        <f t="shared" si="0"/>
        <v>0</v>
      </c>
      <c r="F25" s="362"/>
      <c r="G25" s="207"/>
      <c r="H25" s="361">
        <f t="shared" si="1"/>
        <v>0</v>
      </c>
      <c r="I25" s="362"/>
    </row>
    <row r="26" spans="1:9" ht="36">
      <c r="A26" s="354"/>
      <c r="B26" s="210" t="s">
        <v>319</v>
      </c>
      <c r="C26" s="153"/>
      <c r="D26" s="206"/>
      <c r="E26" s="361">
        <f t="shared" si="0"/>
        <v>0</v>
      </c>
      <c r="F26" s="362"/>
      <c r="G26" s="207"/>
      <c r="H26" s="361">
        <f t="shared" si="1"/>
        <v>0</v>
      </c>
      <c r="I26" s="362"/>
    </row>
    <row r="27" spans="1:9" ht="48">
      <c r="A27" s="354"/>
      <c r="B27" s="210" t="s">
        <v>320</v>
      </c>
      <c r="C27" s="153"/>
      <c r="D27" s="206"/>
      <c r="E27" s="361">
        <f t="shared" si="0"/>
        <v>0</v>
      </c>
      <c r="F27" s="362"/>
      <c r="G27" s="207"/>
      <c r="H27" s="361">
        <f t="shared" si="1"/>
        <v>0</v>
      </c>
      <c r="I27" s="362"/>
    </row>
    <row r="28" spans="1:9" ht="36">
      <c r="A28" s="354"/>
      <c r="B28" s="210" t="s">
        <v>321</v>
      </c>
      <c r="C28" s="153"/>
      <c r="D28" s="206"/>
      <c r="E28" s="361">
        <f t="shared" si="0"/>
        <v>0</v>
      </c>
      <c r="F28" s="362"/>
      <c r="G28" s="207"/>
      <c r="H28" s="361">
        <f t="shared" si="1"/>
        <v>0</v>
      </c>
      <c r="I28" s="362"/>
    </row>
    <row r="29" spans="1:9" ht="48">
      <c r="A29" s="355"/>
      <c r="B29" s="210" t="s">
        <v>322</v>
      </c>
      <c r="C29" s="153"/>
      <c r="D29" s="206"/>
      <c r="E29" s="361">
        <f t="shared" si="0"/>
        <v>0</v>
      </c>
      <c r="F29" s="362"/>
      <c r="G29" s="207"/>
      <c r="H29" s="361">
        <f t="shared" si="1"/>
        <v>0</v>
      </c>
      <c r="I29" s="362"/>
    </row>
    <row r="30" spans="1:9" ht="12" customHeight="1">
      <c r="A30" s="350" t="s">
        <v>227</v>
      </c>
      <c r="B30" s="351"/>
      <c r="C30" s="351"/>
      <c r="D30" s="351"/>
      <c r="E30" s="351"/>
      <c r="F30" s="351"/>
      <c r="G30" s="351"/>
      <c r="H30" s="351"/>
      <c r="I30" s="352"/>
    </row>
    <row r="31" spans="1:9" ht="31.5" customHeight="1">
      <c r="A31" s="343" t="s">
        <v>179</v>
      </c>
      <c r="B31" s="343" t="s">
        <v>208</v>
      </c>
      <c r="C31" s="348" t="s">
        <v>13</v>
      </c>
      <c r="D31" s="301" t="s">
        <v>451</v>
      </c>
      <c r="E31" s="301"/>
      <c r="F31" s="301"/>
      <c r="G31" s="301" t="s">
        <v>464</v>
      </c>
      <c r="H31" s="301"/>
      <c r="I31" s="301"/>
    </row>
    <row r="32" spans="1:9" ht="24" customHeight="1">
      <c r="A32" s="344"/>
      <c r="B32" s="344"/>
      <c r="C32" s="349"/>
      <c r="D32" s="188" t="s">
        <v>404</v>
      </c>
      <c r="E32" s="342" t="s">
        <v>180</v>
      </c>
      <c r="F32" s="342"/>
      <c r="G32" s="188" t="s">
        <v>404</v>
      </c>
      <c r="H32" s="342" t="s">
        <v>180</v>
      </c>
      <c r="I32" s="342"/>
    </row>
    <row r="33" spans="1:9" ht="48">
      <c r="A33" s="353" t="s">
        <v>226</v>
      </c>
      <c r="B33" s="210" t="s">
        <v>323</v>
      </c>
      <c r="C33" s="154"/>
      <c r="D33" s="208"/>
      <c r="E33" s="361">
        <f>ROUND(D33*(1+C33),0)</f>
        <v>0</v>
      </c>
      <c r="F33" s="362"/>
      <c r="G33" s="209"/>
      <c r="H33" s="361">
        <f>ROUND(G33*(1+C33),0)</f>
        <v>0</v>
      </c>
      <c r="I33" s="362"/>
    </row>
    <row r="34" spans="1:9" ht="60">
      <c r="A34" s="355"/>
      <c r="B34" s="210" t="s">
        <v>324</v>
      </c>
      <c r="C34" s="153"/>
      <c r="D34" s="206"/>
      <c r="E34" s="361">
        <f>ROUND(D34*(1+C34),0)</f>
        <v>0</v>
      </c>
      <c r="F34" s="362"/>
      <c r="G34" s="207"/>
      <c r="H34" s="361">
        <f>ROUND(G34*(1+C34),0)</f>
        <v>0</v>
      </c>
      <c r="I34" s="362"/>
    </row>
    <row r="35" spans="1:9" ht="15.75" customHeight="1">
      <c r="A35" s="350" t="s">
        <v>228</v>
      </c>
      <c r="B35" s="351"/>
      <c r="C35" s="351"/>
      <c r="D35" s="351"/>
      <c r="E35" s="351"/>
      <c r="F35" s="351"/>
      <c r="G35" s="351"/>
      <c r="H35" s="351"/>
      <c r="I35" s="352"/>
    </row>
    <row r="36" spans="1:9" ht="35.25" customHeight="1">
      <c r="A36" s="343" t="s">
        <v>179</v>
      </c>
      <c r="B36" s="363" t="s">
        <v>208</v>
      </c>
      <c r="C36" s="211"/>
      <c r="D36" s="301" t="s">
        <v>451</v>
      </c>
      <c r="E36" s="301"/>
      <c r="F36" s="301"/>
      <c r="G36" s="301" t="s">
        <v>464</v>
      </c>
      <c r="H36" s="301"/>
      <c r="I36" s="301"/>
    </row>
    <row r="37" spans="1:9" ht="23.25" customHeight="1">
      <c r="A37" s="344"/>
      <c r="B37" s="363"/>
      <c r="C37" s="188" t="s">
        <v>13</v>
      </c>
      <c r="D37" s="188" t="s">
        <v>404</v>
      </c>
      <c r="E37" s="342" t="s">
        <v>180</v>
      </c>
      <c r="F37" s="342"/>
      <c r="G37" s="188" t="s">
        <v>404</v>
      </c>
      <c r="H37" s="342" t="s">
        <v>180</v>
      </c>
      <c r="I37" s="342"/>
    </row>
    <row r="38" spans="1:9" ht="60">
      <c r="A38" s="353" t="s">
        <v>229</v>
      </c>
      <c r="B38" s="210" t="s">
        <v>325</v>
      </c>
      <c r="C38" s="10"/>
      <c r="D38" s="187"/>
      <c r="E38" s="341">
        <f t="shared" ref="E38:E44" si="2">ROUND(D38*(1+C38),0)</f>
        <v>0</v>
      </c>
      <c r="F38" s="341"/>
      <c r="G38" s="187"/>
      <c r="H38" s="341">
        <f>ROUND(G38*(1+C38),0)</f>
        <v>0</v>
      </c>
      <c r="I38" s="341"/>
    </row>
    <row r="39" spans="1:9" ht="60">
      <c r="A39" s="354"/>
      <c r="B39" s="210" t="s">
        <v>326</v>
      </c>
      <c r="C39" s="10"/>
      <c r="D39" s="187"/>
      <c r="E39" s="341">
        <f t="shared" si="2"/>
        <v>0</v>
      </c>
      <c r="F39" s="341"/>
      <c r="G39" s="187"/>
      <c r="H39" s="341">
        <f t="shared" ref="H39:H44" si="3">ROUND(G39*(1+C39),0)</f>
        <v>0</v>
      </c>
      <c r="I39" s="341"/>
    </row>
    <row r="40" spans="1:9" ht="96">
      <c r="A40" s="354"/>
      <c r="B40" s="210" t="s">
        <v>327</v>
      </c>
      <c r="C40" s="10"/>
      <c r="D40" s="187"/>
      <c r="E40" s="341">
        <f t="shared" si="2"/>
        <v>0</v>
      </c>
      <c r="F40" s="341"/>
      <c r="G40" s="187"/>
      <c r="H40" s="341">
        <f t="shared" si="3"/>
        <v>0</v>
      </c>
      <c r="I40" s="341"/>
    </row>
    <row r="41" spans="1:9" ht="48">
      <c r="A41" s="354"/>
      <c r="B41" s="210" t="s">
        <v>328</v>
      </c>
      <c r="C41" s="10"/>
      <c r="D41" s="187"/>
      <c r="E41" s="341">
        <f t="shared" si="2"/>
        <v>0</v>
      </c>
      <c r="F41" s="341"/>
      <c r="G41" s="187"/>
      <c r="H41" s="341">
        <f t="shared" si="3"/>
        <v>0</v>
      </c>
      <c r="I41" s="341"/>
    </row>
    <row r="42" spans="1:9" ht="60">
      <c r="A42" s="354"/>
      <c r="B42" s="210" t="s">
        <v>329</v>
      </c>
      <c r="C42" s="10"/>
      <c r="D42" s="187"/>
      <c r="E42" s="341">
        <f t="shared" si="2"/>
        <v>0</v>
      </c>
      <c r="F42" s="341"/>
      <c r="G42" s="187"/>
      <c r="H42" s="341">
        <f t="shared" si="3"/>
        <v>0</v>
      </c>
      <c r="I42" s="341"/>
    </row>
    <row r="43" spans="1:9" ht="60">
      <c r="A43" s="354"/>
      <c r="B43" s="210" t="s">
        <v>330</v>
      </c>
      <c r="C43" s="10"/>
      <c r="D43" s="187"/>
      <c r="E43" s="341">
        <f t="shared" si="2"/>
        <v>0</v>
      </c>
      <c r="F43" s="341"/>
      <c r="G43" s="187"/>
      <c r="H43" s="341">
        <f t="shared" si="3"/>
        <v>0</v>
      </c>
      <c r="I43" s="341"/>
    </row>
    <row r="44" spans="1:9" ht="84">
      <c r="A44" s="355"/>
      <c r="B44" s="210" t="s">
        <v>331</v>
      </c>
      <c r="C44" s="10"/>
      <c r="D44" s="187"/>
      <c r="E44" s="341">
        <f t="shared" si="2"/>
        <v>0</v>
      </c>
      <c r="F44" s="341"/>
      <c r="G44" s="187"/>
      <c r="H44" s="341">
        <f t="shared" si="3"/>
        <v>0</v>
      </c>
      <c r="I44" s="341"/>
    </row>
    <row r="45" spans="1:9">
      <c r="A45" s="350" t="s">
        <v>231</v>
      </c>
      <c r="B45" s="351"/>
      <c r="C45" s="351"/>
      <c r="D45" s="351"/>
      <c r="E45" s="351"/>
      <c r="F45" s="351"/>
      <c r="G45" s="351"/>
      <c r="H45" s="351"/>
      <c r="I45" s="352"/>
    </row>
    <row r="46" spans="1:9" ht="41.25" customHeight="1">
      <c r="A46" s="343" t="s">
        <v>179</v>
      </c>
      <c r="B46" s="363" t="s">
        <v>208</v>
      </c>
      <c r="C46" s="342" t="s">
        <v>13</v>
      </c>
      <c r="D46" s="301" t="s">
        <v>451</v>
      </c>
      <c r="E46" s="301"/>
      <c r="F46" s="301"/>
      <c r="G46" s="301" t="s">
        <v>464</v>
      </c>
      <c r="H46" s="301"/>
      <c r="I46" s="301"/>
    </row>
    <row r="47" spans="1:9" ht="24" customHeight="1">
      <c r="A47" s="344"/>
      <c r="B47" s="363"/>
      <c r="C47" s="342"/>
      <c r="D47" s="188" t="s">
        <v>404</v>
      </c>
      <c r="E47" s="342" t="s">
        <v>180</v>
      </c>
      <c r="F47" s="342"/>
      <c r="G47" s="188" t="s">
        <v>404</v>
      </c>
      <c r="H47" s="342" t="s">
        <v>180</v>
      </c>
      <c r="I47" s="342"/>
    </row>
    <row r="48" spans="1:9" ht="60">
      <c r="A48" s="353" t="s">
        <v>230</v>
      </c>
      <c r="B48" s="204" t="s">
        <v>332</v>
      </c>
      <c r="C48" s="10"/>
      <c r="D48" s="187"/>
      <c r="E48" s="341">
        <f t="shared" ref="E48:E54" si="4">ROUND(D48*(1+C48),0)</f>
        <v>0</v>
      </c>
      <c r="F48" s="341"/>
      <c r="G48" s="187"/>
      <c r="H48" s="341">
        <f>ROUND(G48*(1+C48),0)</f>
        <v>0</v>
      </c>
      <c r="I48" s="341"/>
    </row>
    <row r="49" spans="1:9" ht="48">
      <c r="A49" s="354"/>
      <c r="B49" s="204" t="s">
        <v>333</v>
      </c>
      <c r="C49" s="10"/>
      <c r="D49" s="187"/>
      <c r="E49" s="341">
        <f t="shared" si="4"/>
        <v>0</v>
      </c>
      <c r="F49" s="341"/>
      <c r="G49" s="187"/>
      <c r="H49" s="341">
        <f t="shared" ref="H49:H54" si="5">ROUND(G49*(1+C49),0)</f>
        <v>0</v>
      </c>
      <c r="I49" s="341"/>
    </row>
    <row r="50" spans="1:9" ht="48">
      <c r="A50" s="354"/>
      <c r="B50" s="204" t="s">
        <v>334</v>
      </c>
      <c r="C50" s="10"/>
      <c r="D50" s="187"/>
      <c r="E50" s="341">
        <f t="shared" si="4"/>
        <v>0</v>
      </c>
      <c r="F50" s="341"/>
      <c r="G50" s="187"/>
      <c r="H50" s="341">
        <f t="shared" si="5"/>
        <v>0</v>
      </c>
      <c r="I50" s="341"/>
    </row>
    <row r="51" spans="1:9" ht="60">
      <c r="A51" s="354"/>
      <c r="B51" s="204" t="s">
        <v>335</v>
      </c>
      <c r="C51" s="10"/>
      <c r="D51" s="187"/>
      <c r="E51" s="341">
        <f t="shared" si="4"/>
        <v>0</v>
      </c>
      <c r="F51" s="341"/>
      <c r="G51" s="187"/>
      <c r="H51" s="341">
        <f t="shared" si="5"/>
        <v>0</v>
      </c>
      <c r="I51" s="341"/>
    </row>
    <row r="52" spans="1:9" ht="48">
      <c r="A52" s="354"/>
      <c r="B52" s="204" t="s">
        <v>336</v>
      </c>
      <c r="C52" s="10"/>
      <c r="D52" s="187"/>
      <c r="E52" s="341">
        <f t="shared" si="4"/>
        <v>0</v>
      </c>
      <c r="F52" s="341"/>
      <c r="G52" s="187"/>
      <c r="H52" s="341">
        <f t="shared" si="5"/>
        <v>0</v>
      </c>
      <c r="I52" s="341"/>
    </row>
    <row r="53" spans="1:9" ht="48">
      <c r="A53" s="354"/>
      <c r="B53" s="204" t="s">
        <v>337</v>
      </c>
      <c r="C53" s="10"/>
      <c r="D53" s="187"/>
      <c r="E53" s="341">
        <f t="shared" si="4"/>
        <v>0</v>
      </c>
      <c r="F53" s="341"/>
      <c r="G53" s="187"/>
      <c r="H53" s="341">
        <f t="shared" si="5"/>
        <v>0</v>
      </c>
      <c r="I53" s="341"/>
    </row>
    <row r="54" spans="1:9" ht="60">
      <c r="A54" s="355"/>
      <c r="B54" s="204" t="s">
        <v>338</v>
      </c>
      <c r="C54" s="10"/>
      <c r="D54" s="187"/>
      <c r="E54" s="341">
        <f t="shared" si="4"/>
        <v>0</v>
      </c>
      <c r="F54" s="341"/>
      <c r="G54" s="187"/>
      <c r="H54" s="341">
        <f t="shared" si="5"/>
        <v>0</v>
      </c>
      <c r="I54" s="341"/>
    </row>
    <row r="55" spans="1:9">
      <c r="A55" s="350" t="s">
        <v>232</v>
      </c>
      <c r="B55" s="351"/>
      <c r="C55" s="351"/>
      <c r="D55" s="351"/>
      <c r="E55" s="351"/>
      <c r="F55" s="351"/>
      <c r="G55" s="351"/>
      <c r="H55" s="351"/>
      <c r="I55" s="352"/>
    </row>
    <row r="56" spans="1:9" ht="41.25" customHeight="1">
      <c r="A56" s="343" t="s">
        <v>179</v>
      </c>
      <c r="B56" s="343" t="s">
        <v>208</v>
      </c>
      <c r="C56" s="348" t="s">
        <v>13</v>
      </c>
      <c r="D56" s="301" t="s">
        <v>451</v>
      </c>
      <c r="E56" s="301"/>
      <c r="F56" s="301"/>
      <c r="G56" s="301" t="s">
        <v>464</v>
      </c>
      <c r="H56" s="301"/>
      <c r="I56" s="301"/>
    </row>
    <row r="57" spans="1:9" ht="24" customHeight="1">
      <c r="A57" s="344"/>
      <c r="B57" s="344"/>
      <c r="C57" s="349"/>
      <c r="D57" s="188" t="s">
        <v>404</v>
      </c>
      <c r="E57" s="342" t="s">
        <v>180</v>
      </c>
      <c r="F57" s="342"/>
      <c r="G57" s="188" t="s">
        <v>404</v>
      </c>
      <c r="H57" s="342" t="s">
        <v>180</v>
      </c>
      <c r="I57" s="342"/>
    </row>
    <row r="58" spans="1:9" ht="24.75" customHeight="1">
      <c r="A58" s="353" t="s">
        <v>233</v>
      </c>
      <c r="B58" s="204" t="s">
        <v>339</v>
      </c>
      <c r="C58" s="10"/>
      <c r="D58" s="187"/>
      <c r="E58" s="341">
        <f>ROUND(D58*(1+C58),0)</f>
        <v>0</v>
      </c>
      <c r="F58" s="341"/>
      <c r="G58" s="187"/>
      <c r="H58" s="341">
        <f>ROUND(G58*(1+C58),0)</f>
        <v>0</v>
      </c>
      <c r="I58" s="341"/>
    </row>
    <row r="59" spans="1:9" ht="27.75" customHeight="1">
      <c r="A59" s="354"/>
      <c r="B59" s="204" t="s">
        <v>340</v>
      </c>
      <c r="C59" s="10"/>
      <c r="D59" s="187"/>
      <c r="E59" s="341">
        <f t="shared" ref="E59:E61" si="6">ROUND(D59*(1+C59),0)</f>
        <v>0</v>
      </c>
      <c r="F59" s="341"/>
      <c r="G59" s="187"/>
      <c r="H59" s="341">
        <f t="shared" ref="H59:H61" si="7">ROUND(G59*(1+C59),0)</f>
        <v>0</v>
      </c>
      <c r="I59" s="341"/>
    </row>
    <row r="60" spans="1:9" ht="27.75" customHeight="1">
      <c r="A60" s="354"/>
      <c r="B60" s="204" t="s">
        <v>341</v>
      </c>
      <c r="C60" s="10"/>
      <c r="D60" s="187"/>
      <c r="E60" s="341">
        <f t="shared" si="6"/>
        <v>0</v>
      </c>
      <c r="F60" s="341"/>
      <c r="G60" s="187"/>
      <c r="H60" s="341">
        <f t="shared" si="7"/>
        <v>0</v>
      </c>
      <c r="I60" s="341"/>
    </row>
    <row r="61" spans="1:9" ht="27" customHeight="1">
      <c r="A61" s="355"/>
      <c r="B61" s="204" t="s">
        <v>342</v>
      </c>
      <c r="C61" s="10"/>
      <c r="D61" s="187"/>
      <c r="E61" s="341">
        <f t="shared" si="6"/>
        <v>0</v>
      </c>
      <c r="F61" s="341"/>
      <c r="G61" s="187"/>
      <c r="H61" s="341">
        <f t="shared" si="7"/>
        <v>0</v>
      </c>
      <c r="I61" s="341"/>
    </row>
    <row r="62" spans="1:9">
      <c r="A62" s="350" t="s">
        <v>234</v>
      </c>
      <c r="B62" s="351"/>
      <c r="C62" s="351"/>
      <c r="D62" s="351"/>
      <c r="E62" s="351"/>
      <c r="F62" s="351"/>
      <c r="G62" s="351"/>
      <c r="H62" s="351"/>
      <c r="I62" s="352"/>
    </row>
    <row r="63" spans="1:9" ht="42" customHeight="1">
      <c r="A63" s="343" t="s">
        <v>179</v>
      </c>
      <c r="B63" s="343" t="s">
        <v>208</v>
      </c>
      <c r="C63" s="348" t="s">
        <v>13</v>
      </c>
      <c r="D63" s="301" t="s">
        <v>451</v>
      </c>
      <c r="E63" s="301"/>
      <c r="F63" s="301"/>
      <c r="G63" s="301" t="s">
        <v>464</v>
      </c>
      <c r="H63" s="301"/>
      <c r="I63" s="301"/>
    </row>
    <row r="64" spans="1:9" ht="24" customHeight="1">
      <c r="A64" s="344"/>
      <c r="B64" s="344"/>
      <c r="C64" s="349"/>
      <c r="D64" s="205" t="s">
        <v>404</v>
      </c>
      <c r="E64" s="342" t="s">
        <v>180</v>
      </c>
      <c r="F64" s="342"/>
      <c r="G64" s="188" t="s">
        <v>404</v>
      </c>
      <c r="H64" s="342" t="s">
        <v>180</v>
      </c>
      <c r="I64" s="342"/>
    </row>
    <row r="65" spans="1:9" ht="36" customHeight="1">
      <c r="A65" s="345" t="s">
        <v>235</v>
      </c>
      <c r="B65" s="204" t="s">
        <v>345</v>
      </c>
      <c r="C65" s="10"/>
      <c r="D65" s="187"/>
      <c r="E65" s="341">
        <f>ROUND(D65*(1+C65),0)</f>
        <v>0</v>
      </c>
      <c r="F65" s="341"/>
      <c r="G65" s="187"/>
      <c r="H65" s="341">
        <f>ROUND(G65*(1+C65),0)</f>
        <v>0</v>
      </c>
      <c r="I65" s="341"/>
    </row>
    <row r="66" spans="1:9" ht="39" customHeight="1">
      <c r="A66" s="346"/>
      <c r="B66" s="204" t="s">
        <v>343</v>
      </c>
      <c r="C66" s="10"/>
      <c r="D66" s="187"/>
      <c r="E66" s="341">
        <f t="shared" ref="E66:E67" si="8">ROUND(D66*(1+C66),0)</f>
        <v>0</v>
      </c>
      <c r="F66" s="341"/>
      <c r="G66" s="187"/>
      <c r="H66" s="341">
        <f t="shared" ref="H66:H67" si="9">ROUND(G66*(1+C66),0)</f>
        <v>0</v>
      </c>
      <c r="I66" s="341"/>
    </row>
    <row r="67" spans="1:9" ht="39" customHeight="1">
      <c r="A67" s="347"/>
      <c r="B67" s="204" t="s">
        <v>344</v>
      </c>
      <c r="C67" s="10"/>
      <c r="D67" s="187"/>
      <c r="E67" s="341">
        <f t="shared" si="8"/>
        <v>0</v>
      </c>
      <c r="F67" s="341"/>
      <c r="G67" s="187"/>
      <c r="H67" s="341">
        <f t="shared" si="9"/>
        <v>0</v>
      </c>
      <c r="I67" s="341"/>
    </row>
    <row r="68" spans="1:9">
      <c r="A68" s="291" t="s">
        <v>26</v>
      </c>
      <c r="B68" s="291"/>
      <c r="C68" s="291"/>
      <c r="D68" s="291"/>
      <c r="E68" s="291"/>
      <c r="F68" s="291"/>
      <c r="G68" s="291"/>
      <c r="H68" s="291"/>
      <c r="I68" s="291"/>
    </row>
    <row r="69" spans="1:9" ht="68.25" customHeight="1">
      <c r="A69" s="287" t="s">
        <v>27</v>
      </c>
      <c r="B69" s="287"/>
      <c r="C69" s="287"/>
      <c r="D69" s="287"/>
      <c r="E69" s="287"/>
      <c r="F69" s="287"/>
      <c r="G69" s="287"/>
      <c r="H69" s="287"/>
      <c r="I69" s="287"/>
    </row>
    <row r="70" spans="1:9" ht="64.5" customHeight="1">
      <c r="A70" s="285" t="s">
        <v>28</v>
      </c>
      <c r="B70" s="285"/>
      <c r="C70" s="285"/>
      <c r="D70" s="285"/>
      <c r="E70" s="285"/>
      <c r="F70" s="285"/>
      <c r="G70" s="285"/>
      <c r="H70" s="285"/>
      <c r="I70" s="285"/>
    </row>
  </sheetData>
  <sheetProtection algorithmName="SHA-512" hashValue="eNBSBIaUYXRdBXLSfvlJK48xBXX2k3eRrRgDmHyEu8vLUCB+iMQYspIL5IEtW+Y6IoozUfKBc5DoOHWsP+ukUQ==" saltValue="z2paii7RKfdJG1YYDDGmYg==" spinCount="100000" sheet="1" objects="1" scenarios="1"/>
  <mergeCells count="138">
    <mergeCell ref="A68:I68"/>
    <mergeCell ref="A69:I69"/>
    <mergeCell ref="A70:I70"/>
    <mergeCell ref="D15:F15"/>
    <mergeCell ref="B56:B57"/>
    <mergeCell ref="C56:C57"/>
    <mergeCell ref="E57:F57"/>
    <mergeCell ref="E58:F58"/>
    <mergeCell ref="E59:F59"/>
    <mergeCell ref="E60:F60"/>
    <mergeCell ref="E61:F61"/>
    <mergeCell ref="D56:F56"/>
    <mergeCell ref="G56:I56"/>
    <mergeCell ref="H47:I47"/>
    <mergeCell ref="D46:F46"/>
    <mergeCell ref="G46:I46"/>
    <mergeCell ref="H48:I48"/>
    <mergeCell ref="H49:I49"/>
    <mergeCell ref="H50:I50"/>
    <mergeCell ref="H51:I51"/>
    <mergeCell ref="H52:I52"/>
    <mergeCell ref="H53:I53"/>
    <mergeCell ref="A46:A47"/>
    <mergeCell ref="A48:A54"/>
    <mergeCell ref="B46:B47"/>
    <mergeCell ref="C46:C47"/>
    <mergeCell ref="E47:F47"/>
    <mergeCell ref="E48:F48"/>
    <mergeCell ref="E49:F49"/>
    <mergeCell ref="E50:F50"/>
    <mergeCell ref="E51:F51"/>
    <mergeCell ref="E52:F52"/>
    <mergeCell ref="E53:F53"/>
    <mergeCell ref="E54:F54"/>
    <mergeCell ref="G36:I36"/>
    <mergeCell ref="H37:I37"/>
    <mergeCell ref="H38:I38"/>
    <mergeCell ref="H39:I39"/>
    <mergeCell ref="H40:I40"/>
    <mergeCell ref="H41:I41"/>
    <mergeCell ref="H42:I42"/>
    <mergeCell ref="H43:I43"/>
    <mergeCell ref="H44:I44"/>
    <mergeCell ref="A36:A37"/>
    <mergeCell ref="A38:A44"/>
    <mergeCell ref="B36:B37"/>
    <mergeCell ref="E37:F37"/>
    <mergeCell ref="E38:F38"/>
    <mergeCell ref="E39:F39"/>
    <mergeCell ref="E40:F40"/>
    <mergeCell ref="E41:F41"/>
    <mergeCell ref="E42:F42"/>
    <mergeCell ref="E43:F43"/>
    <mergeCell ref="E44:F44"/>
    <mergeCell ref="D36:F36"/>
    <mergeCell ref="E29:F29"/>
    <mergeCell ref="G18:I18"/>
    <mergeCell ref="A31:A32"/>
    <mergeCell ref="A33:A34"/>
    <mergeCell ref="B31:B32"/>
    <mergeCell ref="C31:C32"/>
    <mergeCell ref="E33:F33"/>
    <mergeCell ref="E34:F34"/>
    <mergeCell ref="D31:F31"/>
    <mergeCell ref="G31:I31"/>
    <mergeCell ref="H32:I32"/>
    <mergeCell ref="D18:F18"/>
    <mergeCell ref="E19:F19"/>
    <mergeCell ref="E20:F20"/>
    <mergeCell ref="E21:F21"/>
    <mergeCell ref="E22:F22"/>
    <mergeCell ref="E23:F23"/>
    <mergeCell ref="E24:F24"/>
    <mergeCell ref="E25:F25"/>
    <mergeCell ref="E26:F26"/>
    <mergeCell ref="A18:A19"/>
    <mergeCell ref="A20:A29"/>
    <mergeCell ref="B18:B19"/>
    <mergeCell ref="A14:I14"/>
    <mergeCell ref="A16:I16"/>
    <mergeCell ref="H19:I19"/>
    <mergeCell ref="H20:I20"/>
    <mergeCell ref="H24:I24"/>
    <mergeCell ref="C18:C19"/>
    <mergeCell ref="H54:I54"/>
    <mergeCell ref="A30:I30"/>
    <mergeCell ref="A17:I17"/>
    <mergeCell ref="H33:I33"/>
    <mergeCell ref="E32:F32"/>
    <mergeCell ref="H29:I29"/>
    <mergeCell ref="H26:I26"/>
    <mergeCell ref="A45:I45"/>
    <mergeCell ref="A35:I35"/>
    <mergeCell ref="H34:I34"/>
    <mergeCell ref="H27:I27"/>
    <mergeCell ref="H21:I21"/>
    <mergeCell ref="H22:I22"/>
    <mergeCell ref="H23:I23"/>
    <mergeCell ref="E27:F27"/>
    <mergeCell ref="H28:I28"/>
    <mergeCell ref="H25:I25"/>
    <mergeCell ref="E28:F28"/>
    <mergeCell ref="A1:I6"/>
    <mergeCell ref="A7:I7"/>
    <mergeCell ref="B9:C9"/>
    <mergeCell ref="E9:F9"/>
    <mergeCell ref="H9:I9"/>
    <mergeCell ref="B10:C10"/>
    <mergeCell ref="E10:F10"/>
    <mergeCell ref="H10:I10"/>
    <mergeCell ref="A13:I13"/>
    <mergeCell ref="B11:C11"/>
    <mergeCell ref="E11:F11"/>
    <mergeCell ref="H11:I11"/>
    <mergeCell ref="A12:I12"/>
    <mergeCell ref="A55:I55"/>
    <mergeCell ref="H58:I58"/>
    <mergeCell ref="H59:I59"/>
    <mergeCell ref="H60:I60"/>
    <mergeCell ref="H61:I61"/>
    <mergeCell ref="H57:I57"/>
    <mergeCell ref="A56:A57"/>
    <mergeCell ref="A58:A61"/>
    <mergeCell ref="A62:I62"/>
    <mergeCell ref="H65:I65"/>
    <mergeCell ref="H64:I64"/>
    <mergeCell ref="A63:A64"/>
    <mergeCell ref="B63:B64"/>
    <mergeCell ref="A65:A67"/>
    <mergeCell ref="C63:C64"/>
    <mergeCell ref="E65:F65"/>
    <mergeCell ref="E66:F66"/>
    <mergeCell ref="E67:F67"/>
    <mergeCell ref="H66:I66"/>
    <mergeCell ref="H67:I67"/>
    <mergeCell ref="E64:F64"/>
    <mergeCell ref="D63:F63"/>
    <mergeCell ref="G63:I63"/>
  </mergeCells>
  <pageMargins left="0.7" right="0.7" top="0.75" bottom="0.75" header="0.3" footer="0.3"/>
  <pageSetup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2"/>
  <sheetViews>
    <sheetView showGridLines="0" topLeftCell="A13" zoomScale="90" zoomScaleNormal="90" zoomScaleSheetLayoutView="90" workbookViewId="0">
      <selection activeCell="H21" sqref="H21"/>
    </sheetView>
  </sheetViews>
  <sheetFormatPr baseColWidth="10" defaultRowHeight="12.75"/>
  <cols>
    <col min="1" max="1" width="3.85546875" style="1" customWidth="1"/>
    <col min="2" max="2" width="14.140625" style="1" customWidth="1"/>
    <col min="3" max="3" width="16.140625" style="1" customWidth="1"/>
    <col min="4" max="4" width="14.140625" style="1" customWidth="1"/>
    <col min="5" max="5" width="8.5703125" style="1" customWidth="1"/>
    <col min="6" max="6" width="6" style="1" customWidth="1"/>
    <col min="7" max="10" width="16.85546875" style="1" customWidth="1"/>
    <col min="11" max="11" width="5.5703125" style="1" customWidth="1"/>
    <col min="12" max="252" width="11.42578125" style="1"/>
    <col min="253" max="253" width="7" style="1" customWidth="1"/>
    <col min="254" max="254" width="18.85546875" style="1" customWidth="1"/>
    <col min="255" max="255" width="18.42578125" style="1" customWidth="1"/>
    <col min="256" max="256" width="15.7109375" style="1" customWidth="1"/>
    <col min="257" max="257" width="5.28515625" style="1" customWidth="1"/>
    <col min="258" max="258" width="6" style="1" customWidth="1"/>
    <col min="259" max="260" width="10.7109375" style="1" customWidth="1"/>
    <col min="261" max="261" width="12.140625" style="1" customWidth="1"/>
    <col min="262" max="262" width="12.42578125" style="1" customWidth="1"/>
    <col min="263" max="264" width="10.7109375" style="1" customWidth="1"/>
    <col min="265" max="265" width="12.7109375" style="1" customWidth="1"/>
    <col min="266" max="266" width="17.85546875" style="1" customWidth="1"/>
    <col min="267" max="508" width="11.42578125" style="1"/>
    <col min="509" max="509" width="7" style="1" customWidth="1"/>
    <col min="510" max="510" width="18.85546875" style="1" customWidth="1"/>
    <col min="511" max="511" width="18.42578125" style="1" customWidth="1"/>
    <col min="512" max="512" width="15.7109375" style="1" customWidth="1"/>
    <col min="513" max="513" width="5.28515625" style="1" customWidth="1"/>
    <col min="514" max="514" width="6" style="1" customWidth="1"/>
    <col min="515" max="516" width="10.7109375" style="1" customWidth="1"/>
    <col min="517" max="517" width="12.140625" style="1" customWidth="1"/>
    <col min="518" max="518" width="12.42578125" style="1" customWidth="1"/>
    <col min="519" max="520" width="10.7109375" style="1" customWidth="1"/>
    <col min="521" max="521" width="12.7109375" style="1" customWidth="1"/>
    <col min="522" max="522" width="17.85546875" style="1" customWidth="1"/>
    <col min="523" max="764" width="11.42578125" style="1"/>
    <col min="765" max="765" width="7" style="1" customWidth="1"/>
    <col min="766" max="766" width="18.85546875" style="1" customWidth="1"/>
    <col min="767" max="767" width="18.42578125" style="1" customWidth="1"/>
    <col min="768" max="768" width="15.7109375" style="1" customWidth="1"/>
    <col min="769" max="769" width="5.28515625" style="1" customWidth="1"/>
    <col min="770" max="770" width="6" style="1" customWidth="1"/>
    <col min="771" max="772" width="10.7109375" style="1" customWidth="1"/>
    <col min="773" max="773" width="12.140625" style="1" customWidth="1"/>
    <col min="774" max="774" width="12.42578125" style="1" customWidth="1"/>
    <col min="775" max="776" width="10.7109375" style="1" customWidth="1"/>
    <col min="777" max="777" width="12.7109375" style="1" customWidth="1"/>
    <col min="778" max="778" width="17.85546875" style="1" customWidth="1"/>
    <col min="779" max="1020" width="11.42578125" style="1"/>
    <col min="1021" max="1021" width="7" style="1" customWidth="1"/>
    <col min="1022" max="1022" width="18.85546875" style="1" customWidth="1"/>
    <col min="1023" max="1023" width="18.42578125" style="1" customWidth="1"/>
    <col min="1024" max="1024" width="15.7109375" style="1" customWidth="1"/>
    <col min="1025" max="1025" width="5.28515625" style="1" customWidth="1"/>
    <col min="1026" max="1026" width="6" style="1" customWidth="1"/>
    <col min="1027" max="1028" width="10.7109375" style="1" customWidth="1"/>
    <col min="1029" max="1029" width="12.140625" style="1" customWidth="1"/>
    <col min="1030" max="1030" width="12.42578125" style="1" customWidth="1"/>
    <col min="1031" max="1032" width="10.7109375" style="1" customWidth="1"/>
    <col min="1033" max="1033" width="12.7109375" style="1" customWidth="1"/>
    <col min="1034" max="1034" width="17.85546875" style="1" customWidth="1"/>
    <col min="1035" max="1276" width="11.42578125" style="1"/>
    <col min="1277" max="1277" width="7" style="1" customWidth="1"/>
    <col min="1278" max="1278" width="18.85546875" style="1" customWidth="1"/>
    <col min="1279" max="1279" width="18.42578125" style="1" customWidth="1"/>
    <col min="1280" max="1280" width="15.7109375" style="1" customWidth="1"/>
    <col min="1281" max="1281" width="5.28515625" style="1" customWidth="1"/>
    <col min="1282" max="1282" width="6" style="1" customWidth="1"/>
    <col min="1283" max="1284" width="10.7109375" style="1" customWidth="1"/>
    <col min="1285" max="1285" width="12.140625" style="1" customWidth="1"/>
    <col min="1286" max="1286" width="12.42578125" style="1" customWidth="1"/>
    <col min="1287" max="1288" width="10.7109375" style="1" customWidth="1"/>
    <col min="1289" max="1289" width="12.7109375" style="1" customWidth="1"/>
    <col min="1290" max="1290" width="17.85546875" style="1" customWidth="1"/>
    <col min="1291" max="1532" width="11.42578125" style="1"/>
    <col min="1533" max="1533" width="7" style="1" customWidth="1"/>
    <col min="1534" max="1534" width="18.85546875" style="1" customWidth="1"/>
    <col min="1535" max="1535" width="18.42578125" style="1" customWidth="1"/>
    <col min="1536" max="1536" width="15.7109375" style="1" customWidth="1"/>
    <col min="1537" max="1537" width="5.28515625" style="1" customWidth="1"/>
    <col min="1538" max="1538" width="6" style="1" customWidth="1"/>
    <col min="1539" max="1540" width="10.7109375" style="1" customWidth="1"/>
    <col min="1541" max="1541" width="12.140625" style="1" customWidth="1"/>
    <col min="1542" max="1542" width="12.42578125" style="1" customWidth="1"/>
    <col min="1543" max="1544" width="10.7109375" style="1" customWidth="1"/>
    <col min="1545" max="1545" width="12.7109375" style="1" customWidth="1"/>
    <col min="1546" max="1546" width="17.85546875" style="1" customWidth="1"/>
    <col min="1547" max="1788" width="11.42578125" style="1"/>
    <col min="1789" max="1789" width="7" style="1" customWidth="1"/>
    <col min="1790" max="1790" width="18.85546875" style="1" customWidth="1"/>
    <col min="1791" max="1791" width="18.42578125" style="1" customWidth="1"/>
    <col min="1792" max="1792" width="15.7109375" style="1" customWidth="1"/>
    <col min="1793" max="1793" width="5.28515625" style="1" customWidth="1"/>
    <col min="1794" max="1794" width="6" style="1" customWidth="1"/>
    <col min="1795" max="1796" width="10.7109375" style="1" customWidth="1"/>
    <col min="1797" max="1797" width="12.140625" style="1" customWidth="1"/>
    <col min="1798" max="1798" width="12.42578125" style="1" customWidth="1"/>
    <col min="1799" max="1800" width="10.7109375" style="1" customWidth="1"/>
    <col min="1801" max="1801" width="12.7109375" style="1" customWidth="1"/>
    <col min="1802" max="1802" width="17.85546875" style="1" customWidth="1"/>
    <col min="1803" max="2044" width="11.42578125" style="1"/>
    <col min="2045" max="2045" width="7" style="1" customWidth="1"/>
    <col min="2046" max="2046" width="18.85546875" style="1" customWidth="1"/>
    <col min="2047" max="2047" width="18.42578125" style="1" customWidth="1"/>
    <col min="2048" max="2048" width="15.7109375" style="1" customWidth="1"/>
    <col min="2049" max="2049" width="5.28515625" style="1" customWidth="1"/>
    <col min="2050" max="2050" width="6" style="1" customWidth="1"/>
    <col min="2051" max="2052" width="10.7109375" style="1" customWidth="1"/>
    <col min="2053" max="2053" width="12.140625" style="1" customWidth="1"/>
    <col min="2054" max="2054" width="12.42578125" style="1" customWidth="1"/>
    <col min="2055" max="2056" width="10.7109375" style="1" customWidth="1"/>
    <col min="2057" max="2057" width="12.7109375" style="1" customWidth="1"/>
    <col min="2058" max="2058" width="17.85546875" style="1" customWidth="1"/>
    <col min="2059" max="2300" width="11.42578125" style="1"/>
    <col min="2301" max="2301" width="7" style="1" customWidth="1"/>
    <col min="2302" max="2302" width="18.85546875" style="1" customWidth="1"/>
    <col min="2303" max="2303" width="18.42578125" style="1" customWidth="1"/>
    <col min="2304" max="2304" width="15.7109375" style="1" customWidth="1"/>
    <col min="2305" max="2305" width="5.28515625" style="1" customWidth="1"/>
    <col min="2306" max="2306" width="6" style="1" customWidth="1"/>
    <col min="2307" max="2308" width="10.7109375" style="1" customWidth="1"/>
    <col min="2309" max="2309" width="12.140625" style="1" customWidth="1"/>
    <col min="2310" max="2310" width="12.42578125" style="1" customWidth="1"/>
    <col min="2311" max="2312" width="10.7109375" style="1" customWidth="1"/>
    <col min="2313" max="2313" width="12.7109375" style="1" customWidth="1"/>
    <col min="2314" max="2314" width="17.85546875" style="1" customWidth="1"/>
    <col min="2315" max="2556" width="11.42578125" style="1"/>
    <col min="2557" max="2557" width="7" style="1" customWidth="1"/>
    <col min="2558" max="2558" width="18.85546875" style="1" customWidth="1"/>
    <col min="2559" max="2559" width="18.42578125" style="1" customWidth="1"/>
    <col min="2560" max="2560" width="15.7109375" style="1" customWidth="1"/>
    <col min="2561" max="2561" width="5.28515625" style="1" customWidth="1"/>
    <col min="2562" max="2562" width="6" style="1" customWidth="1"/>
    <col min="2563" max="2564" width="10.7109375" style="1" customWidth="1"/>
    <col min="2565" max="2565" width="12.140625" style="1" customWidth="1"/>
    <col min="2566" max="2566" width="12.42578125" style="1" customWidth="1"/>
    <col min="2567" max="2568" width="10.7109375" style="1" customWidth="1"/>
    <col min="2569" max="2569" width="12.7109375" style="1" customWidth="1"/>
    <col min="2570" max="2570" width="17.85546875" style="1" customWidth="1"/>
    <col min="2571" max="2812" width="11.42578125" style="1"/>
    <col min="2813" max="2813" width="7" style="1" customWidth="1"/>
    <col min="2814" max="2814" width="18.85546875" style="1" customWidth="1"/>
    <col min="2815" max="2815" width="18.42578125" style="1" customWidth="1"/>
    <col min="2816" max="2816" width="15.7109375" style="1" customWidth="1"/>
    <col min="2817" max="2817" width="5.28515625" style="1" customWidth="1"/>
    <col min="2818" max="2818" width="6" style="1" customWidth="1"/>
    <col min="2819" max="2820" width="10.7109375" style="1" customWidth="1"/>
    <col min="2821" max="2821" width="12.140625" style="1" customWidth="1"/>
    <col min="2822" max="2822" width="12.42578125" style="1" customWidth="1"/>
    <col min="2823" max="2824" width="10.7109375" style="1" customWidth="1"/>
    <col min="2825" max="2825" width="12.7109375" style="1" customWidth="1"/>
    <col min="2826" max="2826" width="17.85546875" style="1" customWidth="1"/>
    <col min="2827" max="3068" width="11.42578125" style="1"/>
    <col min="3069" max="3069" width="7" style="1" customWidth="1"/>
    <col min="3070" max="3070" width="18.85546875" style="1" customWidth="1"/>
    <col min="3071" max="3071" width="18.42578125" style="1" customWidth="1"/>
    <col min="3072" max="3072" width="15.7109375" style="1" customWidth="1"/>
    <col min="3073" max="3073" width="5.28515625" style="1" customWidth="1"/>
    <col min="3074" max="3074" width="6" style="1" customWidth="1"/>
    <col min="3075" max="3076" width="10.7109375" style="1" customWidth="1"/>
    <col min="3077" max="3077" width="12.140625" style="1" customWidth="1"/>
    <col min="3078" max="3078" width="12.42578125" style="1" customWidth="1"/>
    <col min="3079" max="3080" width="10.7109375" style="1" customWidth="1"/>
    <col min="3081" max="3081" width="12.7109375" style="1" customWidth="1"/>
    <col min="3082" max="3082" width="17.85546875" style="1" customWidth="1"/>
    <col min="3083" max="3324" width="11.42578125" style="1"/>
    <col min="3325" max="3325" width="7" style="1" customWidth="1"/>
    <col min="3326" max="3326" width="18.85546875" style="1" customWidth="1"/>
    <col min="3327" max="3327" width="18.42578125" style="1" customWidth="1"/>
    <col min="3328" max="3328" width="15.7109375" style="1" customWidth="1"/>
    <col min="3329" max="3329" width="5.28515625" style="1" customWidth="1"/>
    <col min="3330" max="3330" width="6" style="1" customWidth="1"/>
    <col min="3331" max="3332" width="10.7109375" style="1" customWidth="1"/>
    <col min="3333" max="3333" width="12.140625" style="1" customWidth="1"/>
    <col min="3334" max="3334" width="12.42578125" style="1" customWidth="1"/>
    <col min="3335" max="3336" width="10.7109375" style="1" customWidth="1"/>
    <col min="3337" max="3337" width="12.7109375" style="1" customWidth="1"/>
    <col min="3338" max="3338" width="17.85546875" style="1" customWidth="1"/>
    <col min="3339" max="3580" width="11.42578125" style="1"/>
    <col min="3581" max="3581" width="7" style="1" customWidth="1"/>
    <col min="3582" max="3582" width="18.85546875" style="1" customWidth="1"/>
    <col min="3583" max="3583" width="18.42578125" style="1" customWidth="1"/>
    <col min="3584" max="3584" width="15.7109375" style="1" customWidth="1"/>
    <col min="3585" max="3585" width="5.28515625" style="1" customWidth="1"/>
    <col min="3586" max="3586" width="6" style="1" customWidth="1"/>
    <col min="3587" max="3588" width="10.7109375" style="1" customWidth="1"/>
    <col min="3589" max="3589" width="12.140625" style="1" customWidth="1"/>
    <col min="3590" max="3590" width="12.42578125" style="1" customWidth="1"/>
    <col min="3591" max="3592" width="10.7109375" style="1" customWidth="1"/>
    <col min="3593" max="3593" width="12.7109375" style="1" customWidth="1"/>
    <col min="3594" max="3594" width="17.85546875" style="1" customWidth="1"/>
    <col min="3595" max="3836" width="11.42578125" style="1"/>
    <col min="3837" max="3837" width="7" style="1" customWidth="1"/>
    <col min="3838" max="3838" width="18.85546875" style="1" customWidth="1"/>
    <col min="3839" max="3839" width="18.42578125" style="1" customWidth="1"/>
    <col min="3840" max="3840" width="15.7109375" style="1" customWidth="1"/>
    <col min="3841" max="3841" width="5.28515625" style="1" customWidth="1"/>
    <col min="3842" max="3842" width="6" style="1" customWidth="1"/>
    <col min="3843" max="3844" width="10.7109375" style="1" customWidth="1"/>
    <col min="3845" max="3845" width="12.140625" style="1" customWidth="1"/>
    <col min="3846" max="3846" width="12.42578125" style="1" customWidth="1"/>
    <col min="3847" max="3848" width="10.7109375" style="1" customWidth="1"/>
    <col min="3849" max="3849" width="12.7109375" style="1" customWidth="1"/>
    <col min="3850" max="3850" width="17.85546875" style="1" customWidth="1"/>
    <col min="3851" max="4092" width="11.42578125" style="1"/>
    <col min="4093" max="4093" width="7" style="1" customWidth="1"/>
    <col min="4094" max="4094" width="18.85546875" style="1" customWidth="1"/>
    <col min="4095" max="4095" width="18.42578125" style="1" customWidth="1"/>
    <col min="4096" max="4096" width="15.7109375" style="1" customWidth="1"/>
    <col min="4097" max="4097" width="5.28515625" style="1" customWidth="1"/>
    <col min="4098" max="4098" width="6" style="1" customWidth="1"/>
    <col min="4099" max="4100" width="10.7109375" style="1" customWidth="1"/>
    <col min="4101" max="4101" width="12.140625" style="1" customWidth="1"/>
    <col min="4102" max="4102" width="12.42578125" style="1" customWidth="1"/>
    <col min="4103" max="4104" width="10.7109375" style="1" customWidth="1"/>
    <col min="4105" max="4105" width="12.7109375" style="1" customWidth="1"/>
    <col min="4106" max="4106" width="17.85546875" style="1" customWidth="1"/>
    <col min="4107" max="4348" width="11.42578125" style="1"/>
    <col min="4349" max="4349" width="7" style="1" customWidth="1"/>
    <col min="4350" max="4350" width="18.85546875" style="1" customWidth="1"/>
    <col min="4351" max="4351" width="18.42578125" style="1" customWidth="1"/>
    <col min="4352" max="4352" width="15.7109375" style="1" customWidth="1"/>
    <col min="4353" max="4353" width="5.28515625" style="1" customWidth="1"/>
    <col min="4354" max="4354" width="6" style="1" customWidth="1"/>
    <col min="4355" max="4356" width="10.7109375" style="1" customWidth="1"/>
    <col min="4357" max="4357" width="12.140625" style="1" customWidth="1"/>
    <col min="4358" max="4358" width="12.42578125" style="1" customWidth="1"/>
    <col min="4359" max="4360" width="10.7109375" style="1" customWidth="1"/>
    <col min="4361" max="4361" width="12.7109375" style="1" customWidth="1"/>
    <col min="4362" max="4362" width="17.85546875" style="1" customWidth="1"/>
    <col min="4363" max="4604" width="11.42578125" style="1"/>
    <col min="4605" max="4605" width="7" style="1" customWidth="1"/>
    <col min="4606" max="4606" width="18.85546875" style="1" customWidth="1"/>
    <col min="4607" max="4607" width="18.42578125" style="1" customWidth="1"/>
    <col min="4608" max="4608" width="15.7109375" style="1" customWidth="1"/>
    <col min="4609" max="4609" width="5.28515625" style="1" customWidth="1"/>
    <col min="4610" max="4610" width="6" style="1" customWidth="1"/>
    <col min="4611" max="4612" width="10.7109375" style="1" customWidth="1"/>
    <col min="4613" max="4613" width="12.140625" style="1" customWidth="1"/>
    <col min="4614" max="4614" width="12.42578125" style="1" customWidth="1"/>
    <col min="4615" max="4616" width="10.7109375" style="1" customWidth="1"/>
    <col min="4617" max="4617" width="12.7109375" style="1" customWidth="1"/>
    <col min="4618" max="4618" width="17.85546875" style="1" customWidth="1"/>
    <col min="4619" max="4860" width="11.42578125" style="1"/>
    <col min="4861" max="4861" width="7" style="1" customWidth="1"/>
    <col min="4862" max="4862" width="18.85546875" style="1" customWidth="1"/>
    <col min="4863" max="4863" width="18.42578125" style="1" customWidth="1"/>
    <col min="4864" max="4864" width="15.7109375" style="1" customWidth="1"/>
    <col min="4865" max="4865" width="5.28515625" style="1" customWidth="1"/>
    <col min="4866" max="4866" width="6" style="1" customWidth="1"/>
    <col min="4867" max="4868" width="10.7109375" style="1" customWidth="1"/>
    <col min="4869" max="4869" width="12.140625" style="1" customWidth="1"/>
    <col min="4870" max="4870" width="12.42578125" style="1" customWidth="1"/>
    <col min="4871" max="4872" width="10.7109375" style="1" customWidth="1"/>
    <col min="4873" max="4873" width="12.7109375" style="1" customWidth="1"/>
    <col min="4874" max="4874" width="17.85546875" style="1" customWidth="1"/>
    <col min="4875" max="5116" width="11.42578125" style="1"/>
    <col min="5117" max="5117" width="7" style="1" customWidth="1"/>
    <col min="5118" max="5118" width="18.85546875" style="1" customWidth="1"/>
    <col min="5119" max="5119" width="18.42578125" style="1" customWidth="1"/>
    <col min="5120" max="5120" width="15.7109375" style="1" customWidth="1"/>
    <col min="5121" max="5121" width="5.28515625" style="1" customWidth="1"/>
    <col min="5122" max="5122" width="6" style="1" customWidth="1"/>
    <col min="5123" max="5124" width="10.7109375" style="1" customWidth="1"/>
    <col min="5125" max="5125" width="12.140625" style="1" customWidth="1"/>
    <col min="5126" max="5126" width="12.42578125" style="1" customWidth="1"/>
    <col min="5127" max="5128" width="10.7109375" style="1" customWidth="1"/>
    <col min="5129" max="5129" width="12.7109375" style="1" customWidth="1"/>
    <col min="5130" max="5130" width="17.85546875" style="1" customWidth="1"/>
    <col min="5131" max="5372" width="11.42578125" style="1"/>
    <col min="5373" max="5373" width="7" style="1" customWidth="1"/>
    <col min="5374" max="5374" width="18.85546875" style="1" customWidth="1"/>
    <col min="5375" max="5375" width="18.42578125" style="1" customWidth="1"/>
    <col min="5376" max="5376" width="15.7109375" style="1" customWidth="1"/>
    <col min="5377" max="5377" width="5.28515625" style="1" customWidth="1"/>
    <col min="5378" max="5378" width="6" style="1" customWidth="1"/>
    <col min="5379" max="5380" width="10.7109375" style="1" customWidth="1"/>
    <col min="5381" max="5381" width="12.140625" style="1" customWidth="1"/>
    <col min="5382" max="5382" width="12.42578125" style="1" customWidth="1"/>
    <col min="5383" max="5384" width="10.7109375" style="1" customWidth="1"/>
    <col min="5385" max="5385" width="12.7109375" style="1" customWidth="1"/>
    <col min="5386" max="5386" width="17.85546875" style="1" customWidth="1"/>
    <col min="5387" max="5628" width="11.42578125" style="1"/>
    <col min="5629" max="5629" width="7" style="1" customWidth="1"/>
    <col min="5630" max="5630" width="18.85546875" style="1" customWidth="1"/>
    <col min="5631" max="5631" width="18.42578125" style="1" customWidth="1"/>
    <col min="5632" max="5632" width="15.7109375" style="1" customWidth="1"/>
    <col min="5633" max="5633" width="5.28515625" style="1" customWidth="1"/>
    <col min="5634" max="5634" width="6" style="1" customWidth="1"/>
    <col min="5635" max="5636" width="10.7109375" style="1" customWidth="1"/>
    <col min="5637" max="5637" width="12.140625" style="1" customWidth="1"/>
    <col min="5638" max="5638" width="12.42578125" style="1" customWidth="1"/>
    <col min="5639" max="5640" width="10.7109375" style="1" customWidth="1"/>
    <col min="5641" max="5641" width="12.7109375" style="1" customWidth="1"/>
    <col min="5642" max="5642" width="17.85546875" style="1" customWidth="1"/>
    <col min="5643" max="5884" width="11.42578125" style="1"/>
    <col min="5885" max="5885" width="7" style="1" customWidth="1"/>
    <col min="5886" max="5886" width="18.85546875" style="1" customWidth="1"/>
    <col min="5887" max="5887" width="18.42578125" style="1" customWidth="1"/>
    <col min="5888" max="5888" width="15.7109375" style="1" customWidth="1"/>
    <col min="5889" max="5889" width="5.28515625" style="1" customWidth="1"/>
    <col min="5890" max="5890" width="6" style="1" customWidth="1"/>
    <col min="5891" max="5892" width="10.7109375" style="1" customWidth="1"/>
    <col min="5893" max="5893" width="12.140625" style="1" customWidth="1"/>
    <col min="5894" max="5894" width="12.42578125" style="1" customWidth="1"/>
    <col min="5895" max="5896" width="10.7109375" style="1" customWidth="1"/>
    <col min="5897" max="5897" width="12.7109375" style="1" customWidth="1"/>
    <col min="5898" max="5898" width="17.85546875" style="1" customWidth="1"/>
    <col min="5899" max="6140" width="11.42578125" style="1"/>
    <col min="6141" max="6141" width="7" style="1" customWidth="1"/>
    <col min="6142" max="6142" width="18.85546875" style="1" customWidth="1"/>
    <col min="6143" max="6143" width="18.42578125" style="1" customWidth="1"/>
    <col min="6144" max="6144" width="15.7109375" style="1" customWidth="1"/>
    <col min="6145" max="6145" width="5.28515625" style="1" customWidth="1"/>
    <col min="6146" max="6146" width="6" style="1" customWidth="1"/>
    <col min="6147" max="6148" width="10.7109375" style="1" customWidth="1"/>
    <col min="6149" max="6149" width="12.140625" style="1" customWidth="1"/>
    <col min="6150" max="6150" width="12.42578125" style="1" customWidth="1"/>
    <col min="6151" max="6152" width="10.7109375" style="1" customWidth="1"/>
    <col min="6153" max="6153" width="12.7109375" style="1" customWidth="1"/>
    <col min="6154" max="6154" width="17.85546875" style="1" customWidth="1"/>
    <col min="6155" max="6396" width="11.42578125" style="1"/>
    <col min="6397" max="6397" width="7" style="1" customWidth="1"/>
    <col min="6398" max="6398" width="18.85546875" style="1" customWidth="1"/>
    <col min="6399" max="6399" width="18.42578125" style="1" customWidth="1"/>
    <col min="6400" max="6400" width="15.7109375" style="1" customWidth="1"/>
    <col min="6401" max="6401" width="5.28515625" style="1" customWidth="1"/>
    <col min="6402" max="6402" width="6" style="1" customWidth="1"/>
    <col min="6403" max="6404" width="10.7109375" style="1" customWidth="1"/>
    <col min="6405" max="6405" width="12.140625" style="1" customWidth="1"/>
    <col min="6406" max="6406" width="12.42578125" style="1" customWidth="1"/>
    <col min="6407" max="6408" width="10.7109375" style="1" customWidth="1"/>
    <col min="6409" max="6409" width="12.7109375" style="1" customWidth="1"/>
    <col min="6410" max="6410" width="17.85546875" style="1" customWidth="1"/>
    <col min="6411" max="6652" width="11.42578125" style="1"/>
    <col min="6653" max="6653" width="7" style="1" customWidth="1"/>
    <col min="6654" max="6654" width="18.85546875" style="1" customWidth="1"/>
    <col min="6655" max="6655" width="18.42578125" style="1" customWidth="1"/>
    <col min="6656" max="6656" width="15.7109375" style="1" customWidth="1"/>
    <col min="6657" max="6657" width="5.28515625" style="1" customWidth="1"/>
    <col min="6658" max="6658" width="6" style="1" customWidth="1"/>
    <col min="6659" max="6660" width="10.7109375" style="1" customWidth="1"/>
    <col min="6661" max="6661" width="12.140625" style="1" customWidth="1"/>
    <col min="6662" max="6662" width="12.42578125" style="1" customWidth="1"/>
    <col min="6663" max="6664" width="10.7109375" style="1" customWidth="1"/>
    <col min="6665" max="6665" width="12.7109375" style="1" customWidth="1"/>
    <col min="6666" max="6666" width="17.85546875" style="1" customWidth="1"/>
    <col min="6667" max="6908" width="11.42578125" style="1"/>
    <col min="6909" max="6909" width="7" style="1" customWidth="1"/>
    <col min="6910" max="6910" width="18.85546875" style="1" customWidth="1"/>
    <col min="6911" max="6911" width="18.42578125" style="1" customWidth="1"/>
    <col min="6912" max="6912" width="15.7109375" style="1" customWidth="1"/>
    <col min="6913" max="6913" width="5.28515625" style="1" customWidth="1"/>
    <col min="6914" max="6914" width="6" style="1" customWidth="1"/>
    <col min="6915" max="6916" width="10.7109375" style="1" customWidth="1"/>
    <col min="6917" max="6917" width="12.140625" style="1" customWidth="1"/>
    <col min="6918" max="6918" width="12.42578125" style="1" customWidth="1"/>
    <col min="6919" max="6920" width="10.7109375" style="1" customWidth="1"/>
    <col min="6921" max="6921" width="12.7109375" style="1" customWidth="1"/>
    <col min="6922" max="6922" width="17.85546875" style="1" customWidth="1"/>
    <col min="6923" max="7164" width="11.42578125" style="1"/>
    <col min="7165" max="7165" width="7" style="1" customWidth="1"/>
    <col min="7166" max="7166" width="18.85546875" style="1" customWidth="1"/>
    <col min="7167" max="7167" width="18.42578125" style="1" customWidth="1"/>
    <col min="7168" max="7168" width="15.7109375" style="1" customWidth="1"/>
    <col min="7169" max="7169" width="5.28515625" style="1" customWidth="1"/>
    <col min="7170" max="7170" width="6" style="1" customWidth="1"/>
    <col min="7171" max="7172" width="10.7109375" style="1" customWidth="1"/>
    <col min="7173" max="7173" width="12.140625" style="1" customWidth="1"/>
    <col min="7174" max="7174" width="12.42578125" style="1" customWidth="1"/>
    <col min="7175" max="7176" width="10.7109375" style="1" customWidth="1"/>
    <col min="7177" max="7177" width="12.7109375" style="1" customWidth="1"/>
    <col min="7178" max="7178" width="17.85546875" style="1" customWidth="1"/>
    <col min="7179" max="7420" width="11.42578125" style="1"/>
    <col min="7421" max="7421" width="7" style="1" customWidth="1"/>
    <col min="7422" max="7422" width="18.85546875" style="1" customWidth="1"/>
    <col min="7423" max="7423" width="18.42578125" style="1" customWidth="1"/>
    <col min="7424" max="7424" width="15.7109375" style="1" customWidth="1"/>
    <col min="7425" max="7425" width="5.28515625" style="1" customWidth="1"/>
    <col min="7426" max="7426" width="6" style="1" customWidth="1"/>
    <col min="7427" max="7428" width="10.7109375" style="1" customWidth="1"/>
    <col min="7429" max="7429" width="12.140625" style="1" customWidth="1"/>
    <col min="7430" max="7430" width="12.42578125" style="1" customWidth="1"/>
    <col min="7431" max="7432" width="10.7109375" style="1" customWidth="1"/>
    <col min="7433" max="7433" width="12.7109375" style="1" customWidth="1"/>
    <col min="7434" max="7434" width="17.85546875" style="1" customWidth="1"/>
    <col min="7435" max="7676" width="11.42578125" style="1"/>
    <col min="7677" max="7677" width="7" style="1" customWidth="1"/>
    <col min="7678" max="7678" width="18.85546875" style="1" customWidth="1"/>
    <col min="7679" max="7679" width="18.42578125" style="1" customWidth="1"/>
    <col min="7680" max="7680" width="15.7109375" style="1" customWidth="1"/>
    <col min="7681" max="7681" width="5.28515625" style="1" customWidth="1"/>
    <col min="7682" max="7682" width="6" style="1" customWidth="1"/>
    <col min="7683" max="7684" width="10.7109375" style="1" customWidth="1"/>
    <col min="7685" max="7685" width="12.140625" style="1" customWidth="1"/>
    <col min="7686" max="7686" width="12.42578125" style="1" customWidth="1"/>
    <col min="7687" max="7688" width="10.7109375" style="1" customWidth="1"/>
    <col min="7689" max="7689" width="12.7109375" style="1" customWidth="1"/>
    <col min="7690" max="7690" width="17.85546875" style="1" customWidth="1"/>
    <col min="7691" max="7932" width="11.42578125" style="1"/>
    <col min="7933" max="7933" width="7" style="1" customWidth="1"/>
    <col min="7934" max="7934" width="18.85546875" style="1" customWidth="1"/>
    <col min="7935" max="7935" width="18.42578125" style="1" customWidth="1"/>
    <col min="7936" max="7936" width="15.7109375" style="1" customWidth="1"/>
    <col min="7937" max="7937" width="5.28515625" style="1" customWidth="1"/>
    <col min="7938" max="7938" width="6" style="1" customWidth="1"/>
    <col min="7939" max="7940" width="10.7109375" style="1" customWidth="1"/>
    <col min="7941" max="7941" width="12.140625" style="1" customWidth="1"/>
    <col min="7942" max="7942" width="12.42578125" style="1" customWidth="1"/>
    <col min="7943" max="7944" width="10.7109375" style="1" customWidth="1"/>
    <col min="7945" max="7945" width="12.7109375" style="1" customWidth="1"/>
    <col min="7946" max="7946" width="17.85546875" style="1" customWidth="1"/>
    <col min="7947" max="8188" width="11.42578125" style="1"/>
    <col min="8189" max="8189" width="7" style="1" customWidth="1"/>
    <col min="8190" max="8190" width="18.85546875" style="1" customWidth="1"/>
    <col min="8191" max="8191" width="18.42578125" style="1" customWidth="1"/>
    <col min="8192" max="8192" width="15.7109375" style="1" customWidth="1"/>
    <col min="8193" max="8193" width="5.28515625" style="1" customWidth="1"/>
    <col min="8194" max="8194" width="6" style="1" customWidth="1"/>
    <col min="8195" max="8196" width="10.7109375" style="1" customWidth="1"/>
    <col min="8197" max="8197" width="12.140625" style="1" customWidth="1"/>
    <col min="8198" max="8198" width="12.42578125" style="1" customWidth="1"/>
    <col min="8199" max="8200" width="10.7109375" style="1" customWidth="1"/>
    <col min="8201" max="8201" width="12.7109375" style="1" customWidth="1"/>
    <col min="8202" max="8202" width="17.85546875" style="1" customWidth="1"/>
    <col min="8203" max="8444" width="11.42578125" style="1"/>
    <col min="8445" max="8445" width="7" style="1" customWidth="1"/>
    <col min="8446" max="8446" width="18.85546875" style="1" customWidth="1"/>
    <col min="8447" max="8447" width="18.42578125" style="1" customWidth="1"/>
    <col min="8448" max="8448" width="15.7109375" style="1" customWidth="1"/>
    <col min="8449" max="8449" width="5.28515625" style="1" customWidth="1"/>
    <col min="8450" max="8450" width="6" style="1" customWidth="1"/>
    <col min="8451" max="8452" width="10.7109375" style="1" customWidth="1"/>
    <col min="8453" max="8453" width="12.140625" style="1" customWidth="1"/>
    <col min="8454" max="8454" width="12.42578125" style="1" customWidth="1"/>
    <col min="8455" max="8456" width="10.7109375" style="1" customWidth="1"/>
    <col min="8457" max="8457" width="12.7109375" style="1" customWidth="1"/>
    <col min="8458" max="8458" width="17.85546875" style="1" customWidth="1"/>
    <col min="8459" max="8700" width="11.42578125" style="1"/>
    <col min="8701" max="8701" width="7" style="1" customWidth="1"/>
    <col min="8702" max="8702" width="18.85546875" style="1" customWidth="1"/>
    <col min="8703" max="8703" width="18.42578125" style="1" customWidth="1"/>
    <col min="8704" max="8704" width="15.7109375" style="1" customWidth="1"/>
    <col min="8705" max="8705" width="5.28515625" style="1" customWidth="1"/>
    <col min="8706" max="8706" width="6" style="1" customWidth="1"/>
    <col min="8707" max="8708" width="10.7109375" style="1" customWidth="1"/>
    <col min="8709" max="8709" width="12.140625" style="1" customWidth="1"/>
    <col min="8710" max="8710" width="12.42578125" style="1" customWidth="1"/>
    <col min="8711" max="8712" width="10.7109375" style="1" customWidth="1"/>
    <col min="8713" max="8713" width="12.7109375" style="1" customWidth="1"/>
    <col min="8714" max="8714" width="17.85546875" style="1" customWidth="1"/>
    <col min="8715" max="8956" width="11.42578125" style="1"/>
    <col min="8957" max="8957" width="7" style="1" customWidth="1"/>
    <col min="8958" max="8958" width="18.85546875" style="1" customWidth="1"/>
    <col min="8959" max="8959" width="18.42578125" style="1" customWidth="1"/>
    <col min="8960" max="8960" width="15.7109375" style="1" customWidth="1"/>
    <col min="8961" max="8961" width="5.28515625" style="1" customWidth="1"/>
    <col min="8962" max="8962" width="6" style="1" customWidth="1"/>
    <col min="8963" max="8964" width="10.7109375" style="1" customWidth="1"/>
    <col min="8965" max="8965" width="12.140625" style="1" customWidth="1"/>
    <col min="8966" max="8966" width="12.42578125" style="1" customWidth="1"/>
    <col min="8967" max="8968" width="10.7109375" style="1" customWidth="1"/>
    <col min="8969" max="8969" width="12.7109375" style="1" customWidth="1"/>
    <col min="8970" max="8970" width="17.85546875" style="1" customWidth="1"/>
    <col min="8971" max="9212" width="11.42578125" style="1"/>
    <col min="9213" max="9213" width="7" style="1" customWidth="1"/>
    <col min="9214" max="9214" width="18.85546875" style="1" customWidth="1"/>
    <col min="9215" max="9215" width="18.42578125" style="1" customWidth="1"/>
    <col min="9216" max="9216" width="15.7109375" style="1" customWidth="1"/>
    <col min="9217" max="9217" width="5.28515625" style="1" customWidth="1"/>
    <col min="9218" max="9218" width="6" style="1" customWidth="1"/>
    <col min="9219" max="9220" width="10.7109375" style="1" customWidth="1"/>
    <col min="9221" max="9221" width="12.140625" style="1" customWidth="1"/>
    <col min="9222" max="9222" width="12.42578125" style="1" customWidth="1"/>
    <col min="9223" max="9224" width="10.7109375" style="1" customWidth="1"/>
    <col min="9225" max="9225" width="12.7109375" style="1" customWidth="1"/>
    <col min="9226" max="9226" width="17.85546875" style="1" customWidth="1"/>
    <col min="9227" max="9468" width="11.42578125" style="1"/>
    <col min="9469" max="9469" width="7" style="1" customWidth="1"/>
    <col min="9470" max="9470" width="18.85546875" style="1" customWidth="1"/>
    <col min="9471" max="9471" width="18.42578125" style="1" customWidth="1"/>
    <col min="9472" max="9472" width="15.7109375" style="1" customWidth="1"/>
    <col min="9473" max="9473" width="5.28515625" style="1" customWidth="1"/>
    <col min="9474" max="9474" width="6" style="1" customWidth="1"/>
    <col min="9475" max="9476" width="10.7109375" style="1" customWidth="1"/>
    <col min="9477" max="9477" width="12.140625" style="1" customWidth="1"/>
    <col min="9478" max="9478" width="12.42578125" style="1" customWidth="1"/>
    <col min="9479" max="9480" width="10.7109375" style="1" customWidth="1"/>
    <col min="9481" max="9481" width="12.7109375" style="1" customWidth="1"/>
    <col min="9482" max="9482" width="17.85546875" style="1" customWidth="1"/>
    <col min="9483" max="9724" width="11.42578125" style="1"/>
    <col min="9725" max="9725" width="7" style="1" customWidth="1"/>
    <col min="9726" max="9726" width="18.85546875" style="1" customWidth="1"/>
    <col min="9727" max="9727" width="18.42578125" style="1" customWidth="1"/>
    <col min="9728" max="9728" width="15.7109375" style="1" customWidth="1"/>
    <col min="9729" max="9729" width="5.28515625" style="1" customWidth="1"/>
    <col min="9730" max="9730" width="6" style="1" customWidth="1"/>
    <col min="9731" max="9732" width="10.7109375" style="1" customWidth="1"/>
    <col min="9733" max="9733" width="12.140625" style="1" customWidth="1"/>
    <col min="9734" max="9734" width="12.42578125" style="1" customWidth="1"/>
    <col min="9735" max="9736" width="10.7109375" style="1" customWidth="1"/>
    <col min="9737" max="9737" width="12.7109375" style="1" customWidth="1"/>
    <col min="9738" max="9738" width="17.85546875" style="1" customWidth="1"/>
    <col min="9739" max="9980" width="11.42578125" style="1"/>
    <col min="9981" max="9981" width="7" style="1" customWidth="1"/>
    <col min="9982" max="9982" width="18.85546875" style="1" customWidth="1"/>
    <col min="9983" max="9983" width="18.42578125" style="1" customWidth="1"/>
    <col min="9984" max="9984" width="15.7109375" style="1" customWidth="1"/>
    <col min="9985" max="9985" width="5.28515625" style="1" customWidth="1"/>
    <col min="9986" max="9986" width="6" style="1" customWidth="1"/>
    <col min="9987" max="9988" width="10.7109375" style="1" customWidth="1"/>
    <col min="9989" max="9989" width="12.140625" style="1" customWidth="1"/>
    <col min="9990" max="9990" width="12.42578125" style="1" customWidth="1"/>
    <col min="9991" max="9992" width="10.7109375" style="1" customWidth="1"/>
    <col min="9993" max="9993" width="12.7109375" style="1" customWidth="1"/>
    <col min="9994" max="9994" width="17.85546875" style="1" customWidth="1"/>
    <col min="9995" max="10236" width="11.42578125" style="1"/>
    <col min="10237" max="10237" width="7" style="1" customWidth="1"/>
    <col min="10238" max="10238" width="18.85546875" style="1" customWidth="1"/>
    <col min="10239" max="10239" width="18.42578125" style="1" customWidth="1"/>
    <col min="10240" max="10240" width="15.7109375" style="1" customWidth="1"/>
    <col min="10241" max="10241" width="5.28515625" style="1" customWidth="1"/>
    <col min="10242" max="10242" width="6" style="1" customWidth="1"/>
    <col min="10243" max="10244" width="10.7109375" style="1" customWidth="1"/>
    <col min="10245" max="10245" width="12.140625" style="1" customWidth="1"/>
    <col min="10246" max="10246" width="12.42578125" style="1" customWidth="1"/>
    <col min="10247" max="10248" width="10.7109375" style="1" customWidth="1"/>
    <col min="10249" max="10249" width="12.7109375" style="1" customWidth="1"/>
    <col min="10250" max="10250" width="17.85546875" style="1" customWidth="1"/>
    <col min="10251" max="10492" width="11.42578125" style="1"/>
    <col min="10493" max="10493" width="7" style="1" customWidth="1"/>
    <col min="10494" max="10494" width="18.85546875" style="1" customWidth="1"/>
    <col min="10495" max="10495" width="18.42578125" style="1" customWidth="1"/>
    <col min="10496" max="10496" width="15.7109375" style="1" customWidth="1"/>
    <col min="10497" max="10497" width="5.28515625" style="1" customWidth="1"/>
    <col min="10498" max="10498" width="6" style="1" customWidth="1"/>
    <col min="10499" max="10500" width="10.7109375" style="1" customWidth="1"/>
    <col min="10501" max="10501" width="12.140625" style="1" customWidth="1"/>
    <col min="10502" max="10502" width="12.42578125" style="1" customWidth="1"/>
    <col min="10503" max="10504" width="10.7109375" style="1" customWidth="1"/>
    <col min="10505" max="10505" width="12.7109375" style="1" customWidth="1"/>
    <col min="10506" max="10506" width="17.85546875" style="1" customWidth="1"/>
    <col min="10507" max="10748" width="11.42578125" style="1"/>
    <col min="10749" max="10749" width="7" style="1" customWidth="1"/>
    <col min="10750" max="10750" width="18.85546875" style="1" customWidth="1"/>
    <col min="10751" max="10751" width="18.42578125" style="1" customWidth="1"/>
    <col min="10752" max="10752" width="15.7109375" style="1" customWidth="1"/>
    <col min="10753" max="10753" width="5.28515625" style="1" customWidth="1"/>
    <col min="10754" max="10754" width="6" style="1" customWidth="1"/>
    <col min="10755" max="10756" width="10.7109375" style="1" customWidth="1"/>
    <col min="10757" max="10757" width="12.140625" style="1" customWidth="1"/>
    <col min="10758" max="10758" width="12.42578125" style="1" customWidth="1"/>
    <col min="10759" max="10760" width="10.7109375" style="1" customWidth="1"/>
    <col min="10761" max="10761" width="12.7109375" style="1" customWidth="1"/>
    <col min="10762" max="10762" width="17.85546875" style="1" customWidth="1"/>
    <col min="10763" max="11004" width="11.42578125" style="1"/>
    <col min="11005" max="11005" width="7" style="1" customWidth="1"/>
    <col min="11006" max="11006" width="18.85546875" style="1" customWidth="1"/>
    <col min="11007" max="11007" width="18.42578125" style="1" customWidth="1"/>
    <col min="11008" max="11008" width="15.7109375" style="1" customWidth="1"/>
    <col min="11009" max="11009" width="5.28515625" style="1" customWidth="1"/>
    <col min="11010" max="11010" width="6" style="1" customWidth="1"/>
    <col min="11011" max="11012" width="10.7109375" style="1" customWidth="1"/>
    <col min="11013" max="11013" width="12.140625" style="1" customWidth="1"/>
    <col min="11014" max="11014" width="12.42578125" style="1" customWidth="1"/>
    <col min="11015" max="11016" width="10.7109375" style="1" customWidth="1"/>
    <col min="11017" max="11017" width="12.7109375" style="1" customWidth="1"/>
    <col min="11018" max="11018" width="17.85546875" style="1" customWidth="1"/>
    <col min="11019" max="11260" width="11.42578125" style="1"/>
    <col min="11261" max="11261" width="7" style="1" customWidth="1"/>
    <col min="11262" max="11262" width="18.85546875" style="1" customWidth="1"/>
    <col min="11263" max="11263" width="18.42578125" style="1" customWidth="1"/>
    <col min="11264" max="11264" width="15.7109375" style="1" customWidth="1"/>
    <col min="11265" max="11265" width="5.28515625" style="1" customWidth="1"/>
    <col min="11266" max="11266" width="6" style="1" customWidth="1"/>
    <col min="11267" max="11268" width="10.7109375" style="1" customWidth="1"/>
    <col min="11269" max="11269" width="12.140625" style="1" customWidth="1"/>
    <col min="11270" max="11270" width="12.42578125" style="1" customWidth="1"/>
    <col min="11271" max="11272" width="10.7109375" style="1" customWidth="1"/>
    <col min="11273" max="11273" width="12.7109375" style="1" customWidth="1"/>
    <col min="11274" max="11274" width="17.85546875" style="1" customWidth="1"/>
    <col min="11275" max="11516" width="11.42578125" style="1"/>
    <col min="11517" max="11517" width="7" style="1" customWidth="1"/>
    <col min="11518" max="11518" width="18.85546875" style="1" customWidth="1"/>
    <col min="11519" max="11519" width="18.42578125" style="1" customWidth="1"/>
    <col min="11520" max="11520" width="15.7109375" style="1" customWidth="1"/>
    <col min="11521" max="11521" width="5.28515625" style="1" customWidth="1"/>
    <col min="11522" max="11522" width="6" style="1" customWidth="1"/>
    <col min="11523" max="11524" width="10.7109375" style="1" customWidth="1"/>
    <col min="11525" max="11525" width="12.140625" style="1" customWidth="1"/>
    <col min="11526" max="11526" width="12.42578125" style="1" customWidth="1"/>
    <col min="11527" max="11528" width="10.7109375" style="1" customWidth="1"/>
    <col min="11529" max="11529" width="12.7109375" style="1" customWidth="1"/>
    <col min="11530" max="11530" width="17.85546875" style="1" customWidth="1"/>
    <col min="11531" max="11772" width="11.42578125" style="1"/>
    <col min="11773" max="11773" width="7" style="1" customWidth="1"/>
    <col min="11774" max="11774" width="18.85546875" style="1" customWidth="1"/>
    <col min="11775" max="11775" width="18.42578125" style="1" customWidth="1"/>
    <col min="11776" max="11776" width="15.7109375" style="1" customWidth="1"/>
    <col min="11777" max="11777" width="5.28515625" style="1" customWidth="1"/>
    <col min="11778" max="11778" width="6" style="1" customWidth="1"/>
    <col min="11779" max="11780" width="10.7109375" style="1" customWidth="1"/>
    <col min="11781" max="11781" width="12.140625" style="1" customWidth="1"/>
    <col min="11782" max="11782" width="12.42578125" style="1" customWidth="1"/>
    <col min="11783" max="11784" width="10.7109375" style="1" customWidth="1"/>
    <col min="11785" max="11785" width="12.7109375" style="1" customWidth="1"/>
    <col min="11786" max="11786" width="17.85546875" style="1" customWidth="1"/>
    <col min="11787" max="12028" width="11.42578125" style="1"/>
    <col min="12029" max="12029" width="7" style="1" customWidth="1"/>
    <col min="12030" max="12030" width="18.85546875" style="1" customWidth="1"/>
    <col min="12031" max="12031" width="18.42578125" style="1" customWidth="1"/>
    <col min="12032" max="12032" width="15.7109375" style="1" customWidth="1"/>
    <col min="12033" max="12033" width="5.28515625" style="1" customWidth="1"/>
    <col min="12034" max="12034" width="6" style="1" customWidth="1"/>
    <col min="12035" max="12036" width="10.7109375" style="1" customWidth="1"/>
    <col min="12037" max="12037" width="12.140625" style="1" customWidth="1"/>
    <col min="12038" max="12038" width="12.42578125" style="1" customWidth="1"/>
    <col min="12039" max="12040" width="10.7109375" style="1" customWidth="1"/>
    <col min="12041" max="12041" width="12.7109375" style="1" customWidth="1"/>
    <col min="12042" max="12042" width="17.85546875" style="1" customWidth="1"/>
    <col min="12043" max="12284" width="11.42578125" style="1"/>
    <col min="12285" max="12285" width="7" style="1" customWidth="1"/>
    <col min="12286" max="12286" width="18.85546875" style="1" customWidth="1"/>
    <col min="12287" max="12287" width="18.42578125" style="1" customWidth="1"/>
    <col min="12288" max="12288" width="15.7109375" style="1" customWidth="1"/>
    <col min="12289" max="12289" width="5.28515625" style="1" customWidth="1"/>
    <col min="12290" max="12290" width="6" style="1" customWidth="1"/>
    <col min="12291" max="12292" width="10.7109375" style="1" customWidth="1"/>
    <col min="12293" max="12293" width="12.140625" style="1" customWidth="1"/>
    <col min="12294" max="12294" width="12.42578125" style="1" customWidth="1"/>
    <col min="12295" max="12296" width="10.7109375" style="1" customWidth="1"/>
    <col min="12297" max="12297" width="12.7109375" style="1" customWidth="1"/>
    <col min="12298" max="12298" width="17.85546875" style="1" customWidth="1"/>
    <col min="12299" max="12540" width="11.42578125" style="1"/>
    <col min="12541" max="12541" width="7" style="1" customWidth="1"/>
    <col min="12542" max="12542" width="18.85546875" style="1" customWidth="1"/>
    <col min="12543" max="12543" width="18.42578125" style="1" customWidth="1"/>
    <col min="12544" max="12544" width="15.7109375" style="1" customWidth="1"/>
    <col min="12545" max="12545" width="5.28515625" style="1" customWidth="1"/>
    <col min="12546" max="12546" width="6" style="1" customWidth="1"/>
    <col min="12547" max="12548" width="10.7109375" style="1" customWidth="1"/>
    <col min="12549" max="12549" width="12.140625" style="1" customWidth="1"/>
    <col min="12550" max="12550" width="12.42578125" style="1" customWidth="1"/>
    <col min="12551" max="12552" width="10.7109375" style="1" customWidth="1"/>
    <col min="12553" max="12553" width="12.7109375" style="1" customWidth="1"/>
    <col min="12554" max="12554" width="17.85546875" style="1" customWidth="1"/>
    <col min="12555" max="12796" width="11.42578125" style="1"/>
    <col min="12797" max="12797" width="7" style="1" customWidth="1"/>
    <col min="12798" max="12798" width="18.85546875" style="1" customWidth="1"/>
    <col min="12799" max="12799" width="18.42578125" style="1" customWidth="1"/>
    <col min="12800" max="12800" width="15.7109375" style="1" customWidth="1"/>
    <col min="12801" max="12801" width="5.28515625" style="1" customWidth="1"/>
    <col min="12802" max="12802" width="6" style="1" customWidth="1"/>
    <col min="12803" max="12804" width="10.7109375" style="1" customWidth="1"/>
    <col min="12805" max="12805" width="12.140625" style="1" customWidth="1"/>
    <col min="12806" max="12806" width="12.42578125" style="1" customWidth="1"/>
    <col min="12807" max="12808" width="10.7109375" style="1" customWidth="1"/>
    <col min="12809" max="12809" width="12.7109375" style="1" customWidth="1"/>
    <col min="12810" max="12810" width="17.85546875" style="1" customWidth="1"/>
    <col min="12811" max="13052" width="11.42578125" style="1"/>
    <col min="13053" max="13053" width="7" style="1" customWidth="1"/>
    <col min="13054" max="13054" width="18.85546875" style="1" customWidth="1"/>
    <col min="13055" max="13055" width="18.42578125" style="1" customWidth="1"/>
    <col min="13056" max="13056" width="15.7109375" style="1" customWidth="1"/>
    <col min="13057" max="13057" width="5.28515625" style="1" customWidth="1"/>
    <col min="13058" max="13058" width="6" style="1" customWidth="1"/>
    <col min="13059" max="13060" width="10.7109375" style="1" customWidth="1"/>
    <col min="13061" max="13061" width="12.140625" style="1" customWidth="1"/>
    <col min="13062" max="13062" width="12.42578125" style="1" customWidth="1"/>
    <col min="13063" max="13064" width="10.7109375" style="1" customWidth="1"/>
    <col min="13065" max="13065" width="12.7109375" style="1" customWidth="1"/>
    <col min="13066" max="13066" width="17.85546875" style="1" customWidth="1"/>
    <col min="13067" max="13308" width="11.42578125" style="1"/>
    <col min="13309" max="13309" width="7" style="1" customWidth="1"/>
    <col min="13310" max="13310" width="18.85546875" style="1" customWidth="1"/>
    <col min="13311" max="13311" width="18.42578125" style="1" customWidth="1"/>
    <col min="13312" max="13312" width="15.7109375" style="1" customWidth="1"/>
    <col min="13313" max="13313" width="5.28515625" style="1" customWidth="1"/>
    <col min="13314" max="13314" width="6" style="1" customWidth="1"/>
    <col min="13315" max="13316" width="10.7109375" style="1" customWidth="1"/>
    <col min="13317" max="13317" width="12.140625" style="1" customWidth="1"/>
    <col min="13318" max="13318" width="12.42578125" style="1" customWidth="1"/>
    <col min="13319" max="13320" width="10.7109375" style="1" customWidth="1"/>
    <col min="13321" max="13321" width="12.7109375" style="1" customWidth="1"/>
    <col min="13322" max="13322" width="17.85546875" style="1" customWidth="1"/>
    <col min="13323" max="13564" width="11.42578125" style="1"/>
    <col min="13565" max="13565" width="7" style="1" customWidth="1"/>
    <col min="13566" max="13566" width="18.85546875" style="1" customWidth="1"/>
    <col min="13567" max="13567" width="18.42578125" style="1" customWidth="1"/>
    <col min="13568" max="13568" width="15.7109375" style="1" customWidth="1"/>
    <col min="13569" max="13569" width="5.28515625" style="1" customWidth="1"/>
    <col min="13570" max="13570" width="6" style="1" customWidth="1"/>
    <col min="13571" max="13572" width="10.7109375" style="1" customWidth="1"/>
    <col min="13573" max="13573" width="12.140625" style="1" customWidth="1"/>
    <col min="13574" max="13574" width="12.42578125" style="1" customWidth="1"/>
    <col min="13575" max="13576" width="10.7109375" style="1" customWidth="1"/>
    <col min="13577" max="13577" width="12.7109375" style="1" customWidth="1"/>
    <col min="13578" max="13578" width="17.85546875" style="1" customWidth="1"/>
    <col min="13579" max="13820" width="11.42578125" style="1"/>
    <col min="13821" max="13821" width="7" style="1" customWidth="1"/>
    <col min="13822" max="13822" width="18.85546875" style="1" customWidth="1"/>
    <col min="13823" max="13823" width="18.42578125" style="1" customWidth="1"/>
    <col min="13824" max="13824" width="15.7109375" style="1" customWidth="1"/>
    <col min="13825" max="13825" width="5.28515625" style="1" customWidth="1"/>
    <col min="13826" max="13826" width="6" style="1" customWidth="1"/>
    <col min="13827" max="13828" width="10.7109375" style="1" customWidth="1"/>
    <col min="13829" max="13829" width="12.140625" style="1" customWidth="1"/>
    <col min="13830" max="13830" width="12.42578125" style="1" customWidth="1"/>
    <col min="13831" max="13832" width="10.7109375" style="1" customWidth="1"/>
    <col min="13833" max="13833" width="12.7109375" style="1" customWidth="1"/>
    <col min="13834" max="13834" width="17.85546875" style="1" customWidth="1"/>
    <col min="13835" max="14076" width="11.42578125" style="1"/>
    <col min="14077" max="14077" width="7" style="1" customWidth="1"/>
    <col min="14078" max="14078" width="18.85546875" style="1" customWidth="1"/>
    <col min="14079" max="14079" width="18.42578125" style="1" customWidth="1"/>
    <col min="14080" max="14080" width="15.7109375" style="1" customWidth="1"/>
    <col min="14081" max="14081" width="5.28515625" style="1" customWidth="1"/>
    <col min="14082" max="14082" width="6" style="1" customWidth="1"/>
    <col min="14083" max="14084" width="10.7109375" style="1" customWidth="1"/>
    <col min="14085" max="14085" width="12.140625" style="1" customWidth="1"/>
    <col min="14086" max="14086" width="12.42578125" style="1" customWidth="1"/>
    <col min="14087" max="14088" width="10.7109375" style="1" customWidth="1"/>
    <col min="14089" max="14089" width="12.7109375" style="1" customWidth="1"/>
    <col min="14090" max="14090" width="17.85546875" style="1" customWidth="1"/>
    <col min="14091" max="14332" width="11.42578125" style="1"/>
    <col min="14333" max="14333" width="7" style="1" customWidth="1"/>
    <col min="14334" max="14334" width="18.85546875" style="1" customWidth="1"/>
    <col min="14335" max="14335" width="18.42578125" style="1" customWidth="1"/>
    <col min="14336" max="14336" width="15.7109375" style="1" customWidth="1"/>
    <col min="14337" max="14337" width="5.28515625" style="1" customWidth="1"/>
    <col min="14338" max="14338" width="6" style="1" customWidth="1"/>
    <col min="14339" max="14340" width="10.7109375" style="1" customWidth="1"/>
    <col min="14341" max="14341" width="12.140625" style="1" customWidth="1"/>
    <col min="14342" max="14342" width="12.42578125" style="1" customWidth="1"/>
    <col min="14343" max="14344" width="10.7109375" style="1" customWidth="1"/>
    <col min="14345" max="14345" width="12.7109375" style="1" customWidth="1"/>
    <col min="14346" max="14346" width="17.85546875" style="1" customWidth="1"/>
    <col min="14347" max="14588" width="11.42578125" style="1"/>
    <col min="14589" max="14589" width="7" style="1" customWidth="1"/>
    <col min="14590" max="14590" width="18.85546875" style="1" customWidth="1"/>
    <col min="14591" max="14591" width="18.42578125" style="1" customWidth="1"/>
    <col min="14592" max="14592" width="15.7109375" style="1" customWidth="1"/>
    <col min="14593" max="14593" width="5.28515625" style="1" customWidth="1"/>
    <col min="14594" max="14594" width="6" style="1" customWidth="1"/>
    <col min="14595" max="14596" width="10.7109375" style="1" customWidth="1"/>
    <col min="14597" max="14597" width="12.140625" style="1" customWidth="1"/>
    <col min="14598" max="14598" width="12.42578125" style="1" customWidth="1"/>
    <col min="14599" max="14600" width="10.7109375" style="1" customWidth="1"/>
    <col min="14601" max="14601" width="12.7109375" style="1" customWidth="1"/>
    <col min="14602" max="14602" width="17.85546875" style="1" customWidth="1"/>
    <col min="14603" max="14844" width="11.42578125" style="1"/>
    <col min="14845" max="14845" width="7" style="1" customWidth="1"/>
    <col min="14846" max="14846" width="18.85546875" style="1" customWidth="1"/>
    <col min="14847" max="14847" width="18.42578125" style="1" customWidth="1"/>
    <col min="14848" max="14848" width="15.7109375" style="1" customWidth="1"/>
    <col min="14849" max="14849" width="5.28515625" style="1" customWidth="1"/>
    <col min="14850" max="14850" width="6" style="1" customWidth="1"/>
    <col min="14851" max="14852" width="10.7109375" style="1" customWidth="1"/>
    <col min="14853" max="14853" width="12.140625" style="1" customWidth="1"/>
    <col min="14854" max="14854" width="12.42578125" style="1" customWidth="1"/>
    <col min="14855" max="14856" width="10.7109375" style="1" customWidth="1"/>
    <col min="14857" max="14857" width="12.7109375" style="1" customWidth="1"/>
    <col min="14858" max="14858" width="17.85546875" style="1" customWidth="1"/>
    <col min="14859" max="15100" width="11.42578125" style="1"/>
    <col min="15101" max="15101" width="7" style="1" customWidth="1"/>
    <col min="15102" max="15102" width="18.85546875" style="1" customWidth="1"/>
    <col min="15103" max="15103" width="18.42578125" style="1" customWidth="1"/>
    <col min="15104" max="15104" width="15.7109375" style="1" customWidth="1"/>
    <col min="15105" max="15105" width="5.28515625" style="1" customWidth="1"/>
    <col min="15106" max="15106" width="6" style="1" customWidth="1"/>
    <col min="15107" max="15108" width="10.7109375" style="1" customWidth="1"/>
    <col min="15109" max="15109" width="12.140625" style="1" customWidth="1"/>
    <col min="15110" max="15110" width="12.42578125" style="1" customWidth="1"/>
    <col min="15111" max="15112" width="10.7109375" style="1" customWidth="1"/>
    <col min="15113" max="15113" width="12.7109375" style="1" customWidth="1"/>
    <col min="15114" max="15114" width="17.85546875" style="1" customWidth="1"/>
    <col min="15115" max="15356" width="11.42578125" style="1"/>
    <col min="15357" max="15357" width="7" style="1" customWidth="1"/>
    <col min="15358" max="15358" width="18.85546875" style="1" customWidth="1"/>
    <col min="15359" max="15359" width="18.42578125" style="1" customWidth="1"/>
    <col min="15360" max="15360" width="15.7109375" style="1" customWidth="1"/>
    <col min="15361" max="15361" width="5.28515625" style="1" customWidth="1"/>
    <col min="15362" max="15362" width="6" style="1" customWidth="1"/>
    <col min="15363" max="15364" width="10.7109375" style="1" customWidth="1"/>
    <col min="15365" max="15365" width="12.140625" style="1" customWidth="1"/>
    <col min="15366" max="15366" width="12.42578125" style="1" customWidth="1"/>
    <col min="15367" max="15368" width="10.7109375" style="1" customWidth="1"/>
    <col min="15369" max="15369" width="12.7109375" style="1" customWidth="1"/>
    <col min="15370" max="15370" width="17.85546875" style="1" customWidth="1"/>
    <col min="15371" max="15612" width="11.42578125" style="1"/>
    <col min="15613" max="15613" width="7" style="1" customWidth="1"/>
    <col min="15614" max="15614" width="18.85546875" style="1" customWidth="1"/>
    <col min="15615" max="15615" width="18.42578125" style="1" customWidth="1"/>
    <col min="15616" max="15616" width="15.7109375" style="1" customWidth="1"/>
    <col min="15617" max="15617" width="5.28515625" style="1" customWidth="1"/>
    <col min="15618" max="15618" width="6" style="1" customWidth="1"/>
    <col min="15619" max="15620" width="10.7109375" style="1" customWidth="1"/>
    <col min="15621" max="15621" width="12.140625" style="1" customWidth="1"/>
    <col min="15622" max="15622" width="12.42578125" style="1" customWidth="1"/>
    <col min="15623" max="15624" width="10.7109375" style="1" customWidth="1"/>
    <col min="15625" max="15625" width="12.7109375" style="1" customWidth="1"/>
    <col min="15626" max="15626" width="17.85546875" style="1" customWidth="1"/>
    <col min="15627" max="15868" width="11.42578125" style="1"/>
    <col min="15869" max="15869" width="7" style="1" customWidth="1"/>
    <col min="15870" max="15870" width="18.85546875" style="1" customWidth="1"/>
    <col min="15871" max="15871" width="18.42578125" style="1" customWidth="1"/>
    <col min="15872" max="15872" width="15.7109375" style="1" customWidth="1"/>
    <col min="15873" max="15873" width="5.28515625" style="1" customWidth="1"/>
    <col min="15874" max="15874" width="6" style="1" customWidth="1"/>
    <col min="15875" max="15876" width="10.7109375" style="1" customWidth="1"/>
    <col min="15877" max="15877" width="12.140625" style="1" customWidth="1"/>
    <col min="15878" max="15878" width="12.42578125" style="1" customWidth="1"/>
    <col min="15879" max="15880" width="10.7109375" style="1" customWidth="1"/>
    <col min="15881" max="15881" width="12.7109375" style="1" customWidth="1"/>
    <col min="15882" max="15882" width="17.85546875" style="1" customWidth="1"/>
    <col min="15883" max="16124" width="11.42578125" style="1"/>
    <col min="16125" max="16125" width="7" style="1" customWidth="1"/>
    <col min="16126" max="16126" width="18.85546875" style="1" customWidth="1"/>
    <col min="16127" max="16127" width="18.42578125" style="1" customWidth="1"/>
    <col min="16128" max="16128" width="15.7109375" style="1" customWidth="1"/>
    <col min="16129" max="16129" width="5.28515625" style="1" customWidth="1"/>
    <col min="16130" max="16130" width="6" style="1" customWidth="1"/>
    <col min="16131" max="16132" width="10.7109375" style="1" customWidth="1"/>
    <col min="16133" max="16133" width="12.140625" style="1" customWidth="1"/>
    <col min="16134" max="16134" width="12.42578125" style="1" customWidth="1"/>
    <col min="16135" max="16136" width="10.7109375" style="1" customWidth="1"/>
    <col min="16137" max="16137" width="12.7109375" style="1" customWidth="1"/>
    <col min="16138" max="16138" width="17.85546875" style="1" customWidth="1"/>
    <col min="16139" max="16384" width="11.42578125" style="1"/>
  </cols>
  <sheetData>
    <row r="1" spans="2:10">
      <c r="B1" s="255"/>
      <c r="C1" s="255"/>
      <c r="D1" s="255"/>
      <c r="E1" s="255"/>
      <c r="F1" s="255"/>
      <c r="G1" s="255"/>
      <c r="H1" s="255"/>
      <c r="I1" s="255"/>
      <c r="J1" s="255"/>
    </row>
    <row r="2" spans="2:10">
      <c r="B2" s="255"/>
      <c r="C2" s="255"/>
      <c r="D2" s="255"/>
      <c r="E2" s="255"/>
      <c r="F2" s="255"/>
      <c r="G2" s="255"/>
      <c r="H2" s="255"/>
      <c r="I2" s="255"/>
      <c r="J2" s="255"/>
    </row>
    <row r="3" spans="2:10">
      <c r="B3" s="255"/>
      <c r="C3" s="255"/>
      <c r="D3" s="255"/>
      <c r="E3" s="255"/>
      <c r="F3" s="255"/>
      <c r="G3" s="255"/>
      <c r="H3" s="255"/>
      <c r="I3" s="255"/>
      <c r="J3" s="255"/>
    </row>
    <row r="4" spans="2:10">
      <c r="B4" s="255"/>
      <c r="C4" s="255"/>
      <c r="D4" s="255"/>
      <c r="E4" s="255"/>
      <c r="F4" s="255"/>
      <c r="G4" s="255"/>
      <c r="H4" s="255"/>
      <c r="I4" s="255"/>
      <c r="J4" s="255"/>
    </row>
    <row r="5" spans="2:10">
      <c r="B5" s="255"/>
      <c r="C5" s="255"/>
      <c r="D5" s="255"/>
      <c r="E5" s="255"/>
      <c r="F5" s="255"/>
      <c r="G5" s="255"/>
      <c r="H5" s="255"/>
      <c r="I5" s="255"/>
      <c r="J5" s="255"/>
    </row>
    <row r="6" spans="2:10">
      <c r="B6" s="255"/>
      <c r="C6" s="255"/>
      <c r="D6" s="255"/>
      <c r="E6" s="255"/>
      <c r="F6" s="255"/>
      <c r="G6" s="255"/>
      <c r="H6" s="255"/>
      <c r="I6" s="255"/>
      <c r="J6" s="255"/>
    </row>
    <row r="7" spans="2:10">
      <c r="B7" s="255"/>
      <c r="C7" s="255"/>
      <c r="D7" s="255"/>
      <c r="E7" s="255"/>
      <c r="F7" s="255"/>
      <c r="G7" s="255"/>
      <c r="H7" s="255"/>
      <c r="I7" s="255"/>
      <c r="J7" s="255"/>
    </row>
    <row r="8" spans="2:10" ht="15" customHeight="1">
      <c r="B8" s="227" t="s">
        <v>302</v>
      </c>
      <c r="C8" s="227"/>
      <c r="D8" s="227"/>
      <c r="E8" s="227"/>
      <c r="F8" s="227"/>
      <c r="G8" s="227"/>
      <c r="H8" s="227"/>
      <c r="I8" s="227"/>
      <c r="J8" s="227"/>
    </row>
    <row r="9" spans="2:10" ht="8.25" customHeight="1">
      <c r="B9" s="2"/>
      <c r="C9" s="2"/>
      <c r="D9" s="2"/>
      <c r="E9" s="2"/>
      <c r="F9" s="2"/>
      <c r="G9" s="2"/>
      <c r="H9" s="2"/>
      <c r="I9" s="2"/>
      <c r="J9" s="2"/>
    </row>
    <row r="10" spans="2:10" s="4" customFormat="1" ht="15" customHeight="1">
      <c r="B10" s="3" t="s">
        <v>0</v>
      </c>
      <c r="C10" s="257"/>
      <c r="D10" s="258"/>
      <c r="E10" s="258"/>
      <c r="F10" s="259"/>
      <c r="G10" s="3" t="s">
        <v>1</v>
      </c>
      <c r="H10" s="29"/>
      <c r="I10" s="3" t="s">
        <v>2</v>
      </c>
      <c r="J10" s="128"/>
    </row>
    <row r="11" spans="2:10" s="4" customFormat="1" ht="15" customHeight="1">
      <c r="B11" s="3" t="s">
        <v>3</v>
      </c>
      <c r="C11" s="257"/>
      <c r="D11" s="258"/>
      <c r="E11" s="258"/>
      <c r="F11" s="259"/>
      <c r="G11" s="3" t="s">
        <v>4</v>
      </c>
      <c r="H11" s="29"/>
      <c r="I11" s="3" t="s">
        <v>5</v>
      </c>
      <c r="J11" s="30"/>
    </row>
    <row r="12" spans="2:10" s="4" customFormat="1" ht="15" customHeight="1">
      <c r="B12" s="3" t="s">
        <v>6</v>
      </c>
      <c r="C12" s="260"/>
      <c r="D12" s="258"/>
      <c r="E12" s="258"/>
      <c r="F12" s="259"/>
      <c r="G12" s="3" t="s">
        <v>7</v>
      </c>
      <c r="H12" s="29"/>
      <c r="I12" s="3" t="s">
        <v>8</v>
      </c>
      <c r="J12" s="30"/>
    </row>
    <row r="13" spans="2:10" s="4" customFormat="1" ht="9.75" customHeight="1">
      <c r="B13" s="7"/>
      <c r="C13" s="5"/>
      <c r="D13" s="5"/>
      <c r="E13" s="5"/>
      <c r="F13" s="5"/>
      <c r="G13" s="5"/>
      <c r="H13" s="6"/>
      <c r="I13" s="7"/>
      <c r="J13" s="8"/>
    </row>
    <row r="14" spans="2:10" s="4" customFormat="1" ht="18.75" customHeight="1">
      <c r="B14" s="261" t="s">
        <v>9</v>
      </c>
      <c r="C14" s="261"/>
      <c r="D14" s="261"/>
      <c r="E14" s="261"/>
      <c r="F14" s="261"/>
      <c r="G14" s="261"/>
      <c r="H14" s="261"/>
      <c r="I14" s="261"/>
      <c r="J14" s="261"/>
    </row>
    <row r="15" spans="2:10" s="31" customFormat="1" ht="95.25" customHeight="1">
      <c r="B15" s="321" t="s">
        <v>443</v>
      </c>
      <c r="C15" s="322"/>
      <c r="D15" s="322"/>
      <c r="E15" s="322"/>
      <c r="F15" s="322"/>
      <c r="G15" s="322"/>
      <c r="H15" s="322"/>
      <c r="I15" s="322"/>
      <c r="J15" s="323"/>
    </row>
    <row r="16" spans="2:10" s="31" customFormat="1" ht="22.5" customHeight="1">
      <c r="B16" s="324" t="s">
        <v>211</v>
      </c>
      <c r="C16" s="325"/>
      <c r="D16" s="325"/>
      <c r="E16" s="325"/>
      <c r="F16" s="325"/>
      <c r="G16" s="325"/>
      <c r="H16" s="325"/>
      <c r="I16" s="325"/>
      <c r="J16" s="326"/>
    </row>
    <row r="17" spans="2:10" s="4" customFormat="1" ht="6.75" customHeight="1">
      <c r="B17" s="111"/>
      <c r="C17" s="254"/>
      <c r="D17" s="254"/>
      <c r="E17" s="254"/>
      <c r="F17" s="254"/>
      <c r="G17" s="254"/>
      <c r="H17" s="254"/>
      <c r="I17" s="7"/>
      <c r="J17" s="8"/>
    </row>
    <row r="18" spans="2:10" s="4" customFormat="1" ht="10.5" customHeight="1">
      <c r="B18" s="327" t="s">
        <v>10</v>
      </c>
      <c r="C18" s="327"/>
      <c r="D18" s="110">
        <v>21</v>
      </c>
      <c r="E18" s="159"/>
      <c r="F18" s="253" t="s">
        <v>273</v>
      </c>
      <c r="G18" s="253"/>
      <c r="H18" s="253"/>
      <c r="I18" s="253"/>
      <c r="J18" s="8"/>
    </row>
    <row r="19" spans="2:10" s="4" customFormat="1" ht="9.75" customHeight="1">
      <c r="B19" s="370" t="s">
        <v>132</v>
      </c>
      <c r="C19" s="371"/>
      <c r="D19" s="141">
        <v>7</v>
      </c>
      <c r="E19" s="137"/>
      <c r="F19" s="253"/>
      <c r="G19" s="253"/>
      <c r="H19" s="253"/>
      <c r="I19" s="253"/>
      <c r="J19" s="8"/>
    </row>
    <row r="20" spans="2:10" s="4" customFormat="1" ht="18" customHeight="1">
      <c r="B20" s="364" t="s">
        <v>447</v>
      </c>
      <c r="C20" s="364"/>
      <c r="D20" s="364"/>
      <c r="E20" s="364"/>
      <c r="F20" s="364"/>
      <c r="G20" s="364"/>
      <c r="H20" s="364"/>
      <c r="I20" s="364"/>
      <c r="J20" s="364"/>
    </row>
    <row r="21" spans="2:10" ht="44.25" customHeight="1">
      <c r="B21" s="33" t="s">
        <v>212</v>
      </c>
      <c r="C21" s="33" t="s">
        <v>136</v>
      </c>
      <c r="D21" s="41" t="s">
        <v>213</v>
      </c>
      <c r="E21" s="33" t="s">
        <v>12</v>
      </c>
      <c r="F21" s="33" t="s">
        <v>13</v>
      </c>
      <c r="G21" s="33" t="s">
        <v>30</v>
      </c>
      <c r="H21" s="33" t="s">
        <v>22</v>
      </c>
      <c r="I21" s="33" t="s">
        <v>23</v>
      </c>
      <c r="J21" s="33" t="s">
        <v>17</v>
      </c>
    </row>
    <row r="22" spans="2:10" ht="50.25" customHeight="1">
      <c r="B22" s="365" t="s">
        <v>163</v>
      </c>
      <c r="C22" s="142" t="s">
        <v>215</v>
      </c>
      <c r="D22" s="33">
        <v>4</v>
      </c>
      <c r="E22" s="33">
        <v>5</v>
      </c>
      <c r="F22" s="43"/>
      <c r="G22" s="44"/>
      <c r="H22" s="45">
        <f>ROUND(G22*(1+$F22),0)</f>
        <v>0</v>
      </c>
      <c r="I22" s="46">
        <f>ROUND(H22*E22,0)</f>
        <v>0</v>
      </c>
      <c r="J22" s="47">
        <f>I22*$D$19</f>
        <v>0</v>
      </c>
    </row>
    <row r="23" spans="2:10" ht="50.25" customHeight="1">
      <c r="B23" s="369"/>
      <c r="C23" s="119" t="s">
        <v>241</v>
      </c>
      <c r="D23" s="40">
        <v>4</v>
      </c>
      <c r="E23" s="42">
        <v>10</v>
      </c>
      <c r="F23" s="43"/>
      <c r="G23" s="44"/>
      <c r="H23" s="45">
        <f>ROUND(G23*(1+$F23),0)</f>
        <v>0</v>
      </c>
      <c r="I23" s="46">
        <f>ROUND(H23*E23,0)</f>
        <v>0</v>
      </c>
      <c r="J23" s="47">
        <f>I23*$D$19</f>
        <v>0</v>
      </c>
    </row>
    <row r="24" spans="2:10" ht="12.75" customHeight="1">
      <c r="B24" s="331" t="s">
        <v>242</v>
      </c>
      <c r="C24" s="331"/>
      <c r="D24" s="331"/>
      <c r="E24" s="33">
        <f>SUM(E22:E23)</f>
        <v>15</v>
      </c>
      <c r="F24" s="28"/>
      <c r="G24" s="28"/>
      <c r="H24" s="28"/>
      <c r="I24" s="36">
        <f>SUM(I22:I23)</f>
        <v>0</v>
      </c>
      <c r="J24" s="36">
        <f>SUM(J22:J23)</f>
        <v>0</v>
      </c>
    </row>
    <row r="25" spans="2:10" ht="62.25" customHeight="1">
      <c r="B25" s="156" t="s">
        <v>165</v>
      </c>
      <c r="C25" s="142" t="s">
        <v>243</v>
      </c>
      <c r="D25" s="33">
        <v>4</v>
      </c>
      <c r="E25" s="19">
        <v>10</v>
      </c>
      <c r="F25" s="39"/>
      <c r="G25" s="140"/>
      <c r="H25" s="12">
        <f>ROUND(G25*(1+$F25),0)</f>
        <v>0</v>
      </c>
      <c r="I25" s="46">
        <f t="shared" ref="I25:I34" si="0">ROUND(H25*E25,0)</f>
        <v>0</v>
      </c>
      <c r="J25" s="14">
        <f>I25*$D$19</f>
        <v>0</v>
      </c>
    </row>
    <row r="26" spans="2:10" ht="15.75" customHeight="1">
      <c r="B26" s="331" t="s">
        <v>244</v>
      </c>
      <c r="C26" s="331"/>
      <c r="D26" s="331"/>
      <c r="E26" s="21">
        <f>SUM(E25:E25)</f>
        <v>10</v>
      </c>
      <c r="F26" s="145"/>
      <c r="G26" s="146"/>
      <c r="H26" s="12"/>
      <c r="I26" s="147">
        <f>SUM(I25:I25)</f>
        <v>0</v>
      </c>
      <c r="J26" s="147">
        <f>SUM(J25:J25)</f>
        <v>0</v>
      </c>
    </row>
    <row r="27" spans="2:10" ht="45.75" customHeight="1">
      <c r="B27" s="365" t="s">
        <v>166</v>
      </c>
      <c r="C27" s="142" t="s">
        <v>215</v>
      </c>
      <c r="D27" s="19">
        <v>4</v>
      </c>
      <c r="E27" s="21">
        <v>1</v>
      </c>
      <c r="F27" s="39"/>
      <c r="G27" s="140"/>
      <c r="H27" s="12">
        <f>ROUND(G27*(1+$F27),0)</f>
        <v>0</v>
      </c>
      <c r="I27" s="46">
        <f t="shared" ref="I27" si="1">ROUND(H27*E27,0)</f>
        <v>0</v>
      </c>
      <c r="J27" s="14">
        <f>I27*$D$19</f>
        <v>0</v>
      </c>
    </row>
    <row r="28" spans="2:10" ht="45.75" customHeight="1">
      <c r="B28" s="366"/>
      <c r="C28" s="126" t="s">
        <v>241</v>
      </c>
      <c r="D28" s="19">
        <v>4</v>
      </c>
      <c r="E28" s="21">
        <v>11</v>
      </c>
      <c r="F28" s="39"/>
      <c r="G28" s="140"/>
      <c r="H28" s="12">
        <f>ROUND(G28*(1+$F28),0)</f>
        <v>0</v>
      </c>
      <c r="I28" s="46">
        <f t="shared" si="0"/>
        <v>0</v>
      </c>
      <c r="J28" s="14">
        <f>I28*$D$19</f>
        <v>0</v>
      </c>
    </row>
    <row r="29" spans="2:10" ht="11.25" customHeight="1">
      <c r="B29" s="332" t="s">
        <v>245</v>
      </c>
      <c r="C29" s="333"/>
      <c r="D29" s="334"/>
      <c r="E29" s="21">
        <f>SUM(E27:E28)</f>
        <v>12</v>
      </c>
      <c r="F29" s="145"/>
      <c r="G29" s="146"/>
      <c r="H29" s="12"/>
      <c r="I29" s="147">
        <f>SUM(I27:I28)</f>
        <v>0</v>
      </c>
      <c r="J29" s="148">
        <f>SUM(J27:J28)</f>
        <v>0</v>
      </c>
    </row>
    <row r="30" spans="2:10" ht="48" customHeight="1">
      <c r="B30" s="365" t="s">
        <v>246</v>
      </c>
      <c r="C30" s="127" t="s">
        <v>215</v>
      </c>
      <c r="D30" s="19">
        <v>4</v>
      </c>
      <c r="E30" s="21">
        <v>1</v>
      </c>
      <c r="F30" s="39"/>
      <c r="G30" s="140"/>
      <c r="H30" s="12">
        <f t="shared" ref="H30:H34" si="2">ROUND(G30*(1+$F30),0)</f>
        <v>0</v>
      </c>
      <c r="I30" s="46">
        <f t="shared" si="0"/>
        <v>0</v>
      </c>
      <c r="J30" s="14">
        <f>I30*$D$19</f>
        <v>0</v>
      </c>
    </row>
    <row r="31" spans="2:10" ht="52.5" customHeight="1">
      <c r="B31" s="366"/>
      <c r="C31" s="127" t="s">
        <v>241</v>
      </c>
      <c r="D31" s="19">
        <v>4</v>
      </c>
      <c r="E31" s="21">
        <v>17</v>
      </c>
      <c r="F31" s="39"/>
      <c r="G31" s="140"/>
      <c r="H31" s="12">
        <f t="shared" si="2"/>
        <v>0</v>
      </c>
      <c r="I31" s="46">
        <f t="shared" si="0"/>
        <v>0</v>
      </c>
      <c r="J31" s="14">
        <f>I31*$D$19</f>
        <v>0</v>
      </c>
    </row>
    <row r="32" spans="2:10" ht="10.5" customHeight="1">
      <c r="B32" s="332" t="s">
        <v>247</v>
      </c>
      <c r="C32" s="333"/>
      <c r="D32" s="334"/>
      <c r="E32" s="21">
        <f>SUM(E30:E31)</f>
        <v>18</v>
      </c>
      <c r="F32" s="145"/>
      <c r="G32" s="146"/>
      <c r="H32" s="12"/>
      <c r="I32" s="46">
        <f>SUM(I30:I31)</f>
        <v>0</v>
      </c>
      <c r="J32" s="46">
        <f>SUM(J30:J31)</f>
        <v>0</v>
      </c>
    </row>
    <row r="33" spans="2:10" ht="46.5" customHeight="1">
      <c r="B33" s="367" t="s">
        <v>162</v>
      </c>
      <c r="C33" s="127" t="s">
        <v>215</v>
      </c>
      <c r="D33" s="19">
        <v>4</v>
      </c>
      <c r="E33" s="21">
        <v>2</v>
      </c>
      <c r="F33" s="39"/>
      <c r="G33" s="140"/>
      <c r="H33" s="12">
        <f t="shared" ref="H33" si="3">ROUND(G33*(1+$F33),0)</f>
        <v>0</v>
      </c>
      <c r="I33" s="46">
        <f t="shared" ref="I33" si="4">ROUND(H33*E33,0)</f>
        <v>0</v>
      </c>
      <c r="J33" s="14">
        <f>I33*$D$19</f>
        <v>0</v>
      </c>
    </row>
    <row r="34" spans="2:10" ht="45.75" customHeight="1">
      <c r="B34" s="368"/>
      <c r="C34" s="127" t="s">
        <v>248</v>
      </c>
      <c r="D34" s="19">
        <v>4</v>
      </c>
      <c r="E34" s="21">
        <v>38</v>
      </c>
      <c r="F34" s="39"/>
      <c r="G34" s="140"/>
      <c r="H34" s="12">
        <f t="shared" si="2"/>
        <v>0</v>
      </c>
      <c r="I34" s="46">
        <f t="shared" si="0"/>
        <v>0</v>
      </c>
      <c r="J34" s="14">
        <f>I34*$D$19</f>
        <v>0</v>
      </c>
    </row>
    <row r="35" spans="2:10" ht="15.75" customHeight="1">
      <c r="B35" s="332" t="s">
        <v>221</v>
      </c>
      <c r="C35" s="333"/>
      <c r="D35" s="334"/>
      <c r="E35" s="21">
        <f>SUM(E33:E34)</f>
        <v>40</v>
      </c>
      <c r="F35" s="145"/>
      <c r="G35" s="146"/>
      <c r="H35" s="12"/>
      <c r="I35" s="46">
        <f>SUM(I33:I34)</f>
        <v>0</v>
      </c>
      <c r="J35" s="46">
        <f>SUM(J33:J34)</f>
        <v>0</v>
      </c>
    </row>
    <row r="36" spans="2:10" ht="15" customHeight="1">
      <c r="B36" s="268" t="s">
        <v>25</v>
      </c>
      <c r="C36" s="269"/>
      <c r="D36" s="270"/>
      <c r="E36" s="33">
        <f>+E24+E26+E29+E32+E35</f>
        <v>95</v>
      </c>
      <c r="F36" s="28"/>
      <c r="G36" s="28"/>
      <c r="H36" s="28"/>
      <c r="I36" s="36">
        <f>I24+I26+I29+I32+I35</f>
        <v>0</v>
      </c>
      <c r="J36" s="36">
        <f>J24+J26+J29+J32+J35</f>
        <v>0</v>
      </c>
    </row>
    <row r="37" spans="2:10" ht="7.5" customHeight="1">
      <c r="B37" s="109"/>
      <c r="C37" s="2"/>
      <c r="D37" s="2"/>
      <c r="E37" s="2"/>
      <c r="F37" s="2"/>
      <c r="G37" s="2"/>
      <c r="H37" s="2"/>
      <c r="I37" s="17"/>
      <c r="J37" s="2"/>
    </row>
    <row r="38" spans="2:10" ht="12.75" customHeight="1">
      <c r="B38" s="338" t="s">
        <v>249</v>
      </c>
      <c r="C38" s="339"/>
      <c r="D38" s="339"/>
      <c r="E38" s="339"/>
      <c r="F38" s="339"/>
      <c r="G38" s="339"/>
      <c r="H38" s="340"/>
      <c r="I38" s="125">
        <f>+I36</f>
        <v>0</v>
      </c>
      <c r="J38" s="125">
        <f>+J36</f>
        <v>0</v>
      </c>
    </row>
    <row r="39" spans="2:10" ht="12.75" customHeight="1">
      <c r="B39" s="2"/>
      <c r="C39" s="2"/>
      <c r="D39" s="2"/>
      <c r="E39" s="2"/>
      <c r="F39" s="2"/>
      <c r="G39" s="2"/>
      <c r="H39" s="2"/>
      <c r="I39" s="17"/>
      <c r="J39" s="2"/>
    </row>
    <row r="40" spans="2:10" s="32" customFormat="1" ht="15" customHeight="1">
      <c r="B40" s="149" t="s">
        <v>26</v>
      </c>
      <c r="C40" s="150"/>
      <c r="D40" s="151"/>
      <c r="E40" s="151"/>
      <c r="F40" s="151"/>
      <c r="G40" s="151"/>
      <c r="H40" s="151"/>
      <c r="I40" s="151"/>
      <c r="J40" s="152"/>
    </row>
    <row r="41" spans="2:10" s="32" customFormat="1" ht="65.25" customHeight="1">
      <c r="B41" s="335" t="s">
        <v>27</v>
      </c>
      <c r="C41" s="336"/>
      <c r="D41" s="336"/>
      <c r="E41" s="336"/>
      <c r="F41" s="336"/>
      <c r="G41" s="336"/>
      <c r="H41" s="336"/>
      <c r="I41" s="336"/>
      <c r="J41" s="337"/>
    </row>
    <row r="42" spans="2:10" s="32" customFormat="1" ht="52.5" customHeight="1">
      <c r="B42" s="335" t="s">
        <v>28</v>
      </c>
      <c r="C42" s="336"/>
      <c r="D42" s="336"/>
      <c r="E42" s="336"/>
      <c r="F42" s="336"/>
      <c r="G42" s="336"/>
      <c r="H42" s="336"/>
      <c r="I42" s="336"/>
      <c r="J42" s="337"/>
    </row>
  </sheetData>
  <sheetProtection algorithmName="SHA-512" hashValue="p3rgzxs85Ox4aMgk2ZAnkmibF06gsUmhBjp1Dh/6zu5wxXUgWv/6jd038G7TjOWzpIDW12ax69X99j785+uxSQ==" saltValue="XhvFKgtvkj6+mfEJXmCQxw==" spinCount="100000" sheet="1" objects="1" scenarios="1"/>
  <mergeCells count="26">
    <mergeCell ref="B14:J14"/>
    <mergeCell ref="B1:J7"/>
    <mergeCell ref="B8:J8"/>
    <mergeCell ref="C10:F10"/>
    <mergeCell ref="C11:F11"/>
    <mergeCell ref="C12:F12"/>
    <mergeCell ref="B15:J15"/>
    <mergeCell ref="B16:J16"/>
    <mergeCell ref="C17:H17"/>
    <mergeCell ref="B18:C18"/>
    <mergeCell ref="B19:C19"/>
    <mergeCell ref="B41:J41"/>
    <mergeCell ref="B42:J42"/>
    <mergeCell ref="B20:J20"/>
    <mergeCell ref="F18:I19"/>
    <mergeCell ref="B30:B31"/>
    <mergeCell ref="B32:D32"/>
    <mergeCell ref="B33:B34"/>
    <mergeCell ref="B35:D35"/>
    <mergeCell ref="B36:D36"/>
    <mergeCell ref="B38:H38"/>
    <mergeCell ref="B22:B23"/>
    <mergeCell ref="B24:D24"/>
    <mergeCell ref="B26:D26"/>
    <mergeCell ref="B27:B28"/>
    <mergeCell ref="B29:D29"/>
  </mergeCells>
  <printOptions horizontalCentered="1"/>
  <pageMargins left="0.23622047244094491" right="0.23622047244094491" top="0.74803149606299213" bottom="0.74803149606299213" header="0.31496062992125984" footer="0.31496062992125984"/>
  <pageSetup scale="48"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opLeftCell="A34" workbookViewId="0">
      <selection activeCell="G38" sqref="G38:I38"/>
    </sheetView>
  </sheetViews>
  <sheetFormatPr baseColWidth="10" defaultRowHeight="15"/>
  <cols>
    <col min="1" max="1" width="10.140625" customWidth="1"/>
    <col min="2" max="2" width="16" customWidth="1"/>
    <col min="4" max="4" width="17.7109375" customWidth="1"/>
    <col min="6" max="6" width="9.85546875" customWidth="1"/>
    <col min="7" max="7" width="18" customWidth="1"/>
    <col min="9" max="9" width="10.7109375" customWidth="1"/>
  </cols>
  <sheetData>
    <row r="1" spans="1:9">
      <c r="A1" s="226"/>
      <c r="B1" s="226"/>
      <c r="C1" s="226"/>
      <c r="D1" s="226"/>
      <c r="E1" s="226"/>
      <c r="F1" s="226"/>
      <c r="G1" s="226"/>
      <c r="H1" s="226"/>
      <c r="I1" s="226"/>
    </row>
    <row r="2" spans="1:9">
      <c r="A2" s="226"/>
      <c r="B2" s="226"/>
      <c r="C2" s="226"/>
      <c r="D2" s="226"/>
      <c r="E2" s="226"/>
      <c r="F2" s="226"/>
      <c r="G2" s="226"/>
      <c r="H2" s="226"/>
      <c r="I2" s="226"/>
    </row>
    <row r="3" spans="1:9">
      <c r="A3" s="226"/>
      <c r="B3" s="226"/>
      <c r="C3" s="226"/>
      <c r="D3" s="226"/>
      <c r="E3" s="226"/>
      <c r="F3" s="226"/>
      <c r="G3" s="226"/>
      <c r="H3" s="226"/>
      <c r="I3" s="226"/>
    </row>
    <row r="4" spans="1:9">
      <c r="A4" s="226"/>
      <c r="B4" s="226"/>
      <c r="C4" s="226"/>
      <c r="D4" s="226"/>
      <c r="E4" s="226"/>
      <c r="F4" s="226"/>
      <c r="G4" s="226"/>
      <c r="H4" s="226"/>
      <c r="I4" s="226"/>
    </row>
    <row r="5" spans="1:9">
      <c r="A5" s="226"/>
      <c r="B5" s="226"/>
      <c r="C5" s="226"/>
      <c r="D5" s="226"/>
      <c r="E5" s="226"/>
      <c r="F5" s="226"/>
      <c r="G5" s="226"/>
      <c r="H5" s="226"/>
      <c r="I5" s="226"/>
    </row>
    <row r="6" spans="1:9">
      <c r="A6" s="226"/>
      <c r="B6" s="226"/>
      <c r="C6" s="226"/>
      <c r="D6" s="226"/>
      <c r="E6" s="226"/>
      <c r="F6" s="226"/>
      <c r="G6" s="226"/>
      <c r="H6" s="226"/>
      <c r="I6" s="226"/>
    </row>
    <row r="7" spans="1:9" ht="15" customHeight="1">
      <c r="A7" s="227" t="s">
        <v>251</v>
      </c>
      <c r="B7" s="227"/>
      <c r="C7" s="227"/>
      <c r="D7" s="227"/>
      <c r="E7" s="227"/>
      <c r="F7" s="227"/>
      <c r="G7" s="227"/>
      <c r="H7" s="227"/>
      <c r="I7" s="227"/>
    </row>
    <row r="8" spans="1:9">
      <c r="A8" s="131"/>
      <c r="B8" s="131"/>
      <c r="C8" s="131"/>
      <c r="D8" s="131"/>
      <c r="E8" s="131"/>
      <c r="F8" s="131"/>
      <c r="G8" s="131"/>
      <c r="H8" s="131"/>
      <c r="I8" s="131"/>
    </row>
    <row r="9" spans="1:9">
      <c r="A9" s="132" t="s">
        <v>111</v>
      </c>
      <c r="B9" s="221"/>
      <c r="C9" s="221"/>
      <c r="D9" s="133" t="s">
        <v>112</v>
      </c>
      <c r="E9" s="222"/>
      <c r="F9" s="223"/>
      <c r="G9" s="134" t="s">
        <v>113</v>
      </c>
      <c r="H9" s="228"/>
      <c r="I9" s="229"/>
    </row>
    <row r="10" spans="1:9" ht="23.25" customHeight="1">
      <c r="A10" s="132" t="s">
        <v>114</v>
      </c>
      <c r="B10" s="221"/>
      <c r="C10" s="221"/>
      <c r="D10" s="133" t="s">
        <v>115</v>
      </c>
      <c r="E10" s="222"/>
      <c r="F10" s="223"/>
      <c r="G10" s="134" t="s">
        <v>116</v>
      </c>
      <c r="H10" s="224"/>
      <c r="I10" s="225"/>
    </row>
    <row r="11" spans="1:9">
      <c r="A11" s="132" t="s">
        <v>117</v>
      </c>
      <c r="B11" s="221"/>
      <c r="C11" s="221"/>
      <c r="D11" s="133" t="s">
        <v>118</v>
      </c>
      <c r="E11" s="222"/>
      <c r="F11" s="223"/>
      <c r="G11" s="134" t="s">
        <v>119</v>
      </c>
      <c r="H11" s="224"/>
      <c r="I11" s="225"/>
    </row>
    <row r="12" spans="1:9">
      <c r="A12" s="218" t="s">
        <v>149</v>
      </c>
      <c r="B12" s="219"/>
      <c r="C12" s="219"/>
      <c r="D12" s="219"/>
      <c r="E12" s="219"/>
      <c r="F12" s="219"/>
      <c r="G12" s="219"/>
      <c r="H12" s="219"/>
      <c r="I12" s="220"/>
    </row>
    <row r="13" spans="1:9" ht="112.5" customHeight="1">
      <c r="A13" s="375" t="s">
        <v>463</v>
      </c>
      <c r="B13" s="376"/>
      <c r="C13" s="376"/>
      <c r="D13" s="376"/>
      <c r="E13" s="376"/>
      <c r="F13" s="376"/>
      <c r="G13" s="376"/>
      <c r="H13" s="376"/>
      <c r="I13" s="377"/>
    </row>
    <row r="14" spans="1:9">
      <c r="A14" s="359" t="s">
        <v>210</v>
      </c>
      <c r="B14" s="360"/>
      <c r="C14" s="360"/>
      <c r="D14" s="360"/>
      <c r="E14" s="360"/>
      <c r="F14" s="360"/>
      <c r="G14" s="360"/>
      <c r="H14" s="360"/>
      <c r="I14" s="360"/>
    </row>
    <row r="15" spans="1:9" ht="23.25">
      <c r="A15" s="378"/>
      <c r="B15" s="379"/>
      <c r="C15" s="380"/>
      <c r="D15" s="304" t="s">
        <v>460</v>
      </c>
      <c r="E15" s="304"/>
      <c r="F15" s="304"/>
      <c r="G15" s="372"/>
      <c r="H15" s="373"/>
      <c r="I15" s="374"/>
    </row>
    <row r="16" spans="1:9">
      <c r="A16" s="305" t="s">
        <v>445</v>
      </c>
      <c r="B16" s="305"/>
      <c r="C16" s="305"/>
      <c r="D16" s="305"/>
      <c r="E16" s="305"/>
      <c r="F16" s="305"/>
      <c r="G16" s="305"/>
      <c r="H16" s="305"/>
      <c r="I16" s="305"/>
    </row>
    <row r="17" spans="1:9" ht="11.25" customHeight="1">
      <c r="A17" s="350" t="s">
        <v>252</v>
      </c>
      <c r="B17" s="351"/>
      <c r="C17" s="351"/>
      <c r="D17" s="351"/>
      <c r="E17" s="351"/>
      <c r="F17" s="351"/>
      <c r="G17" s="351"/>
      <c r="H17" s="351"/>
      <c r="I17" s="352"/>
    </row>
    <row r="18" spans="1:9" ht="32.25" customHeight="1">
      <c r="A18" s="343" t="s">
        <v>179</v>
      </c>
      <c r="B18" s="343" t="s">
        <v>208</v>
      </c>
      <c r="C18" s="348" t="s">
        <v>13</v>
      </c>
      <c r="D18" s="301" t="s">
        <v>451</v>
      </c>
      <c r="E18" s="301"/>
      <c r="F18" s="301"/>
      <c r="G18" s="301" t="s">
        <v>464</v>
      </c>
      <c r="H18" s="301"/>
      <c r="I18" s="301"/>
    </row>
    <row r="19" spans="1:9" ht="24" customHeight="1">
      <c r="A19" s="344"/>
      <c r="B19" s="344"/>
      <c r="C19" s="349"/>
      <c r="D19" s="188" t="s">
        <v>404</v>
      </c>
      <c r="E19" s="342" t="s">
        <v>180</v>
      </c>
      <c r="F19" s="342"/>
      <c r="G19" s="188" t="s">
        <v>404</v>
      </c>
      <c r="H19" s="342" t="s">
        <v>180</v>
      </c>
      <c r="I19" s="342"/>
    </row>
    <row r="20" spans="1:9" ht="50.25" customHeight="1">
      <c r="A20" s="353" t="s">
        <v>253</v>
      </c>
      <c r="B20" s="204" t="s">
        <v>254</v>
      </c>
      <c r="C20" s="10"/>
      <c r="D20" s="206"/>
      <c r="E20" s="341">
        <f>ROUND(D20*(1+C20),0)</f>
        <v>0</v>
      </c>
      <c r="F20" s="341"/>
      <c r="G20" s="206"/>
      <c r="H20" s="341">
        <f>ROUND(G20*(1+C20),0)</f>
        <v>0</v>
      </c>
      <c r="I20" s="341"/>
    </row>
    <row r="21" spans="1:9" ht="43.5" customHeight="1">
      <c r="A21" s="354"/>
      <c r="B21" s="204" t="s">
        <v>255</v>
      </c>
      <c r="C21" s="10"/>
      <c r="D21" s="206"/>
      <c r="E21" s="341">
        <f t="shared" ref="E21:E24" si="0">ROUND(D21*(1+C21),0)</f>
        <v>0</v>
      </c>
      <c r="F21" s="341"/>
      <c r="G21" s="206"/>
      <c r="H21" s="341">
        <f t="shared" ref="H21:H24" si="1">ROUND(G21*(1+C21),0)</f>
        <v>0</v>
      </c>
      <c r="I21" s="341"/>
    </row>
    <row r="22" spans="1:9" ht="43.5" customHeight="1">
      <c r="A22" s="354"/>
      <c r="B22" s="204" t="s">
        <v>256</v>
      </c>
      <c r="C22" s="10"/>
      <c r="D22" s="206"/>
      <c r="E22" s="341">
        <f t="shared" si="0"/>
        <v>0</v>
      </c>
      <c r="F22" s="341"/>
      <c r="G22" s="206"/>
      <c r="H22" s="341">
        <f t="shared" si="1"/>
        <v>0</v>
      </c>
      <c r="I22" s="341"/>
    </row>
    <row r="23" spans="1:9" ht="57" customHeight="1">
      <c r="A23" s="354"/>
      <c r="B23" s="204" t="s">
        <v>257</v>
      </c>
      <c r="C23" s="10"/>
      <c r="D23" s="206"/>
      <c r="E23" s="341">
        <f t="shared" si="0"/>
        <v>0</v>
      </c>
      <c r="F23" s="341"/>
      <c r="G23" s="206"/>
      <c r="H23" s="341">
        <f t="shared" si="1"/>
        <v>0</v>
      </c>
      <c r="I23" s="341"/>
    </row>
    <row r="24" spans="1:9" ht="53.25" customHeight="1">
      <c r="A24" s="355"/>
      <c r="B24" s="204" t="s">
        <v>258</v>
      </c>
      <c r="C24" s="10"/>
      <c r="D24" s="206"/>
      <c r="E24" s="341">
        <f t="shared" si="0"/>
        <v>0</v>
      </c>
      <c r="F24" s="341"/>
      <c r="G24" s="206"/>
      <c r="H24" s="341">
        <f t="shared" si="1"/>
        <v>0</v>
      </c>
      <c r="I24" s="341"/>
    </row>
    <row r="25" spans="1:9" ht="12" customHeight="1">
      <c r="A25" s="350" t="s">
        <v>259</v>
      </c>
      <c r="B25" s="351"/>
      <c r="C25" s="351"/>
      <c r="D25" s="351"/>
      <c r="E25" s="351"/>
      <c r="F25" s="351"/>
      <c r="G25" s="351"/>
      <c r="H25" s="351"/>
      <c r="I25" s="352"/>
    </row>
    <row r="26" spans="1:9" ht="39.75" customHeight="1">
      <c r="A26" s="343" t="s">
        <v>179</v>
      </c>
      <c r="B26" s="343" t="s">
        <v>208</v>
      </c>
      <c r="C26" s="348" t="s">
        <v>13</v>
      </c>
      <c r="D26" s="301" t="s">
        <v>451</v>
      </c>
      <c r="E26" s="301"/>
      <c r="F26" s="301"/>
      <c r="G26" s="301" t="s">
        <v>464</v>
      </c>
      <c r="H26" s="301"/>
      <c r="I26" s="301"/>
    </row>
    <row r="27" spans="1:9" ht="24" customHeight="1">
      <c r="A27" s="344"/>
      <c r="B27" s="344"/>
      <c r="C27" s="349"/>
      <c r="D27" s="188" t="s">
        <v>404</v>
      </c>
      <c r="E27" s="342" t="s">
        <v>180</v>
      </c>
      <c r="F27" s="342"/>
      <c r="G27" s="188" t="s">
        <v>404</v>
      </c>
      <c r="H27" s="342" t="s">
        <v>180</v>
      </c>
      <c r="I27" s="342"/>
    </row>
    <row r="28" spans="1:9" ht="39" customHeight="1">
      <c r="A28" s="353" t="s">
        <v>260</v>
      </c>
      <c r="B28" s="204" t="s">
        <v>346</v>
      </c>
      <c r="C28" s="154"/>
      <c r="D28" s="206"/>
      <c r="E28" s="341">
        <f>ROUND(D28*(1+C28),0)</f>
        <v>0</v>
      </c>
      <c r="F28" s="341"/>
      <c r="G28" s="206"/>
      <c r="H28" s="341">
        <f>ROUND(G28*(1+C28),0)</f>
        <v>0</v>
      </c>
      <c r="I28" s="341"/>
    </row>
    <row r="29" spans="1:9" ht="48.75" customHeight="1">
      <c r="A29" s="354"/>
      <c r="B29" s="204" t="s">
        <v>347</v>
      </c>
      <c r="C29" s="154"/>
      <c r="D29" s="206"/>
      <c r="E29" s="341">
        <f t="shared" ref="E29:E31" si="2">ROUND(D29*(1+C29),0)</f>
        <v>0</v>
      </c>
      <c r="F29" s="341"/>
      <c r="G29" s="206"/>
      <c r="H29" s="341">
        <f t="shared" ref="H29:H31" si="3">ROUND(G29*(1+C29),0)</f>
        <v>0</v>
      </c>
      <c r="I29" s="341"/>
    </row>
    <row r="30" spans="1:9" ht="41.25" customHeight="1">
      <c r="A30" s="354"/>
      <c r="B30" s="204" t="s">
        <v>348</v>
      </c>
      <c r="C30" s="154"/>
      <c r="D30" s="206"/>
      <c r="E30" s="341">
        <f t="shared" si="2"/>
        <v>0</v>
      </c>
      <c r="F30" s="341"/>
      <c r="G30" s="206"/>
      <c r="H30" s="341">
        <f t="shared" si="3"/>
        <v>0</v>
      </c>
      <c r="I30" s="341"/>
    </row>
    <row r="31" spans="1:9" ht="51" customHeight="1">
      <c r="A31" s="355"/>
      <c r="B31" s="204" t="s">
        <v>349</v>
      </c>
      <c r="C31" s="153"/>
      <c r="D31" s="206"/>
      <c r="E31" s="341">
        <f t="shared" si="2"/>
        <v>0</v>
      </c>
      <c r="F31" s="341"/>
      <c r="G31" s="206"/>
      <c r="H31" s="341">
        <f t="shared" si="3"/>
        <v>0</v>
      </c>
      <c r="I31" s="341"/>
    </row>
    <row r="32" spans="1:9" ht="15.75" customHeight="1">
      <c r="A32" s="350" t="s">
        <v>261</v>
      </c>
      <c r="B32" s="351"/>
      <c r="C32" s="351"/>
      <c r="D32" s="351"/>
      <c r="E32" s="351"/>
      <c r="F32" s="351"/>
      <c r="G32" s="351"/>
      <c r="H32" s="351"/>
      <c r="I32" s="352"/>
    </row>
    <row r="33" spans="1:9" ht="39" customHeight="1">
      <c r="A33" s="343" t="s">
        <v>179</v>
      </c>
      <c r="B33" s="343" t="s">
        <v>208</v>
      </c>
      <c r="C33" s="348" t="s">
        <v>13</v>
      </c>
      <c r="D33" s="301" t="s">
        <v>451</v>
      </c>
      <c r="E33" s="301"/>
      <c r="F33" s="301"/>
      <c r="G33" s="301" t="s">
        <v>464</v>
      </c>
      <c r="H33" s="301"/>
      <c r="I33" s="301"/>
    </row>
    <row r="34" spans="1:9" ht="24" customHeight="1">
      <c r="A34" s="344"/>
      <c r="B34" s="344"/>
      <c r="C34" s="349"/>
      <c r="D34" s="188" t="s">
        <v>404</v>
      </c>
      <c r="E34" s="342" t="s">
        <v>180</v>
      </c>
      <c r="F34" s="342"/>
      <c r="G34" s="188" t="s">
        <v>404</v>
      </c>
      <c r="H34" s="342" t="s">
        <v>180</v>
      </c>
      <c r="I34" s="342"/>
    </row>
    <row r="35" spans="1:9" ht="95.25" customHeight="1">
      <c r="A35" s="203" t="s">
        <v>263</v>
      </c>
      <c r="B35" s="204" t="s">
        <v>262</v>
      </c>
      <c r="C35" s="154"/>
      <c r="D35" s="206"/>
      <c r="E35" s="341">
        <f>ROUND(D35*(1+C35),0)</f>
        <v>0</v>
      </c>
      <c r="F35" s="341"/>
      <c r="G35" s="206"/>
      <c r="H35" s="341">
        <f>ROUND(G35*(1+C35),0)</f>
        <v>0</v>
      </c>
      <c r="I35" s="341"/>
    </row>
    <row r="36" spans="1:9">
      <c r="A36" s="384" t="s">
        <v>244</v>
      </c>
      <c r="B36" s="384"/>
      <c r="C36" s="384"/>
      <c r="D36" s="384"/>
      <c r="E36" s="384"/>
      <c r="F36" s="385">
        <f>+SUM(F35:G35)</f>
        <v>0</v>
      </c>
      <c r="G36" s="386"/>
      <c r="H36" s="385">
        <f>+SUM(H35:I35)</f>
        <v>0</v>
      </c>
      <c r="I36" s="386"/>
    </row>
    <row r="37" spans="1:9">
      <c r="A37" s="350" t="s">
        <v>264</v>
      </c>
      <c r="B37" s="351"/>
      <c r="C37" s="351"/>
      <c r="D37" s="351"/>
      <c r="E37" s="351"/>
      <c r="F37" s="351"/>
      <c r="G37" s="351"/>
      <c r="H37" s="351"/>
      <c r="I37" s="352"/>
    </row>
    <row r="38" spans="1:9" ht="32.25" customHeight="1">
      <c r="A38" s="343" t="s">
        <v>179</v>
      </c>
      <c r="B38" s="343" t="s">
        <v>208</v>
      </c>
      <c r="C38" s="348" t="s">
        <v>13</v>
      </c>
      <c r="D38" s="301" t="s">
        <v>451</v>
      </c>
      <c r="E38" s="301"/>
      <c r="F38" s="301"/>
      <c r="G38" s="301" t="s">
        <v>464</v>
      </c>
      <c r="H38" s="301"/>
      <c r="I38" s="301"/>
    </row>
    <row r="39" spans="1:9" ht="24" customHeight="1">
      <c r="A39" s="344"/>
      <c r="B39" s="344"/>
      <c r="C39" s="349"/>
      <c r="D39" s="188" t="s">
        <v>404</v>
      </c>
      <c r="E39" s="342" t="s">
        <v>180</v>
      </c>
      <c r="F39" s="342"/>
      <c r="G39" s="188" t="s">
        <v>404</v>
      </c>
      <c r="H39" s="342" t="s">
        <v>180</v>
      </c>
      <c r="I39" s="342"/>
    </row>
    <row r="40" spans="1:9" ht="70.5" customHeight="1">
      <c r="A40" s="381" t="s">
        <v>265</v>
      </c>
      <c r="B40" s="204" t="s">
        <v>350</v>
      </c>
      <c r="C40" s="10"/>
      <c r="D40" s="206"/>
      <c r="E40" s="341">
        <f>ROUND(D40*(1+C40),0)</f>
        <v>0</v>
      </c>
      <c r="F40" s="341"/>
      <c r="G40" s="206"/>
      <c r="H40" s="341">
        <f>ROUND(G40*(1+C40),0)</f>
        <v>0</v>
      </c>
      <c r="I40" s="341"/>
    </row>
    <row r="41" spans="1:9" ht="63.75" customHeight="1">
      <c r="A41" s="382"/>
      <c r="B41" s="204" t="s">
        <v>351</v>
      </c>
      <c r="C41" s="10"/>
      <c r="D41" s="206"/>
      <c r="E41" s="341">
        <f t="shared" ref="E41:E43" si="4">ROUND(D41*(1+C41),0)</f>
        <v>0</v>
      </c>
      <c r="F41" s="341"/>
      <c r="G41" s="206"/>
      <c r="H41" s="341">
        <f t="shared" ref="H41:H43" si="5">ROUND(G41*(1+C41),0)</f>
        <v>0</v>
      </c>
      <c r="I41" s="341"/>
    </row>
    <row r="42" spans="1:9" ht="66.75" customHeight="1">
      <c r="A42" s="382"/>
      <c r="B42" s="204" t="s">
        <v>352</v>
      </c>
      <c r="C42" s="10"/>
      <c r="D42" s="206"/>
      <c r="E42" s="341">
        <f t="shared" si="4"/>
        <v>0</v>
      </c>
      <c r="F42" s="341"/>
      <c r="G42" s="206"/>
      <c r="H42" s="341">
        <f t="shared" si="5"/>
        <v>0</v>
      </c>
      <c r="I42" s="341"/>
    </row>
    <row r="43" spans="1:9" ht="51" customHeight="1">
      <c r="A43" s="382"/>
      <c r="B43" s="204" t="s">
        <v>353</v>
      </c>
      <c r="C43" s="10"/>
      <c r="D43" s="206"/>
      <c r="E43" s="341">
        <f t="shared" si="4"/>
        <v>0</v>
      </c>
      <c r="F43" s="341"/>
      <c r="G43" s="206"/>
      <c r="H43" s="341">
        <f t="shared" si="5"/>
        <v>0</v>
      </c>
      <c r="I43" s="341"/>
    </row>
    <row r="44" spans="1:9" ht="54" customHeight="1">
      <c r="A44" s="382"/>
      <c r="B44" s="204" t="s">
        <v>354</v>
      </c>
      <c r="C44" s="10"/>
      <c r="D44" s="206"/>
      <c r="E44" s="361">
        <f t="shared" ref="E44" si="6">ROUND(D44*(1+C44),0)</f>
        <v>0</v>
      </c>
      <c r="F44" s="362"/>
      <c r="G44" s="206"/>
      <c r="H44" s="341">
        <f t="shared" ref="H44" si="7">ROUND(G44*(1+C44),0)</f>
        <v>0</v>
      </c>
      <c r="I44" s="341"/>
    </row>
    <row r="45" spans="1:9" ht="59.25" customHeight="1">
      <c r="A45" s="382"/>
      <c r="B45" s="204" t="s">
        <v>355</v>
      </c>
      <c r="C45" s="10"/>
      <c r="D45" s="206"/>
      <c r="E45" s="341">
        <f t="shared" ref="E45:E46" si="8">ROUND(D45*(1+C45),0)</f>
        <v>0</v>
      </c>
      <c r="F45" s="341"/>
      <c r="G45" s="206"/>
      <c r="H45" s="341">
        <f t="shared" ref="H45:H46" si="9">ROUND(G45*(1+C45),0)</f>
        <v>0</v>
      </c>
      <c r="I45" s="341"/>
    </row>
    <row r="46" spans="1:9" ht="73.5" customHeight="1">
      <c r="A46" s="383"/>
      <c r="B46" s="204" t="s">
        <v>356</v>
      </c>
      <c r="C46" s="10"/>
      <c r="D46" s="206"/>
      <c r="E46" s="341">
        <f t="shared" si="8"/>
        <v>0</v>
      </c>
      <c r="F46" s="341"/>
      <c r="G46" s="206"/>
      <c r="H46" s="341">
        <f t="shared" si="9"/>
        <v>0</v>
      </c>
      <c r="I46" s="341"/>
    </row>
    <row r="47" spans="1:9">
      <c r="A47" s="350" t="s">
        <v>266</v>
      </c>
      <c r="B47" s="351"/>
      <c r="C47" s="351"/>
      <c r="D47" s="351"/>
      <c r="E47" s="351"/>
      <c r="F47" s="351"/>
      <c r="G47" s="351"/>
      <c r="H47" s="351"/>
      <c r="I47" s="352"/>
    </row>
    <row r="48" spans="1:9" ht="41.25" customHeight="1">
      <c r="A48" s="343" t="s">
        <v>179</v>
      </c>
      <c r="B48" s="343" t="s">
        <v>208</v>
      </c>
      <c r="C48" s="348" t="s">
        <v>13</v>
      </c>
      <c r="D48" s="301" t="s">
        <v>451</v>
      </c>
      <c r="E48" s="301"/>
      <c r="F48" s="301"/>
      <c r="G48" s="301" t="s">
        <v>464</v>
      </c>
      <c r="H48" s="301"/>
      <c r="I48" s="301"/>
    </row>
    <row r="49" spans="1:9" ht="24" customHeight="1">
      <c r="A49" s="344"/>
      <c r="B49" s="344"/>
      <c r="C49" s="349"/>
      <c r="D49" s="202" t="s">
        <v>404</v>
      </c>
      <c r="E49" s="342" t="s">
        <v>180</v>
      </c>
      <c r="F49" s="342"/>
      <c r="G49" s="202" t="s">
        <v>404</v>
      </c>
      <c r="H49" s="342" t="s">
        <v>180</v>
      </c>
      <c r="I49" s="342"/>
    </row>
    <row r="50" spans="1:9" ht="54.75" customHeight="1">
      <c r="A50" s="353" t="s">
        <v>267</v>
      </c>
      <c r="B50" s="204" t="s">
        <v>357</v>
      </c>
      <c r="C50" s="10"/>
      <c r="D50" s="206"/>
      <c r="E50" s="341">
        <f>ROUND(D50*(1+C50),0)</f>
        <v>0</v>
      </c>
      <c r="F50" s="341"/>
      <c r="G50" s="206"/>
      <c r="H50" s="341">
        <f>ROUND(G50*(1+C50),0)</f>
        <v>0</v>
      </c>
      <c r="I50" s="341"/>
    </row>
    <row r="51" spans="1:9" ht="54.75" customHeight="1">
      <c r="A51" s="354"/>
      <c r="B51" s="204" t="s">
        <v>358</v>
      </c>
      <c r="C51" s="10"/>
      <c r="D51" s="206"/>
      <c r="E51" s="341">
        <f t="shared" ref="E51:E53" si="10">ROUND(D51*(1+C51),0)</f>
        <v>0</v>
      </c>
      <c r="F51" s="341"/>
      <c r="G51" s="206"/>
      <c r="H51" s="341">
        <f t="shared" ref="H51:H61" si="11">ROUND(G51*(1+C51),0)</f>
        <v>0</v>
      </c>
      <c r="I51" s="341"/>
    </row>
    <row r="52" spans="1:9" ht="54.75" customHeight="1">
      <c r="A52" s="354"/>
      <c r="B52" s="204" t="s">
        <v>359</v>
      </c>
      <c r="C52" s="10"/>
      <c r="D52" s="206"/>
      <c r="E52" s="341">
        <f t="shared" si="10"/>
        <v>0</v>
      </c>
      <c r="F52" s="341"/>
      <c r="G52" s="206"/>
      <c r="H52" s="341">
        <f t="shared" si="11"/>
        <v>0</v>
      </c>
      <c r="I52" s="341"/>
    </row>
    <row r="53" spans="1:9" ht="54.75" customHeight="1">
      <c r="A53" s="354"/>
      <c r="B53" s="204" t="s">
        <v>360</v>
      </c>
      <c r="C53" s="10"/>
      <c r="D53" s="206"/>
      <c r="E53" s="341">
        <f t="shared" si="10"/>
        <v>0</v>
      </c>
      <c r="F53" s="341"/>
      <c r="G53" s="206"/>
      <c r="H53" s="341">
        <f t="shared" si="11"/>
        <v>0</v>
      </c>
      <c r="I53" s="341"/>
    </row>
    <row r="54" spans="1:9" ht="54.75" customHeight="1">
      <c r="A54" s="354"/>
      <c r="B54" s="204" t="s">
        <v>361</v>
      </c>
      <c r="C54" s="10"/>
      <c r="D54" s="206"/>
      <c r="E54" s="341">
        <f>ROUND(D54*(1+C54),0)</f>
        <v>0</v>
      </c>
      <c r="F54" s="341"/>
      <c r="G54" s="206"/>
      <c r="H54" s="341">
        <f t="shared" si="11"/>
        <v>0</v>
      </c>
      <c r="I54" s="341"/>
    </row>
    <row r="55" spans="1:9" ht="54.75" customHeight="1">
      <c r="A55" s="354"/>
      <c r="B55" s="204" t="s">
        <v>362</v>
      </c>
      <c r="C55" s="10"/>
      <c r="D55" s="206"/>
      <c r="E55" s="341">
        <f t="shared" ref="E55:E57" si="12">ROUND(D55*(1+C55),0)</f>
        <v>0</v>
      </c>
      <c r="F55" s="341"/>
      <c r="G55" s="206"/>
      <c r="H55" s="341">
        <f t="shared" si="11"/>
        <v>0</v>
      </c>
      <c r="I55" s="341"/>
    </row>
    <row r="56" spans="1:9" ht="54.75" customHeight="1">
      <c r="A56" s="354"/>
      <c r="B56" s="204" t="s">
        <v>363</v>
      </c>
      <c r="C56" s="10"/>
      <c r="D56" s="206"/>
      <c r="E56" s="361">
        <f t="shared" ref="E56" si="13">ROUND(D56*(1+C56),0)</f>
        <v>0</v>
      </c>
      <c r="F56" s="362"/>
      <c r="G56" s="206"/>
      <c r="H56" s="341">
        <f t="shared" si="11"/>
        <v>0</v>
      </c>
      <c r="I56" s="341"/>
    </row>
    <row r="57" spans="1:9" ht="54.75" customHeight="1">
      <c r="A57" s="354"/>
      <c r="B57" s="204" t="s">
        <v>364</v>
      </c>
      <c r="C57" s="10"/>
      <c r="D57" s="206"/>
      <c r="E57" s="341">
        <f t="shared" si="12"/>
        <v>0</v>
      </c>
      <c r="F57" s="341"/>
      <c r="G57" s="206"/>
      <c r="H57" s="341">
        <f t="shared" si="11"/>
        <v>0</v>
      </c>
      <c r="I57" s="341"/>
    </row>
    <row r="58" spans="1:9" ht="54.75" customHeight="1">
      <c r="A58" s="354"/>
      <c r="B58" s="204" t="s">
        <v>365</v>
      </c>
      <c r="C58" s="10"/>
      <c r="D58" s="206"/>
      <c r="E58" s="341">
        <f t="shared" ref="E58" si="14">ROUND(D58*(1+C58),0)</f>
        <v>0</v>
      </c>
      <c r="F58" s="341"/>
      <c r="G58" s="206"/>
      <c r="H58" s="341">
        <f t="shared" si="11"/>
        <v>0</v>
      </c>
      <c r="I58" s="341"/>
    </row>
    <row r="59" spans="1:9" ht="54.75" customHeight="1">
      <c r="A59" s="354"/>
      <c r="B59" s="204" t="s">
        <v>366</v>
      </c>
      <c r="C59" s="10"/>
      <c r="D59" s="206"/>
      <c r="E59" s="341">
        <f t="shared" ref="E59" si="15">ROUND(D59*(1+C59),0)</f>
        <v>0</v>
      </c>
      <c r="F59" s="341"/>
      <c r="G59" s="206"/>
      <c r="H59" s="341">
        <f t="shared" si="11"/>
        <v>0</v>
      </c>
      <c r="I59" s="341"/>
    </row>
    <row r="60" spans="1:9" ht="54.75" customHeight="1">
      <c r="A60" s="354"/>
      <c r="B60" s="204" t="s">
        <v>367</v>
      </c>
      <c r="C60" s="10"/>
      <c r="D60" s="206"/>
      <c r="E60" s="341">
        <f t="shared" ref="E60:E61" si="16">ROUND(D60*(1+C60),0)</f>
        <v>0</v>
      </c>
      <c r="F60" s="341"/>
      <c r="G60" s="206"/>
      <c r="H60" s="341">
        <f t="shared" si="11"/>
        <v>0</v>
      </c>
      <c r="I60" s="341"/>
    </row>
    <row r="61" spans="1:9" ht="54.75" customHeight="1">
      <c r="A61" s="355"/>
      <c r="B61" s="204" t="s">
        <v>368</v>
      </c>
      <c r="C61" s="10"/>
      <c r="D61" s="206"/>
      <c r="E61" s="341">
        <f t="shared" si="16"/>
        <v>0</v>
      </c>
      <c r="F61" s="341"/>
      <c r="G61" s="206"/>
      <c r="H61" s="341">
        <f t="shared" si="11"/>
        <v>0</v>
      </c>
      <c r="I61" s="341"/>
    </row>
    <row r="62" spans="1:9">
      <c r="A62" s="291" t="s">
        <v>26</v>
      </c>
      <c r="B62" s="291"/>
      <c r="C62" s="291"/>
      <c r="D62" s="291"/>
      <c r="E62" s="291"/>
      <c r="F62" s="291"/>
      <c r="G62" s="291"/>
      <c r="H62" s="291"/>
      <c r="I62" s="291"/>
    </row>
    <row r="63" spans="1:9" ht="66.75" customHeight="1">
      <c r="A63" s="287" t="s">
        <v>27</v>
      </c>
      <c r="B63" s="287"/>
      <c r="C63" s="287"/>
      <c r="D63" s="287"/>
      <c r="E63" s="287"/>
      <c r="F63" s="287"/>
      <c r="G63" s="287"/>
      <c r="H63" s="287"/>
      <c r="I63" s="287"/>
    </row>
    <row r="64" spans="1:9" ht="69" customHeight="1">
      <c r="A64" s="285" t="s">
        <v>28</v>
      </c>
      <c r="B64" s="285"/>
      <c r="C64" s="285"/>
      <c r="D64" s="285"/>
      <c r="E64" s="285"/>
      <c r="F64" s="285"/>
      <c r="G64" s="285"/>
      <c r="H64" s="285"/>
      <c r="I64" s="285"/>
    </row>
  </sheetData>
  <sheetProtection algorithmName="SHA-512" hashValue="LNYMu3LewUoeeLJGZuiCKVj0nV9z3iWz1J1nf4kQJsxTMIt8useufutE5x852dQDyN5c7ZoPRTUav54WzkTDwg==" saltValue="+NSKztpDUqoto/0Ixjze1g==" spinCount="100000" sheet="1" objects="1" scenarios="1"/>
  <mergeCells count="126">
    <mergeCell ref="E59:F59"/>
    <mergeCell ref="E60:F60"/>
    <mergeCell ref="E61:F61"/>
    <mergeCell ref="A62:I62"/>
    <mergeCell ref="A63:I63"/>
    <mergeCell ref="A64:I64"/>
    <mergeCell ref="E35:F35"/>
    <mergeCell ref="A38:A39"/>
    <mergeCell ref="A40:A46"/>
    <mergeCell ref="B38:B39"/>
    <mergeCell ref="C38:C39"/>
    <mergeCell ref="D38:F38"/>
    <mergeCell ref="G38:I38"/>
    <mergeCell ref="E39:F39"/>
    <mergeCell ref="E40:F40"/>
    <mergeCell ref="E41:F41"/>
    <mergeCell ref="E42:F42"/>
    <mergeCell ref="E43:F43"/>
    <mergeCell ref="E44:F44"/>
    <mergeCell ref="E45:F45"/>
    <mergeCell ref="E46:F46"/>
    <mergeCell ref="A36:E36"/>
    <mergeCell ref="F36:G36"/>
    <mergeCell ref="H36:I36"/>
    <mergeCell ref="A28:A31"/>
    <mergeCell ref="B26:B27"/>
    <mergeCell ref="C26:C27"/>
    <mergeCell ref="D26:F26"/>
    <mergeCell ref="G26:I26"/>
    <mergeCell ref="E27:F27"/>
    <mergeCell ref="E28:F28"/>
    <mergeCell ref="E29:F29"/>
    <mergeCell ref="E30:F30"/>
    <mergeCell ref="E31:F31"/>
    <mergeCell ref="H29:I29"/>
    <mergeCell ref="H28:I28"/>
    <mergeCell ref="H31:I31"/>
    <mergeCell ref="H30:I30"/>
    <mergeCell ref="A1:I6"/>
    <mergeCell ref="A7:I7"/>
    <mergeCell ref="B9:C9"/>
    <mergeCell ref="E9:F9"/>
    <mergeCell ref="H9:I9"/>
    <mergeCell ref="B10:C10"/>
    <mergeCell ref="E10:F10"/>
    <mergeCell ref="H10:I10"/>
    <mergeCell ref="H27:I27"/>
    <mergeCell ref="A17:I17"/>
    <mergeCell ref="H19:I19"/>
    <mergeCell ref="B11:C11"/>
    <mergeCell ref="E11:F11"/>
    <mergeCell ref="H11:I11"/>
    <mergeCell ref="A12:I12"/>
    <mergeCell ref="A14:I14"/>
    <mergeCell ref="A16:I16"/>
    <mergeCell ref="A13:I13"/>
    <mergeCell ref="D15:F15"/>
    <mergeCell ref="D18:F18"/>
    <mergeCell ref="G18:I18"/>
    <mergeCell ref="A26:A27"/>
    <mergeCell ref="A25:I25"/>
    <mergeCell ref="A15:C15"/>
    <mergeCell ref="G15:I15"/>
    <mergeCell ref="A18:A19"/>
    <mergeCell ref="A20:A24"/>
    <mergeCell ref="B18:B19"/>
    <mergeCell ref="C18:C19"/>
    <mergeCell ref="E19:F19"/>
    <mergeCell ref="E20:F20"/>
    <mergeCell ref="E21:F21"/>
    <mergeCell ref="E22:F22"/>
    <mergeCell ref="E23:F23"/>
    <mergeCell ref="E24:F24"/>
    <mergeCell ref="H23:I23"/>
    <mergeCell ref="H24:I24"/>
    <mergeCell ref="H20:I20"/>
    <mergeCell ref="H21:I21"/>
    <mergeCell ref="H22:I22"/>
    <mergeCell ref="A47:I47"/>
    <mergeCell ref="E57:F57"/>
    <mergeCell ref="H50:I50"/>
    <mergeCell ref="H57:I57"/>
    <mergeCell ref="H58:I58"/>
    <mergeCell ref="A32:I32"/>
    <mergeCell ref="H35:I35"/>
    <mergeCell ref="H34:I34"/>
    <mergeCell ref="A33:A34"/>
    <mergeCell ref="B33:B34"/>
    <mergeCell ref="C33:C34"/>
    <mergeCell ref="D33:F33"/>
    <mergeCell ref="H46:I46"/>
    <mergeCell ref="H42:I42"/>
    <mergeCell ref="H43:I43"/>
    <mergeCell ref="H44:I44"/>
    <mergeCell ref="A37:I37"/>
    <mergeCell ref="H40:I40"/>
    <mergeCell ref="H41:I41"/>
    <mergeCell ref="H39:I39"/>
    <mergeCell ref="H45:I45"/>
    <mergeCell ref="H49:I49"/>
    <mergeCell ref="G33:I33"/>
    <mergeCell ref="E34:F34"/>
    <mergeCell ref="H59:I59"/>
    <mergeCell ref="H60:I60"/>
    <mergeCell ref="H61:I61"/>
    <mergeCell ref="A48:A49"/>
    <mergeCell ref="A50:A61"/>
    <mergeCell ref="B48:B49"/>
    <mergeCell ref="C48:C49"/>
    <mergeCell ref="D48:F48"/>
    <mergeCell ref="G48:I48"/>
    <mergeCell ref="E49:F49"/>
    <mergeCell ref="E50:F50"/>
    <mergeCell ref="E51:F51"/>
    <mergeCell ref="H51:I51"/>
    <mergeCell ref="H52:I52"/>
    <mergeCell ref="H54:I54"/>
    <mergeCell ref="H55:I55"/>
    <mergeCell ref="H56:I56"/>
    <mergeCell ref="E52:F52"/>
    <mergeCell ref="E53:F53"/>
    <mergeCell ref="E54:F54"/>
    <mergeCell ref="E55:F55"/>
    <mergeCell ref="E56:F56"/>
    <mergeCell ref="H53:I53"/>
    <mergeCell ref="E58:F58"/>
  </mergeCells>
  <pageMargins left="0.7" right="0.7" top="0.75" bottom="0.75" header="0.3" footer="0.3"/>
  <pageSetup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4"/>
  <sheetViews>
    <sheetView showGridLines="0" topLeftCell="A13" zoomScale="90" zoomScaleNormal="90" zoomScaleSheetLayoutView="90" workbookViewId="0">
      <selection activeCell="E22" sqref="E22"/>
    </sheetView>
  </sheetViews>
  <sheetFormatPr baseColWidth="10" defaultRowHeight="12.75"/>
  <cols>
    <col min="1" max="1" width="3.85546875" style="1" customWidth="1"/>
    <col min="2" max="2" width="14.140625" style="1" customWidth="1"/>
    <col min="3" max="3" width="16.140625" style="1" customWidth="1"/>
    <col min="4" max="4" width="14.140625" style="1" customWidth="1"/>
    <col min="5" max="5" width="8.5703125" style="1" customWidth="1"/>
    <col min="6" max="6" width="6" style="1" customWidth="1"/>
    <col min="7" max="10" width="16.85546875" style="1" customWidth="1"/>
    <col min="11" max="11" width="5.5703125" style="1" customWidth="1"/>
    <col min="12" max="252" width="11.42578125" style="1"/>
    <col min="253" max="253" width="7" style="1" customWidth="1"/>
    <col min="254" max="254" width="18.85546875" style="1" customWidth="1"/>
    <col min="255" max="255" width="18.42578125" style="1" customWidth="1"/>
    <col min="256" max="256" width="15.7109375" style="1" customWidth="1"/>
    <col min="257" max="257" width="5.28515625" style="1" customWidth="1"/>
    <col min="258" max="258" width="6" style="1" customWidth="1"/>
    <col min="259" max="260" width="10.7109375" style="1" customWidth="1"/>
    <col min="261" max="261" width="12.140625" style="1" customWidth="1"/>
    <col min="262" max="262" width="12.42578125" style="1" customWidth="1"/>
    <col min="263" max="264" width="10.7109375" style="1" customWidth="1"/>
    <col min="265" max="265" width="12.7109375" style="1" customWidth="1"/>
    <col min="266" max="266" width="17.85546875" style="1" customWidth="1"/>
    <col min="267" max="508" width="11.42578125" style="1"/>
    <col min="509" max="509" width="7" style="1" customWidth="1"/>
    <col min="510" max="510" width="18.85546875" style="1" customWidth="1"/>
    <col min="511" max="511" width="18.42578125" style="1" customWidth="1"/>
    <col min="512" max="512" width="15.7109375" style="1" customWidth="1"/>
    <col min="513" max="513" width="5.28515625" style="1" customWidth="1"/>
    <col min="514" max="514" width="6" style="1" customWidth="1"/>
    <col min="515" max="516" width="10.7109375" style="1" customWidth="1"/>
    <col min="517" max="517" width="12.140625" style="1" customWidth="1"/>
    <col min="518" max="518" width="12.42578125" style="1" customWidth="1"/>
    <col min="519" max="520" width="10.7109375" style="1" customWidth="1"/>
    <col min="521" max="521" width="12.7109375" style="1" customWidth="1"/>
    <col min="522" max="522" width="17.85546875" style="1" customWidth="1"/>
    <col min="523" max="764" width="11.42578125" style="1"/>
    <col min="765" max="765" width="7" style="1" customWidth="1"/>
    <col min="766" max="766" width="18.85546875" style="1" customWidth="1"/>
    <col min="767" max="767" width="18.42578125" style="1" customWidth="1"/>
    <col min="768" max="768" width="15.7109375" style="1" customWidth="1"/>
    <col min="769" max="769" width="5.28515625" style="1" customWidth="1"/>
    <col min="770" max="770" width="6" style="1" customWidth="1"/>
    <col min="771" max="772" width="10.7109375" style="1" customWidth="1"/>
    <col min="773" max="773" width="12.140625" style="1" customWidth="1"/>
    <col min="774" max="774" width="12.42578125" style="1" customWidth="1"/>
    <col min="775" max="776" width="10.7109375" style="1" customWidth="1"/>
    <col min="777" max="777" width="12.7109375" style="1" customWidth="1"/>
    <col min="778" max="778" width="17.85546875" style="1" customWidth="1"/>
    <col min="779" max="1020" width="11.42578125" style="1"/>
    <col min="1021" max="1021" width="7" style="1" customWidth="1"/>
    <col min="1022" max="1022" width="18.85546875" style="1" customWidth="1"/>
    <col min="1023" max="1023" width="18.42578125" style="1" customWidth="1"/>
    <col min="1024" max="1024" width="15.7109375" style="1" customWidth="1"/>
    <col min="1025" max="1025" width="5.28515625" style="1" customWidth="1"/>
    <col min="1026" max="1026" width="6" style="1" customWidth="1"/>
    <col min="1027" max="1028" width="10.7109375" style="1" customWidth="1"/>
    <col min="1029" max="1029" width="12.140625" style="1" customWidth="1"/>
    <col min="1030" max="1030" width="12.42578125" style="1" customWidth="1"/>
    <col min="1031" max="1032" width="10.7109375" style="1" customWidth="1"/>
    <col min="1033" max="1033" width="12.7109375" style="1" customWidth="1"/>
    <col min="1034" max="1034" width="17.85546875" style="1" customWidth="1"/>
    <col min="1035" max="1276" width="11.42578125" style="1"/>
    <col min="1277" max="1277" width="7" style="1" customWidth="1"/>
    <col min="1278" max="1278" width="18.85546875" style="1" customWidth="1"/>
    <col min="1279" max="1279" width="18.42578125" style="1" customWidth="1"/>
    <col min="1280" max="1280" width="15.7109375" style="1" customWidth="1"/>
    <col min="1281" max="1281" width="5.28515625" style="1" customWidth="1"/>
    <col min="1282" max="1282" width="6" style="1" customWidth="1"/>
    <col min="1283" max="1284" width="10.7109375" style="1" customWidth="1"/>
    <col min="1285" max="1285" width="12.140625" style="1" customWidth="1"/>
    <col min="1286" max="1286" width="12.42578125" style="1" customWidth="1"/>
    <col min="1287" max="1288" width="10.7109375" style="1" customWidth="1"/>
    <col min="1289" max="1289" width="12.7109375" style="1" customWidth="1"/>
    <col min="1290" max="1290" width="17.85546875" style="1" customWidth="1"/>
    <col min="1291" max="1532" width="11.42578125" style="1"/>
    <col min="1533" max="1533" width="7" style="1" customWidth="1"/>
    <col min="1534" max="1534" width="18.85546875" style="1" customWidth="1"/>
    <col min="1535" max="1535" width="18.42578125" style="1" customWidth="1"/>
    <col min="1536" max="1536" width="15.7109375" style="1" customWidth="1"/>
    <col min="1537" max="1537" width="5.28515625" style="1" customWidth="1"/>
    <col min="1538" max="1538" width="6" style="1" customWidth="1"/>
    <col min="1539" max="1540" width="10.7109375" style="1" customWidth="1"/>
    <col min="1541" max="1541" width="12.140625" style="1" customWidth="1"/>
    <col min="1542" max="1542" width="12.42578125" style="1" customWidth="1"/>
    <col min="1543" max="1544" width="10.7109375" style="1" customWidth="1"/>
    <col min="1545" max="1545" width="12.7109375" style="1" customWidth="1"/>
    <col min="1546" max="1546" width="17.85546875" style="1" customWidth="1"/>
    <col min="1547" max="1788" width="11.42578125" style="1"/>
    <col min="1789" max="1789" width="7" style="1" customWidth="1"/>
    <col min="1790" max="1790" width="18.85546875" style="1" customWidth="1"/>
    <col min="1791" max="1791" width="18.42578125" style="1" customWidth="1"/>
    <col min="1792" max="1792" width="15.7109375" style="1" customWidth="1"/>
    <col min="1793" max="1793" width="5.28515625" style="1" customWidth="1"/>
    <col min="1794" max="1794" width="6" style="1" customWidth="1"/>
    <col min="1795" max="1796" width="10.7109375" style="1" customWidth="1"/>
    <col min="1797" max="1797" width="12.140625" style="1" customWidth="1"/>
    <col min="1798" max="1798" width="12.42578125" style="1" customWidth="1"/>
    <col min="1799" max="1800" width="10.7109375" style="1" customWidth="1"/>
    <col min="1801" max="1801" width="12.7109375" style="1" customWidth="1"/>
    <col min="1802" max="1802" width="17.85546875" style="1" customWidth="1"/>
    <col min="1803" max="2044" width="11.42578125" style="1"/>
    <col min="2045" max="2045" width="7" style="1" customWidth="1"/>
    <col min="2046" max="2046" width="18.85546875" style="1" customWidth="1"/>
    <col min="2047" max="2047" width="18.42578125" style="1" customWidth="1"/>
    <col min="2048" max="2048" width="15.7109375" style="1" customWidth="1"/>
    <col min="2049" max="2049" width="5.28515625" style="1" customWidth="1"/>
    <col min="2050" max="2050" width="6" style="1" customWidth="1"/>
    <col min="2051" max="2052" width="10.7109375" style="1" customWidth="1"/>
    <col min="2053" max="2053" width="12.140625" style="1" customWidth="1"/>
    <col min="2054" max="2054" width="12.42578125" style="1" customWidth="1"/>
    <col min="2055" max="2056" width="10.7109375" style="1" customWidth="1"/>
    <col min="2057" max="2057" width="12.7109375" style="1" customWidth="1"/>
    <col min="2058" max="2058" width="17.85546875" style="1" customWidth="1"/>
    <col min="2059" max="2300" width="11.42578125" style="1"/>
    <col min="2301" max="2301" width="7" style="1" customWidth="1"/>
    <col min="2302" max="2302" width="18.85546875" style="1" customWidth="1"/>
    <col min="2303" max="2303" width="18.42578125" style="1" customWidth="1"/>
    <col min="2304" max="2304" width="15.7109375" style="1" customWidth="1"/>
    <col min="2305" max="2305" width="5.28515625" style="1" customWidth="1"/>
    <col min="2306" max="2306" width="6" style="1" customWidth="1"/>
    <col min="2307" max="2308" width="10.7109375" style="1" customWidth="1"/>
    <col min="2309" max="2309" width="12.140625" style="1" customWidth="1"/>
    <col min="2310" max="2310" width="12.42578125" style="1" customWidth="1"/>
    <col min="2311" max="2312" width="10.7109375" style="1" customWidth="1"/>
    <col min="2313" max="2313" width="12.7109375" style="1" customWidth="1"/>
    <col min="2314" max="2314" width="17.85546875" style="1" customWidth="1"/>
    <col min="2315" max="2556" width="11.42578125" style="1"/>
    <col min="2557" max="2557" width="7" style="1" customWidth="1"/>
    <col min="2558" max="2558" width="18.85546875" style="1" customWidth="1"/>
    <col min="2559" max="2559" width="18.42578125" style="1" customWidth="1"/>
    <col min="2560" max="2560" width="15.7109375" style="1" customWidth="1"/>
    <col min="2561" max="2561" width="5.28515625" style="1" customWidth="1"/>
    <col min="2562" max="2562" width="6" style="1" customWidth="1"/>
    <col min="2563" max="2564" width="10.7109375" style="1" customWidth="1"/>
    <col min="2565" max="2565" width="12.140625" style="1" customWidth="1"/>
    <col min="2566" max="2566" width="12.42578125" style="1" customWidth="1"/>
    <col min="2567" max="2568" width="10.7109375" style="1" customWidth="1"/>
    <col min="2569" max="2569" width="12.7109375" style="1" customWidth="1"/>
    <col min="2570" max="2570" width="17.85546875" style="1" customWidth="1"/>
    <col min="2571" max="2812" width="11.42578125" style="1"/>
    <col min="2813" max="2813" width="7" style="1" customWidth="1"/>
    <col min="2814" max="2814" width="18.85546875" style="1" customWidth="1"/>
    <col min="2815" max="2815" width="18.42578125" style="1" customWidth="1"/>
    <col min="2816" max="2816" width="15.7109375" style="1" customWidth="1"/>
    <col min="2817" max="2817" width="5.28515625" style="1" customWidth="1"/>
    <col min="2818" max="2818" width="6" style="1" customWidth="1"/>
    <col min="2819" max="2820" width="10.7109375" style="1" customWidth="1"/>
    <col min="2821" max="2821" width="12.140625" style="1" customWidth="1"/>
    <col min="2822" max="2822" width="12.42578125" style="1" customWidth="1"/>
    <col min="2823" max="2824" width="10.7109375" style="1" customWidth="1"/>
    <col min="2825" max="2825" width="12.7109375" style="1" customWidth="1"/>
    <col min="2826" max="2826" width="17.85546875" style="1" customWidth="1"/>
    <col min="2827" max="3068" width="11.42578125" style="1"/>
    <col min="3069" max="3069" width="7" style="1" customWidth="1"/>
    <col min="3070" max="3070" width="18.85546875" style="1" customWidth="1"/>
    <col min="3071" max="3071" width="18.42578125" style="1" customWidth="1"/>
    <col min="3072" max="3072" width="15.7109375" style="1" customWidth="1"/>
    <col min="3073" max="3073" width="5.28515625" style="1" customWidth="1"/>
    <col min="3074" max="3074" width="6" style="1" customWidth="1"/>
    <col min="3075" max="3076" width="10.7109375" style="1" customWidth="1"/>
    <col min="3077" max="3077" width="12.140625" style="1" customWidth="1"/>
    <col min="3078" max="3078" width="12.42578125" style="1" customWidth="1"/>
    <col min="3079" max="3080" width="10.7109375" style="1" customWidth="1"/>
    <col min="3081" max="3081" width="12.7109375" style="1" customWidth="1"/>
    <col min="3082" max="3082" width="17.85546875" style="1" customWidth="1"/>
    <col min="3083" max="3324" width="11.42578125" style="1"/>
    <col min="3325" max="3325" width="7" style="1" customWidth="1"/>
    <col min="3326" max="3326" width="18.85546875" style="1" customWidth="1"/>
    <col min="3327" max="3327" width="18.42578125" style="1" customWidth="1"/>
    <col min="3328" max="3328" width="15.7109375" style="1" customWidth="1"/>
    <col min="3329" max="3329" width="5.28515625" style="1" customWidth="1"/>
    <col min="3330" max="3330" width="6" style="1" customWidth="1"/>
    <col min="3331" max="3332" width="10.7109375" style="1" customWidth="1"/>
    <col min="3333" max="3333" width="12.140625" style="1" customWidth="1"/>
    <col min="3334" max="3334" width="12.42578125" style="1" customWidth="1"/>
    <col min="3335" max="3336" width="10.7109375" style="1" customWidth="1"/>
    <col min="3337" max="3337" width="12.7109375" style="1" customWidth="1"/>
    <col min="3338" max="3338" width="17.85546875" style="1" customWidth="1"/>
    <col min="3339" max="3580" width="11.42578125" style="1"/>
    <col min="3581" max="3581" width="7" style="1" customWidth="1"/>
    <col min="3582" max="3582" width="18.85546875" style="1" customWidth="1"/>
    <col min="3583" max="3583" width="18.42578125" style="1" customWidth="1"/>
    <col min="3584" max="3584" width="15.7109375" style="1" customWidth="1"/>
    <col min="3585" max="3585" width="5.28515625" style="1" customWidth="1"/>
    <col min="3586" max="3586" width="6" style="1" customWidth="1"/>
    <col min="3587" max="3588" width="10.7109375" style="1" customWidth="1"/>
    <col min="3589" max="3589" width="12.140625" style="1" customWidth="1"/>
    <col min="3590" max="3590" width="12.42578125" style="1" customWidth="1"/>
    <col min="3591" max="3592" width="10.7109375" style="1" customWidth="1"/>
    <col min="3593" max="3593" width="12.7109375" style="1" customWidth="1"/>
    <col min="3594" max="3594" width="17.85546875" style="1" customWidth="1"/>
    <col min="3595" max="3836" width="11.42578125" style="1"/>
    <col min="3837" max="3837" width="7" style="1" customWidth="1"/>
    <col min="3838" max="3838" width="18.85546875" style="1" customWidth="1"/>
    <col min="3839" max="3839" width="18.42578125" style="1" customWidth="1"/>
    <col min="3840" max="3840" width="15.7109375" style="1" customWidth="1"/>
    <col min="3841" max="3841" width="5.28515625" style="1" customWidth="1"/>
    <col min="3842" max="3842" width="6" style="1" customWidth="1"/>
    <col min="3843" max="3844" width="10.7109375" style="1" customWidth="1"/>
    <col min="3845" max="3845" width="12.140625" style="1" customWidth="1"/>
    <col min="3846" max="3846" width="12.42578125" style="1" customWidth="1"/>
    <col min="3847" max="3848" width="10.7109375" style="1" customWidth="1"/>
    <col min="3849" max="3849" width="12.7109375" style="1" customWidth="1"/>
    <col min="3850" max="3850" width="17.85546875" style="1" customWidth="1"/>
    <col min="3851" max="4092" width="11.42578125" style="1"/>
    <col min="4093" max="4093" width="7" style="1" customWidth="1"/>
    <col min="4094" max="4094" width="18.85546875" style="1" customWidth="1"/>
    <col min="4095" max="4095" width="18.42578125" style="1" customWidth="1"/>
    <col min="4096" max="4096" width="15.7109375" style="1" customWidth="1"/>
    <col min="4097" max="4097" width="5.28515625" style="1" customWidth="1"/>
    <col min="4098" max="4098" width="6" style="1" customWidth="1"/>
    <col min="4099" max="4100" width="10.7109375" style="1" customWidth="1"/>
    <col min="4101" max="4101" width="12.140625" style="1" customWidth="1"/>
    <col min="4102" max="4102" width="12.42578125" style="1" customWidth="1"/>
    <col min="4103" max="4104" width="10.7109375" style="1" customWidth="1"/>
    <col min="4105" max="4105" width="12.7109375" style="1" customWidth="1"/>
    <col min="4106" max="4106" width="17.85546875" style="1" customWidth="1"/>
    <col min="4107" max="4348" width="11.42578125" style="1"/>
    <col min="4349" max="4349" width="7" style="1" customWidth="1"/>
    <col min="4350" max="4350" width="18.85546875" style="1" customWidth="1"/>
    <col min="4351" max="4351" width="18.42578125" style="1" customWidth="1"/>
    <col min="4352" max="4352" width="15.7109375" style="1" customWidth="1"/>
    <col min="4353" max="4353" width="5.28515625" style="1" customWidth="1"/>
    <col min="4354" max="4354" width="6" style="1" customWidth="1"/>
    <col min="4355" max="4356" width="10.7109375" style="1" customWidth="1"/>
    <col min="4357" max="4357" width="12.140625" style="1" customWidth="1"/>
    <col min="4358" max="4358" width="12.42578125" style="1" customWidth="1"/>
    <col min="4359" max="4360" width="10.7109375" style="1" customWidth="1"/>
    <col min="4361" max="4361" width="12.7109375" style="1" customWidth="1"/>
    <col min="4362" max="4362" width="17.85546875" style="1" customWidth="1"/>
    <col min="4363" max="4604" width="11.42578125" style="1"/>
    <col min="4605" max="4605" width="7" style="1" customWidth="1"/>
    <col min="4606" max="4606" width="18.85546875" style="1" customWidth="1"/>
    <col min="4607" max="4607" width="18.42578125" style="1" customWidth="1"/>
    <col min="4608" max="4608" width="15.7109375" style="1" customWidth="1"/>
    <col min="4609" max="4609" width="5.28515625" style="1" customWidth="1"/>
    <col min="4610" max="4610" width="6" style="1" customWidth="1"/>
    <col min="4611" max="4612" width="10.7109375" style="1" customWidth="1"/>
    <col min="4613" max="4613" width="12.140625" style="1" customWidth="1"/>
    <col min="4614" max="4614" width="12.42578125" style="1" customWidth="1"/>
    <col min="4615" max="4616" width="10.7109375" style="1" customWidth="1"/>
    <col min="4617" max="4617" width="12.7109375" style="1" customWidth="1"/>
    <col min="4618" max="4618" width="17.85546875" style="1" customWidth="1"/>
    <col min="4619" max="4860" width="11.42578125" style="1"/>
    <col min="4861" max="4861" width="7" style="1" customWidth="1"/>
    <col min="4862" max="4862" width="18.85546875" style="1" customWidth="1"/>
    <col min="4863" max="4863" width="18.42578125" style="1" customWidth="1"/>
    <col min="4864" max="4864" width="15.7109375" style="1" customWidth="1"/>
    <col min="4865" max="4865" width="5.28515625" style="1" customWidth="1"/>
    <col min="4866" max="4866" width="6" style="1" customWidth="1"/>
    <col min="4867" max="4868" width="10.7109375" style="1" customWidth="1"/>
    <col min="4869" max="4869" width="12.140625" style="1" customWidth="1"/>
    <col min="4870" max="4870" width="12.42578125" style="1" customWidth="1"/>
    <col min="4871" max="4872" width="10.7109375" style="1" customWidth="1"/>
    <col min="4873" max="4873" width="12.7109375" style="1" customWidth="1"/>
    <col min="4874" max="4874" width="17.85546875" style="1" customWidth="1"/>
    <col min="4875" max="5116" width="11.42578125" style="1"/>
    <col min="5117" max="5117" width="7" style="1" customWidth="1"/>
    <col min="5118" max="5118" width="18.85546875" style="1" customWidth="1"/>
    <col min="5119" max="5119" width="18.42578125" style="1" customWidth="1"/>
    <col min="5120" max="5120" width="15.7109375" style="1" customWidth="1"/>
    <col min="5121" max="5121" width="5.28515625" style="1" customWidth="1"/>
    <col min="5122" max="5122" width="6" style="1" customWidth="1"/>
    <col min="5123" max="5124" width="10.7109375" style="1" customWidth="1"/>
    <col min="5125" max="5125" width="12.140625" style="1" customWidth="1"/>
    <col min="5126" max="5126" width="12.42578125" style="1" customWidth="1"/>
    <col min="5127" max="5128" width="10.7109375" style="1" customWidth="1"/>
    <col min="5129" max="5129" width="12.7109375" style="1" customWidth="1"/>
    <col min="5130" max="5130" width="17.85546875" style="1" customWidth="1"/>
    <col min="5131" max="5372" width="11.42578125" style="1"/>
    <col min="5373" max="5373" width="7" style="1" customWidth="1"/>
    <col min="5374" max="5374" width="18.85546875" style="1" customWidth="1"/>
    <col min="5375" max="5375" width="18.42578125" style="1" customWidth="1"/>
    <col min="5376" max="5376" width="15.7109375" style="1" customWidth="1"/>
    <col min="5377" max="5377" width="5.28515625" style="1" customWidth="1"/>
    <col min="5378" max="5378" width="6" style="1" customWidth="1"/>
    <col min="5379" max="5380" width="10.7109375" style="1" customWidth="1"/>
    <col min="5381" max="5381" width="12.140625" style="1" customWidth="1"/>
    <col min="5382" max="5382" width="12.42578125" style="1" customWidth="1"/>
    <col min="5383" max="5384" width="10.7109375" style="1" customWidth="1"/>
    <col min="5385" max="5385" width="12.7109375" style="1" customWidth="1"/>
    <col min="5386" max="5386" width="17.85546875" style="1" customWidth="1"/>
    <col min="5387" max="5628" width="11.42578125" style="1"/>
    <col min="5629" max="5629" width="7" style="1" customWidth="1"/>
    <col min="5630" max="5630" width="18.85546875" style="1" customWidth="1"/>
    <col min="5631" max="5631" width="18.42578125" style="1" customWidth="1"/>
    <col min="5632" max="5632" width="15.7109375" style="1" customWidth="1"/>
    <col min="5633" max="5633" width="5.28515625" style="1" customWidth="1"/>
    <col min="5634" max="5634" width="6" style="1" customWidth="1"/>
    <col min="5635" max="5636" width="10.7109375" style="1" customWidth="1"/>
    <col min="5637" max="5637" width="12.140625" style="1" customWidth="1"/>
    <col min="5638" max="5638" width="12.42578125" style="1" customWidth="1"/>
    <col min="5639" max="5640" width="10.7109375" style="1" customWidth="1"/>
    <col min="5641" max="5641" width="12.7109375" style="1" customWidth="1"/>
    <col min="5642" max="5642" width="17.85546875" style="1" customWidth="1"/>
    <col min="5643" max="5884" width="11.42578125" style="1"/>
    <col min="5885" max="5885" width="7" style="1" customWidth="1"/>
    <col min="5886" max="5886" width="18.85546875" style="1" customWidth="1"/>
    <col min="5887" max="5887" width="18.42578125" style="1" customWidth="1"/>
    <col min="5888" max="5888" width="15.7109375" style="1" customWidth="1"/>
    <col min="5889" max="5889" width="5.28515625" style="1" customWidth="1"/>
    <col min="5890" max="5890" width="6" style="1" customWidth="1"/>
    <col min="5891" max="5892" width="10.7109375" style="1" customWidth="1"/>
    <col min="5893" max="5893" width="12.140625" style="1" customWidth="1"/>
    <col min="5894" max="5894" width="12.42578125" style="1" customWidth="1"/>
    <col min="5895" max="5896" width="10.7109375" style="1" customWidth="1"/>
    <col min="5897" max="5897" width="12.7109375" style="1" customWidth="1"/>
    <col min="5898" max="5898" width="17.85546875" style="1" customWidth="1"/>
    <col min="5899" max="6140" width="11.42578125" style="1"/>
    <col min="6141" max="6141" width="7" style="1" customWidth="1"/>
    <col min="6142" max="6142" width="18.85546875" style="1" customWidth="1"/>
    <col min="6143" max="6143" width="18.42578125" style="1" customWidth="1"/>
    <col min="6144" max="6144" width="15.7109375" style="1" customWidth="1"/>
    <col min="6145" max="6145" width="5.28515625" style="1" customWidth="1"/>
    <col min="6146" max="6146" width="6" style="1" customWidth="1"/>
    <col min="6147" max="6148" width="10.7109375" style="1" customWidth="1"/>
    <col min="6149" max="6149" width="12.140625" style="1" customWidth="1"/>
    <col min="6150" max="6150" width="12.42578125" style="1" customWidth="1"/>
    <col min="6151" max="6152" width="10.7109375" style="1" customWidth="1"/>
    <col min="6153" max="6153" width="12.7109375" style="1" customWidth="1"/>
    <col min="6154" max="6154" width="17.85546875" style="1" customWidth="1"/>
    <col min="6155" max="6396" width="11.42578125" style="1"/>
    <col min="6397" max="6397" width="7" style="1" customWidth="1"/>
    <col min="6398" max="6398" width="18.85546875" style="1" customWidth="1"/>
    <col min="6399" max="6399" width="18.42578125" style="1" customWidth="1"/>
    <col min="6400" max="6400" width="15.7109375" style="1" customWidth="1"/>
    <col min="6401" max="6401" width="5.28515625" style="1" customWidth="1"/>
    <col min="6402" max="6402" width="6" style="1" customWidth="1"/>
    <col min="6403" max="6404" width="10.7109375" style="1" customWidth="1"/>
    <col min="6405" max="6405" width="12.140625" style="1" customWidth="1"/>
    <col min="6406" max="6406" width="12.42578125" style="1" customWidth="1"/>
    <col min="6407" max="6408" width="10.7109375" style="1" customWidth="1"/>
    <col min="6409" max="6409" width="12.7109375" style="1" customWidth="1"/>
    <col min="6410" max="6410" width="17.85546875" style="1" customWidth="1"/>
    <col min="6411" max="6652" width="11.42578125" style="1"/>
    <col min="6653" max="6653" width="7" style="1" customWidth="1"/>
    <col min="6654" max="6654" width="18.85546875" style="1" customWidth="1"/>
    <col min="6655" max="6655" width="18.42578125" style="1" customWidth="1"/>
    <col min="6656" max="6656" width="15.7109375" style="1" customWidth="1"/>
    <col min="6657" max="6657" width="5.28515625" style="1" customWidth="1"/>
    <col min="6658" max="6658" width="6" style="1" customWidth="1"/>
    <col min="6659" max="6660" width="10.7109375" style="1" customWidth="1"/>
    <col min="6661" max="6661" width="12.140625" style="1" customWidth="1"/>
    <col min="6662" max="6662" width="12.42578125" style="1" customWidth="1"/>
    <col min="6663" max="6664" width="10.7109375" style="1" customWidth="1"/>
    <col min="6665" max="6665" width="12.7109375" style="1" customWidth="1"/>
    <col min="6666" max="6666" width="17.85546875" style="1" customWidth="1"/>
    <col min="6667" max="6908" width="11.42578125" style="1"/>
    <col min="6909" max="6909" width="7" style="1" customWidth="1"/>
    <col min="6910" max="6910" width="18.85546875" style="1" customWidth="1"/>
    <col min="6911" max="6911" width="18.42578125" style="1" customWidth="1"/>
    <col min="6912" max="6912" width="15.7109375" style="1" customWidth="1"/>
    <col min="6913" max="6913" width="5.28515625" style="1" customWidth="1"/>
    <col min="6914" max="6914" width="6" style="1" customWidth="1"/>
    <col min="6915" max="6916" width="10.7109375" style="1" customWidth="1"/>
    <col min="6917" max="6917" width="12.140625" style="1" customWidth="1"/>
    <col min="6918" max="6918" width="12.42578125" style="1" customWidth="1"/>
    <col min="6919" max="6920" width="10.7109375" style="1" customWidth="1"/>
    <col min="6921" max="6921" width="12.7109375" style="1" customWidth="1"/>
    <col min="6922" max="6922" width="17.85546875" style="1" customWidth="1"/>
    <col min="6923" max="7164" width="11.42578125" style="1"/>
    <col min="7165" max="7165" width="7" style="1" customWidth="1"/>
    <col min="7166" max="7166" width="18.85546875" style="1" customWidth="1"/>
    <col min="7167" max="7167" width="18.42578125" style="1" customWidth="1"/>
    <col min="7168" max="7168" width="15.7109375" style="1" customWidth="1"/>
    <col min="7169" max="7169" width="5.28515625" style="1" customWidth="1"/>
    <col min="7170" max="7170" width="6" style="1" customWidth="1"/>
    <col min="7171" max="7172" width="10.7109375" style="1" customWidth="1"/>
    <col min="7173" max="7173" width="12.140625" style="1" customWidth="1"/>
    <col min="7174" max="7174" width="12.42578125" style="1" customWidth="1"/>
    <col min="7175" max="7176" width="10.7109375" style="1" customWidth="1"/>
    <col min="7177" max="7177" width="12.7109375" style="1" customWidth="1"/>
    <col min="7178" max="7178" width="17.85546875" style="1" customWidth="1"/>
    <col min="7179" max="7420" width="11.42578125" style="1"/>
    <col min="7421" max="7421" width="7" style="1" customWidth="1"/>
    <col min="7422" max="7422" width="18.85546875" style="1" customWidth="1"/>
    <col min="7423" max="7423" width="18.42578125" style="1" customWidth="1"/>
    <col min="7424" max="7424" width="15.7109375" style="1" customWidth="1"/>
    <col min="7425" max="7425" width="5.28515625" style="1" customWidth="1"/>
    <col min="7426" max="7426" width="6" style="1" customWidth="1"/>
    <col min="7427" max="7428" width="10.7109375" style="1" customWidth="1"/>
    <col min="7429" max="7429" width="12.140625" style="1" customWidth="1"/>
    <col min="7430" max="7430" width="12.42578125" style="1" customWidth="1"/>
    <col min="7431" max="7432" width="10.7109375" style="1" customWidth="1"/>
    <col min="7433" max="7433" width="12.7109375" style="1" customWidth="1"/>
    <col min="7434" max="7434" width="17.85546875" style="1" customWidth="1"/>
    <col min="7435" max="7676" width="11.42578125" style="1"/>
    <col min="7677" max="7677" width="7" style="1" customWidth="1"/>
    <col min="7678" max="7678" width="18.85546875" style="1" customWidth="1"/>
    <col min="7679" max="7679" width="18.42578125" style="1" customWidth="1"/>
    <col min="7680" max="7680" width="15.7109375" style="1" customWidth="1"/>
    <col min="7681" max="7681" width="5.28515625" style="1" customWidth="1"/>
    <col min="7682" max="7682" width="6" style="1" customWidth="1"/>
    <col min="7683" max="7684" width="10.7109375" style="1" customWidth="1"/>
    <col min="7685" max="7685" width="12.140625" style="1" customWidth="1"/>
    <col min="7686" max="7686" width="12.42578125" style="1" customWidth="1"/>
    <col min="7687" max="7688" width="10.7109375" style="1" customWidth="1"/>
    <col min="7689" max="7689" width="12.7109375" style="1" customWidth="1"/>
    <col min="7690" max="7690" width="17.85546875" style="1" customWidth="1"/>
    <col min="7691" max="7932" width="11.42578125" style="1"/>
    <col min="7933" max="7933" width="7" style="1" customWidth="1"/>
    <col min="7934" max="7934" width="18.85546875" style="1" customWidth="1"/>
    <col min="7935" max="7935" width="18.42578125" style="1" customWidth="1"/>
    <col min="7936" max="7936" width="15.7109375" style="1" customWidth="1"/>
    <col min="7937" max="7937" width="5.28515625" style="1" customWidth="1"/>
    <col min="7938" max="7938" width="6" style="1" customWidth="1"/>
    <col min="7939" max="7940" width="10.7109375" style="1" customWidth="1"/>
    <col min="7941" max="7941" width="12.140625" style="1" customWidth="1"/>
    <col min="7942" max="7942" width="12.42578125" style="1" customWidth="1"/>
    <col min="7943" max="7944" width="10.7109375" style="1" customWidth="1"/>
    <col min="7945" max="7945" width="12.7109375" style="1" customWidth="1"/>
    <col min="7946" max="7946" width="17.85546875" style="1" customWidth="1"/>
    <col min="7947" max="8188" width="11.42578125" style="1"/>
    <col min="8189" max="8189" width="7" style="1" customWidth="1"/>
    <col min="8190" max="8190" width="18.85546875" style="1" customWidth="1"/>
    <col min="8191" max="8191" width="18.42578125" style="1" customWidth="1"/>
    <col min="8192" max="8192" width="15.7109375" style="1" customWidth="1"/>
    <col min="8193" max="8193" width="5.28515625" style="1" customWidth="1"/>
    <col min="8194" max="8194" width="6" style="1" customWidth="1"/>
    <col min="8195" max="8196" width="10.7109375" style="1" customWidth="1"/>
    <col min="8197" max="8197" width="12.140625" style="1" customWidth="1"/>
    <col min="8198" max="8198" width="12.42578125" style="1" customWidth="1"/>
    <col min="8199" max="8200" width="10.7109375" style="1" customWidth="1"/>
    <col min="8201" max="8201" width="12.7109375" style="1" customWidth="1"/>
    <col min="8202" max="8202" width="17.85546875" style="1" customWidth="1"/>
    <col min="8203" max="8444" width="11.42578125" style="1"/>
    <col min="8445" max="8445" width="7" style="1" customWidth="1"/>
    <col min="8446" max="8446" width="18.85546875" style="1" customWidth="1"/>
    <col min="8447" max="8447" width="18.42578125" style="1" customWidth="1"/>
    <col min="8448" max="8448" width="15.7109375" style="1" customWidth="1"/>
    <col min="8449" max="8449" width="5.28515625" style="1" customWidth="1"/>
    <col min="8450" max="8450" width="6" style="1" customWidth="1"/>
    <col min="8451" max="8452" width="10.7109375" style="1" customWidth="1"/>
    <col min="8453" max="8453" width="12.140625" style="1" customWidth="1"/>
    <col min="8454" max="8454" width="12.42578125" style="1" customWidth="1"/>
    <col min="8455" max="8456" width="10.7109375" style="1" customWidth="1"/>
    <col min="8457" max="8457" width="12.7109375" style="1" customWidth="1"/>
    <col min="8458" max="8458" width="17.85546875" style="1" customWidth="1"/>
    <col min="8459" max="8700" width="11.42578125" style="1"/>
    <col min="8701" max="8701" width="7" style="1" customWidth="1"/>
    <col min="8702" max="8702" width="18.85546875" style="1" customWidth="1"/>
    <col min="8703" max="8703" width="18.42578125" style="1" customWidth="1"/>
    <col min="8704" max="8704" width="15.7109375" style="1" customWidth="1"/>
    <col min="8705" max="8705" width="5.28515625" style="1" customWidth="1"/>
    <col min="8706" max="8706" width="6" style="1" customWidth="1"/>
    <col min="8707" max="8708" width="10.7109375" style="1" customWidth="1"/>
    <col min="8709" max="8709" width="12.140625" style="1" customWidth="1"/>
    <col min="8710" max="8710" width="12.42578125" style="1" customWidth="1"/>
    <col min="8711" max="8712" width="10.7109375" style="1" customWidth="1"/>
    <col min="8713" max="8713" width="12.7109375" style="1" customWidth="1"/>
    <col min="8714" max="8714" width="17.85546875" style="1" customWidth="1"/>
    <col min="8715" max="8956" width="11.42578125" style="1"/>
    <col min="8957" max="8957" width="7" style="1" customWidth="1"/>
    <col min="8958" max="8958" width="18.85546875" style="1" customWidth="1"/>
    <col min="8959" max="8959" width="18.42578125" style="1" customWidth="1"/>
    <col min="8960" max="8960" width="15.7109375" style="1" customWidth="1"/>
    <col min="8961" max="8961" width="5.28515625" style="1" customWidth="1"/>
    <col min="8962" max="8962" width="6" style="1" customWidth="1"/>
    <col min="8963" max="8964" width="10.7109375" style="1" customWidth="1"/>
    <col min="8965" max="8965" width="12.140625" style="1" customWidth="1"/>
    <col min="8966" max="8966" width="12.42578125" style="1" customWidth="1"/>
    <col min="8967" max="8968" width="10.7109375" style="1" customWidth="1"/>
    <col min="8969" max="8969" width="12.7109375" style="1" customWidth="1"/>
    <col min="8970" max="8970" width="17.85546875" style="1" customWidth="1"/>
    <col min="8971" max="9212" width="11.42578125" style="1"/>
    <col min="9213" max="9213" width="7" style="1" customWidth="1"/>
    <col min="9214" max="9214" width="18.85546875" style="1" customWidth="1"/>
    <col min="9215" max="9215" width="18.42578125" style="1" customWidth="1"/>
    <col min="9216" max="9216" width="15.7109375" style="1" customWidth="1"/>
    <col min="9217" max="9217" width="5.28515625" style="1" customWidth="1"/>
    <col min="9218" max="9218" width="6" style="1" customWidth="1"/>
    <col min="9219" max="9220" width="10.7109375" style="1" customWidth="1"/>
    <col min="9221" max="9221" width="12.140625" style="1" customWidth="1"/>
    <col min="9222" max="9222" width="12.42578125" style="1" customWidth="1"/>
    <col min="9223" max="9224" width="10.7109375" style="1" customWidth="1"/>
    <col min="9225" max="9225" width="12.7109375" style="1" customWidth="1"/>
    <col min="9226" max="9226" width="17.85546875" style="1" customWidth="1"/>
    <col min="9227" max="9468" width="11.42578125" style="1"/>
    <col min="9469" max="9469" width="7" style="1" customWidth="1"/>
    <col min="9470" max="9470" width="18.85546875" style="1" customWidth="1"/>
    <col min="9471" max="9471" width="18.42578125" style="1" customWidth="1"/>
    <col min="9472" max="9472" width="15.7109375" style="1" customWidth="1"/>
    <col min="9473" max="9473" width="5.28515625" style="1" customWidth="1"/>
    <col min="9474" max="9474" width="6" style="1" customWidth="1"/>
    <col min="9475" max="9476" width="10.7109375" style="1" customWidth="1"/>
    <col min="9477" max="9477" width="12.140625" style="1" customWidth="1"/>
    <col min="9478" max="9478" width="12.42578125" style="1" customWidth="1"/>
    <col min="9479" max="9480" width="10.7109375" style="1" customWidth="1"/>
    <col min="9481" max="9481" width="12.7109375" style="1" customWidth="1"/>
    <col min="9482" max="9482" width="17.85546875" style="1" customWidth="1"/>
    <col min="9483" max="9724" width="11.42578125" style="1"/>
    <col min="9725" max="9725" width="7" style="1" customWidth="1"/>
    <col min="9726" max="9726" width="18.85546875" style="1" customWidth="1"/>
    <col min="9727" max="9727" width="18.42578125" style="1" customWidth="1"/>
    <col min="9728" max="9728" width="15.7109375" style="1" customWidth="1"/>
    <col min="9729" max="9729" width="5.28515625" style="1" customWidth="1"/>
    <col min="9730" max="9730" width="6" style="1" customWidth="1"/>
    <col min="9731" max="9732" width="10.7109375" style="1" customWidth="1"/>
    <col min="9733" max="9733" width="12.140625" style="1" customWidth="1"/>
    <col min="9734" max="9734" width="12.42578125" style="1" customWidth="1"/>
    <col min="9735" max="9736" width="10.7109375" style="1" customWidth="1"/>
    <col min="9737" max="9737" width="12.7109375" style="1" customWidth="1"/>
    <col min="9738" max="9738" width="17.85546875" style="1" customWidth="1"/>
    <col min="9739" max="9980" width="11.42578125" style="1"/>
    <col min="9981" max="9981" width="7" style="1" customWidth="1"/>
    <col min="9982" max="9982" width="18.85546875" style="1" customWidth="1"/>
    <col min="9983" max="9983" width="18.42578125" style="1" customWidth="1"/>
    <col min="9984" max="9984" width="15.7109375" style="1" customWidth="1"/>
    <col min="9985" max="9985" width="5.28515625" style="1" customWidth="1"/>
    <col min="9986" max="9986" width="6" style="1" customWidth="1"/>
    <col min="9987" max="9988" width="10.7109375" style="1" customWidth="1"/>
    <col min="9989" max="9989" width="12.140625" style="1" customWidth="1"/>
    <col min="9990" max="9990" width="12.42578125" style="1" customWidth="1"/>
    <col min="9991" max="9992" width="10.7109375" style="1" customWidth="1"/>
    <col min="9993" max="9993" width="12.7109375" style="1" customWidth="1"/>
    <col min="9994" max="9994" width="17.85546875" style="1" customWidth="1"/>
    <col min="9995" max="10236" width="11.42578125" style="1"/>
    <col min="10237" max="10237" width="7" style="1" customWidth="1"/>
    <col min="10238" max="10238" width="18.85546875" style="1" customWidth="1"/>
    <col min="10239" max="10239" width="18.42578125" style="1" customWidth="1"/>
    <col min="10240" max="10240" width="15.7109375" style="1" customWidth="1"/>
    <col min="10241" max="10241" width="5.28515625" style="1" customWidth="1"/>
    <col min="10242" max="10242" width="6" style="1" customWidth="1"/>
    <col min="10243" max="10244" width="10.7109375" style="1" customWidth="1"/>
    <col min="10245" max="10245" width="12.140625" style="1" customWidth="1"/>
    <col min="10246" max="10246" width="12.42578125" style="1" customWidth="1"/>
    <col min="10247" max="10248" width="10.7109375" style="1" customWidth="1"/>
    <col min="10249" max="10249" width="12.7109375" style="1" customWidth="1"/>
    <col min="10250" max="10250" width="17.85546875" style="1" customWidth="1"/>
    <col min="10251" max="10492" width="11.42578125" style="1"/>
    <col min="10493" max="10493" width="7" style="1" customWidth="1"/>
    <col min="10494" max="10494" width="18.85546875" style="1" customWidth="1"/>
    <col min="10495" max="10495" width="18.42578125" style="1" customWidth="1"/>
    <col min="10496" max="10496" width="15.7109375" style="1" customWidth="1"/>
    <col min="10497" max="10497" width="5.28515625" style="1" customWidth="1"/>
    <col min="10498" max="10498" width="6" style="1" customWidth="1"/>
    <col min="10499" max="10500" width="10.7109375" style="1" customWidth="1"/>
    <col min="10501" max="10501" width="12.140625" style="1" customWidth="1"/>
    <col min="10502" max="10502" width="12.42578125" style="1" customWidth="1"/>
    <col min="10503" max="10504" width="10.7109375" style="1" customWidth="1"/>
    <col min="10505" max="10505" width="12.7109375" style="1" customWidth="1"/>
    <col min="10506" max="10506" width="17.85546875" style="1" customWidth="1"/>
    <col min="10507" max="10748" width="11.42578125" style="1"/>
    <col min="10749" max="10749" width="7" style="1" customWidth="1"/>
    <col min="10750" max="10750" width="18.85546875" style="1" customWidth="1"/>
    <col min="10751" max="10751" width="18.42578125" style="1" customWidth="1"/>
    <col min="10752" max="10752" width="15.7109375" style="1" customWidth="1"/>
    <col min="10753" max="10753" width="5.28515625" style="1" customWidth="1"/>
    <col min="10754" max="10754" width="6" style="1" customWidth="1"/>
    <col min="10755" max="10756" width="10.7109375" style="1" customWidth="1"/>
    <col min="10757" max="10757" width="12.140625" style="1" customWidth="1"/>
    <col min="10758" max="10758" width="12.42578125" style="1" customWidth="1"/>
    <col min="10759" max="10760" width="10.7109375" style="1" customWidth="1"/>
    <col min="10761" max="10761" width="12.7109375" style="1" customWidth="1"/>
    <col min="10762" max="10762" width="17.85546875" style="1" customWidth="1"/>
    <col min="10763" max="11004" width="11.42578125" style="1"/>
    <col min="11005" max="11005" width="7" style="1" customWidth="1"/>
    <col min="11006" max="11006" width="18.85546875" style="1" customWidth="1"/>
    <col min="11007" max="11007" width="18.42578125" style="1" customWidth="1"/>
    <col min="11008" max="11008" width="15.7109375" style="1" customWidth="1"/>
    <col min="11009" max="11009" width="5.28515625" style="1" customWidth="1"/>
    <col min="11010" max="11010" width="6" style="1" customWidth="1"/>
    <col min="11011" max="11012" width="10.7109375" style="1" customWidth="1"/>
    <col min="11013" max="11013" width="12.140625" style="1" customWidth="1"/>
    <col min="11014" max="11014" width="12.42578125" style="1" customWidth="1"/>
    <col min="11015" max="11016" width="10.7109375" style="1" customWidth="1"/>
    <col min="11017" max="11017" width="12.7109375" style="1" customWidth="1"/>
    <col min="11018" max="11018" width="17.85546875" style="1" customWidth="1"/>
    <col min="11019" max="11260" width="11.42578125" style="1"/>
    <col min="11261" max="11261" width="7" style="1" customWidth="1"/>
    <col min="11262" max="11262" width="18.85546875" style="1" customWidth="1"/>
    <col min="11263" max="11263" width="18.42578125" style="1" customWidth="1"/>
    <col min="11264" max="11264" width="15.7109375" style="1" customWidth="1"/>
    <col min="11265" max="11265" width="5.28515625" style="1" customWidth="1"/>
    <col min="11266" max="11266" width="6" style="1" customWidth="1"/>
    <col min="11267" max="11268" width="10.7109375" style="1" customWidth="1"/>
    <col min="11269" max="11269" width="12.140625" style="1" customWidth="1"/>
    <col min="11270" max="11270" width="12.42578125" style="1" customWidth="1"/>
    <col min="11271" max="11272" width="10.7109375" style="1" customWidth="1"/>
    <col min="11273" max="11273" width="12.7109375" style="1" customWidth="1"/>
    <col min="11274" max="11274" width="17.85546875" style="1" customWidth="1"/>
    <col min="11275" max="11516" width="11.42578125" style="1"/>
    <col min="11517" max="11517" width="7" style="1" customWidth="1"/>
    <col min="11518" max="11518" width="18.85546875" style="1" customWidth="1"/>
    <col min="11519" max="11519" width="18.42578125" style="1" customWidth="1"/>
    <col min="11520" max="11520" width="15.7109375" style="1" customWidth="1"/>
    <col min="11521" max="11521" width="5.28515625" style="1" customWidth="1"/>
    <col min="11522" max="11522" width="6" style="1" customWidth="1"/>
    <col min="11523" max="11524" width="10.7109375" style="1" customWidth="1"/>
    <col min="11525" max="11525" width="12.140625" style="1" customWidth="1"/>
    <col min="11526" max="11526" width="12.42578125" style="1" customWidth="1"/>
    <col min="11527" max="11528" width="10.7109375" style="1" customWidth="1"/>
    <col min="11529" max="11529" width="12.7109375" style="1" customWidth="1"/>
    <col min="11530" max="11530" width="17.85546875" style="1" customWidth="1"/>
    <col min="11531" max="11772" width="11.42578125" style="1"/>
    <col min="11773" max="11773" width="7" style="1" customWidth="1"/>
    <col min="11774" max="11774" width="18.85546875" style="1" customWidth="1"/>
    <col min="11775" max="11775" width="18.42578125" style="1" customWidth="1"/>
    <col min="11776" max="11776" width="15.7109375" style="1" customWidth="1"/>
    <col min="11777" max="11777" width="5.28515625" style="1" customWidth="1"/>
    <col min="11778" max="11778" width="6" style="1" customWidth="1"/>
    <col min="11779" max="11780" width="10.7109375" style="1" customWidth="1"/>
    <col min="11781" max="11781" width="12.140625" style="1" customWidth="1"/>
    <col min="11782" max="11782" width="12.42578125" style="1" customWidth="1"/>
    <col min="11783" max="11784" width="10.7109375" style="1" customWidth="1"/>
    <col min="11785" max="11785" width="12.7109375" style="1" customWidth="1"/>
    <col min="11786" max="11786" width="17.85546875" style="1" customWidth="1"/>
    <col min="11787" max="12028" width="11.42578125" style="1"/>
    <col min="12029" max="12029" width="7" style="1" customWidth="1"/>
    <col min="12030" max="12030" width="18.85546875" style="1" customWidth="1"/>
    <col min="12031" max="12031" width="18.42578125" style="1" customWidth="1"/>
    <col min="12032" max="12032" width="15.7109375" style="1" customWidth="1"/>
    <col min="12033" max="12033" width="5.28515625" style="1" customWidth="1"/>
    <col min="12034" max="12034" width="6" style="1" customWidth="1"/>
    <col min="12035" max="12036" width="10.7109375" style="1" customWidth="1"/>
    <col min="12037" max="12037" width="12.140625" style="1" customWidth="1"/>
    <col min="12038" max="12038" width="12.42578125" style="1" customWidth="1"/>
    <col min="12039" max="12040" width="10.7109375" style="1" customWidth="1"/>
    <col min="12041" max="12041" width="12.7109375" style="1" customWidth="1"/>
    <col min="12042" max="12042" width="17.85546875" style="1" customWidth="1"/>
    <col min="12043" max="12284" width="11.42578125" style="1"/>
    <col min="12285" max="12285" width="7" style="1" customWidth="1"/>
    <col min="12286" max="12286" width="18.85546875" style="1" customWidth="1"/>
    <col min="12287" max="12287" width="18.42578125" style="1" customWidth="1"/>
    <col min="12288" max="12288" width="15.7109375" style="1" customWidth="1"/>
    <col min="12289" max="12289" width="5.28515625" style="1" customWidth="1"/>
    <col min="12290" max="12290" width="6" style="1" customWidth="1"/>
    <col min="12291" max="12292" width="10.7109375" style="1" customWidth="1"/>
    <col min="12293" max="12293" width="12.140625" style="1" customWidth="1"/>
    <col min="12294" max="12294" width="12.42578125" style="1" customWidth="1"/>
    <col min="12295" max="12296" width="10.7109375" style="1" customWidth="1"/>
    <col min="12297" max="12297" width="12.7109375" style="1" customWidth="1"/>
    <col min="12298" max="12298" width="17.85546875" style="1" customWidth="1"/>
    <col min="12299" max="12540" width="11.42578125" style="1"/>
    <col min="12541" max="12541" width="7" style="1" customWidth="1"/>
    <col min="12542" max="12542" width="18.85546875" style="1" customWidth="1"/>
    <col min="12543" max="12543" width="18.42578125" style="1" customWidth="1"/>
    <col min="12544" max="12544" width="15.7109375" style="1" customWidth="1"/>
    <col min="12545" max="12545" width="5.28515625" style="1" customWidth="1"/>
    <col min="12546" max="12546" width="6" style="1" customWidth="1"/>
    <col min="12547" max="12548" width="10.7109375" style="1" customWidth="1"/>
    <col min="12549" max="12549" width="12.140625" style="1" customWidth="1"/>
    <col min="12550" max="12550" width="12.42578125" style="1" customWidth="1"/>
    <col min="12551" max="12552" width="10.7109375" style="1" customWidth="1"/>
    <col min="12553" max="12553" width="12.7109375" style="1" customWidth="1"/>
    <col min="12554" max="12554" width="17.85546875" style="1" customWidth="1"/>
    <col min="12555" max="12796" width="11.42578125" style="1"/>
    <col min="12797" max="12797" width="7" style="1" customWidth="1"/>
    <col min="12798" max="12798" width="18.85546875" style="1" customWidth="1"/>
    <col min="12799" max="12799" width="18.42578125" style="1" customWidth="1"/>
    <col min="12800" max="12800" width="15.7109375" style="1" customWidth="1"/>
    <col min="12801" max="12801" width="5.28515625" style="1" customWidth="1"/>
    <col min="12802" max="12802" width="6" style="1" customWidth="1"/>
    <col min="12803" max="12804" width="10.7109375" style="1" customWidth="1"/>
    <col min="12805" max="12805" width="12.140625" style="1" customWidth="1"/>
    <col min="12806" max="12806" width="12.42578125" style="1" customWidth="1"/>
    <col min="12807" max="12808" width="10.7109375" style="1" customWidth="1"/>
    <col min="12809" max="12809" width="12.7109375" style="1" customWidth="1"/>
    <col min="12810" max="12810" width="17.85546875" style="1" customWidth="1"/>
    <col min="12811" max="13052" width="11.42578125" style="1"/>
    <col min="13053" max="13053" width="7" style="1" customWidth="1"/>
    <col min="13054" max="13054" width="18.85546875" style="1" customWidth="1"/>
    <col min="13055" max="13055" width="18.42578125" style="1" customWidth="1"/>
    <col min="13056" max="13056" width="15.7109375" style="1" customWidth="1"/>
    <col min="13057" max="13057" width="5.28515625" style="1" customWidth="1"/>
    <col min="13058" max="13058" width="6" style="1" customWidth="1"/>
    <col min="13059" max="13060" width="10.7109375" style="1" customWidth="1"/>
    <col min="13061" max="13061" width="12.140625" style="1" customWidth="1"/>
    <col min="13062" max="13062" width="12.42578125" style="1" customWidth="1"/>
    <col min="13063" max="13064" width="10.7109375" style="1" customWidth="1"/>
    <col min="13065" max="13065" width="12.7109375" style="1" customWidth="1"/>
    <col min="13066" max="13066" width="17.85546875" style="1" customWidth="1"/>
    <col min="13067" max="13308" width="11.42578125" style="1"/>
    <col min="13309" max="13309" width="7" style="1" customWidth="1"/>
    <col min="13310" max="13310" width="18.85546875" style="1" customWidth="1"/>
    <col min="13311" max="13311" width="18.42578125" style="1" customWidth="1"/>
    <col min="13312" max="13312" width="15.7109375" style="1" customWidth="1"/>
    <col min="13313" max="13313" width="5.28515625" style="1" customWidth="1"/>
    <col min="13314" max="13314" width="6" style="1" customWidth="1"/>
    <col min="13315" max="13316" width="10.7109375" style="1" customWidth="1"/>
    <col min="13317" max="13317" width="12.140625" style="1" customWidth="1"/>
    <col min="13318" max="13318" width="12.42578125" style="1" customWidth="1"/>
    <col min="13319" max="13320" width="10.7109375" style="1" customWidth="1"/>
    <col min="13321" max="13321" width="12.7109375" style="1" customWidth="1"/>
    <col min="13322" max="13322" width="17.85546875" style="1" customWidth="1"/>
    <col min="13323" max="13564" width="11.42578125" style="1"/>
    <col min="13565" max="13565" width="7" style="1" customWidth="1"/>
    <col min="13566" max="13566" width="18.85546875" style="1" customWidth="1"/>
    <col min="13567" max="13567" width="18.42578125" style="1" customWidth="1"/>
    <col min="13568" max="13568" width="15.7109375" style="1" customWidth="1"/>
    <col min="13569" max="13569" width="5.28515625" style="1" customWidth="1"/>
    <col min="13570" max="13570" width="6" style="1" customWidth="1"/>
    <col min="13571" max="13572" width="10.7109375" style="1" customWidth="1"/>
    <col min="13573" max="13573" width="12.140625" style="1" customWidth="1"/>
    <col min="13574" max="13574" width="12.42578125" style="1" customWidth="1"/>
    <col min="13575" max="13576" width="10.7109375" style="1" customWidth="1"/>
    <col min="13577" max="13577" width="12.7109375" style="1" customWidth="1"/>
    <col min="13578" max="13578" width="17.85546875" style="1" customWidth="1"/>
    <col min="13579" max="13820" width="11.42578125" style="1"/>
    <col min="13821" max="13821" width="7" style="1" customWidth="1"/>
    <col min="13822" max="13822" width="18.85546875" style="1" customWidth="1"/>
    <col min="13823" max="13823" width="18.42578125" style="1" customWidth="1"/>
    <col min="13824" max="13824" width="15.7109375" style="1" customWidth="1"/>
    <col min="13825" max="13825" width="5.28515625" style="1" customWidth="1"/>
    <col min="13826" max="13826" width="6" style="1" customWidth="1"/>
    <col min="13827" max="13828" width="10.7109375" style="1" customWidth="1"/>
    <col min="13829" max="13829" width="12.140625" style="1" customWidth="1"/>
    <col min="13830" max="13830" width="12.42578125" style="1" customWidth="1"/>
    <col min="13831" max="13832" width="10.7109375" style="1" customWidth="1"/>
    <col min="13833" max="13833" width="12.7109375" style="1" customWidth="1"/>
    <col min="13834" max="13834" width="17.85546875" style="1" customWidth="1"/>
    <col min="13835" max="14076" width="11.42578125" style="1"/>
    <col min="14077" max="14077" width="7" style="1" customWidth="1"/>
    <col min="14078" max="14078" width="18.85546875" style="1" customWidth="1"/>
    <col min="14079" max="14079" width="18.42578125" style="1" customWidth="1"/>
    <col min="14080" max="14080" width="15.7109375" style="1" customWidth="1"/>
    <col min="14081" max="14081" width="5.28515625" style="1" customWidth="1"/>
    <col min="14082" max="14082" width="6" style="1" customWidth="1"/>
    <col min="14083" max="14084" width="10.7109375" style="1" customWidth="1"/>
    <col min="14085" max="14085" width="12.140625" style="1" customWidth="1"/>
    <col min="14086" max="14086" width="12.42578125" style="1" customWidth="1"/>
    <col min="14087" max="14088" width="10.7109375" style="1" customWidth="1"/>
    <col min="14089" max="14089" width="12.7109375" style="1" customWidth="1"/>
    <col min="14090" max="14090" width="17.85546875" style="1" customWidth="1"/>
    <col min="14091" max="14332" width="11.42578125" style="1"/>
    <col min="14333" max="14333" width="7" style="1" customWidth="1"/>
    <col min="14334" max="14334" width="18.85546875" style="1" customWidth="1"/>
    <col min="14335" max="14335" width="18.42578125" style="1" customWidth="1"/>
    <col min="14336" max="14336" width="15.7109375" style="1" customWidth="1"/>
    <col min="14337" max="14337" width="5.28515625" style="1" customWidth="1"/>
    <col min="14338" max="14338" width="6" style="1" customWidth="1"/>
    <col min="14339" max="14340" width="10.7109375" style="1" customWidth="1"/>
    <col min="14341" max="14341" width="12.140625" style="1" customWidth="1"/>
    <col min="14342" max="14342" width="12.42578125" style="1" customWidth="1"/>
    <col min="14343" max="14344" width="10.7109375" style="1" customWidth="1"/>
    <col min="14345" max="14345" width="12.7109375" style="1" customWidth="1"/>
    <col min="14346" max="14346" width="17.85546875" style="1" customWidth="1"/>
    <col min="14347" max="14588" width="11.42578125" style="1"/>
    <col min="14589" max="14589" width="7" style="1" customWidth="1"/>
    <col min="14590" max="14590" width="18.85546875" style="1" customWidth="1"/>
    <col min="14591" max="14591" width="18.42578125" style="1" customWidth="1"/>
    <col min="14592" max="14592" width="15.7109375" style="1" customWidth="1"/>
    <col min="14593" max="14593" width="5.28515625" style="1" customWidth="1"/>
    <col min="14594" max="14594" width="6" style="1" customWidth="1"/>
    <col min="14595" max="14596" width="10.7109375" style="1" customWidth="1"/>
    <col min="14597" max="14597" width="12.140625" style="1" customWidth="1"/>
    <col min="14598" max="14598" width="12.42578125" style="1" customWidth="1"/>
    <col min="14599" max="14600" width="10.7109375" style="1" customWidth="1"/>
    <col min="14601" max="14601" width="12.7109375" style="1" customWidth="1"/>
    <col min="14602" max="14602" width="17.85546875" style="1" customWidth="1"/>
    <col min="14603" max="14844" width="11.42578125" style="1"/>
    <col min="14845" max="14845" width="7" style="1" customWidth="1"/>
    <col min="14846" max="14846" width="18.85546875" style="1" customWidth="1"/>
    <col min="14847" max="14847" width="18.42578125" style="1" customWidth="1"/>
    <col min="14848" max="14848" width="15.7109375" style="1" customWidth="1"/>
    <col min="14849" max="14849" width="5.28515625" style="1" customWidth="1"/>
    <col min="14850" max="14850" width="6" style="1" customWidth="1"/>
    <col min="14851" max="14852" width="10.7109375" style="1" customWidth="1"/>
    <col min="14853" max="14853" width="12.140625" style="1" customWidth="1"/>
    <col min="14854" max="14854" width="12.42578125" style="1" customWidth="1"/>
    <col min="14855" max="14856" width="10.7109375" style="1" customWidth="1"/>
    <col min="14857" max="14857" width="12.7109375" style="1" customWidth="1"/>
    <col min="14858" max="14858" width="17.85546875" style="1" customWidth="1"/>
    <col min="14859" max="15100" width="11.42578125" style="1"/>
    <col min="15101" max="15101" width="7" style="1" customWidth="1"/>
    <col min="15102" max="15102" width="18.85546875" style="1" customWidth="1"/>
    <col min="15103" max="15103" width="18.42578125" style="1" customWidth="1"/>
    <col min="15104" max="15104" width="15.7109375" style="1" customWidth="1"/>
    <col min="15105" max="15105" width="5.28515625" style="1" customWidth="1"/>
    <col min="15106" max="15106" width="6" style="1" customWidth="1"/>
    <col min="15107" max="15108" width="10.7109375" style="1" customWidth="1"/>
    <col min="15109" max="15109" width="12.140625" style="1" customWidth="1"/>
    <col min="15110" max="15110" width="12.42578125" style="1" customWidth="1"/>
    <col min="15111" max="15112" width="10.7109375" style="1" customWidth="1"/>
    <col min="15113" max="15113" width="12.7109375" style="1" customWidth="1"/>
    <col min="15114" max="15114" width="17.85546875" style="1" customWidth="1"/>
    <col min="15115" max="15356" width="11.42578125" style="1"/>
    <col min="15357" max="15357" width="7" style="1" customWidth="1"/>
    <col min="15358" max="15358" width="18.85546875" style="1" customWidth="1"/>
    <col min="15359" max="15359" width="18.42578125" style="1" customWidth="1"/>
    <col min="15360" max="15360" width="15.7109375" style="1" customWidth="1"/>
    <col min="15361" max="15361" width="5.28515625" style="1" customWidth="1"/>
    <col min="15362" max="15362" width="6" style="1" customWidth="1"/>
    <col min="15363" max="15364" width="10.7109375" style="1" customWidth="1"/>
    <col min="15365" max="15365" width="12.140625" style="1" customWidth="1"/>
    <col min="15366" max="15366" width="12.42578125" style="1" customWidth="1"/>
    <col min="15367" max="15368" width="10.7109375" style="1" customWidth="1"/>
    <col min="15369" max="15369" width="12.7109375" style="1" customWidth="1"/>
    <col min="15370" max="15370" width="17.85546875" style="1" customWidth="1"/>
    <col min="15371" max="15612" width="11.42578125" style="1"/>
    <col min="15613" max="15613" width="7" style="1" customWidth="1"/>
    <col min="15614" max="15614" width="18.85546875" style="1" customWidth="1"/>
    <col min="15615" max="15615" width="18.42578125" style="1" customWidth="1"/>
    <col min="15616" max="15616" width="15.7109375" style="1" customWidth="1"/>
    <col min="15617" max="15617" width="5.28515625" style="1" customWidth="1"/>
    <col min="15618" max="15618" width="6" style="1" customWidth="1"/>
    <col min="15619" max="15620" width="10.7109375" style="1" customWidth="1"/>
    <col min="15621" max="15621" width="12.140625" style="1" customWidth="1"/>
    <col min="15622" max="15622" width="12.42578125" style="1" customWidth="1"/>
    <col min="15623" max="15624" width="10.7109375" style="1" customWidth="1"/>
    <col min="15625" max="15625" width="12.7109375" style="1" customWidth="1"/>
    <col min="15626" max="15626" width="17.85546875" style="1" customWidth="1"/>
    <col min="15627" max="15868" width="11.42578125" style="1"/>
    <col min="15869" max="15869" width="7" style="1" customWidth="1"/>
    <col min="15870" max="15870" width="18.85546875" style="1" customWidth="1"/>
    <col min="15871" max="15871" width="18.42578125" style="1" customWidth="1"/>
    <col min="15872" max="15872" width="15.7109375" style="1" customWidth="1"/>
    <col min="15873" max="15873" width="5.28515625" style="1" customWidth="1"/>
    <col min="15874" max="15874" width="6" style="1" customWidth="1"/>
    <col min="15875" max="15876" width="10.7109375" style="1" customWidth="1"/>
    <col min="15877" max="15877" width="12.140625" style="1" customWidth="1"/>
    <col min="15878" max="15878" width="12.42578125" style="1" customWidth="1"/>
    <col min="15879" max="15880" width="10.7109375" style="1" customWidth="1"/>
    <col min="15881" max="15881" width="12.7109375" style="1" customWidth="1"/>
    <col min="15882" max="15882" width="17.85546875" style="1" customWidth="1"/>
    <col min="15883" max="16124" width="11.42578125" style="1"/>
    <col min="16125" max="16125" width="7" style="1" customWidth="1"/>
    <col min="16126" max="16126" width="18.85546875" style="1" customWidth="1"/>
    <col min="16127" max="16127" width="18.42578125" style="1" customWidth="1"/>
    <col min="16128" max="16128" width="15.7109375" style="1" customWidth="1"/>
    <col min="16129" max="16129" width="5.28515625" style="1" customWidth="1"/>
    <col min="16130" max="16130" width="6" style="1" customWidth="1"/>
    <col min="16131" max="16132" width="10.7109375" style="1" customWidth="1"/>
    <col min="16133" max="16133" width="12.140625" style="1" customWidth="1"/>
    <col min="16134" max="16134" width="12.42578125" style="1" customWidth="1"/>
    <col min="16135" max="16136" width="10.7109375" style="1" customWidth="1"/>
    <col min="16137" max="16137" width="12.7109375" style="1" customWidth="1"/>
    <col min="16138" max="16138" width="17.85546875" style="1" customWidth="1"/>
    <col min="16139" max="16384" width="11.42578125" style="1"/>
  </cols>
  <sheetData>
    <row r="1" spans="2:10">
      <c r="B1" s="255"/>
      <c r="C1" s="255"/>
      <c r="D1" s="255"/>
      <c r="E1" s="255"/>
      <c r="F1" s="255"/>
      <c r="G1" s="255"/>
      <c r="H1" s="255"/>
      <c r="I1" s="255"/>
      <c r="J1" s="255"/>
    </row>
    <row r="2" spans="2:10">
      <c r="B2" s="255"/>
      <c r="C2" s="255"/>
      <c r="D2" s="255"/>
      <c r="E2" s="255"/>
      <c r="F2" s="255"/>
      <c r="G2" s="255"/>
      <c r="H2" s="255"/>
      <c r="I2" s="255"/>
      <c r="J2" s="255"/>
    </row>
    <row r="3" spans="2:10">
      <c r="B3" s="255"/>
      <c r="C3" s="255"/>
      <c r="D3" s="255"/>
      <c r="E3" s="255"/>
      <c r="F3" s="255"/>
      <c r="G3" s="255"/>
      <c r="H3" s="255"/>
      <c r="I3" s="255"/>
      <c r="J3" s="255"/>
    </row>
    <row r="4" spans="2:10">
      <c r="B4" s="255"/>
      <c r="C4" s="255"/>
      <c r="D4" s="255"/>
      <c r="E4" s="255"/>
      <c r="F4" s="255"/>
      <c r="G4" s="255"/>
      <c r="H4" s="255"/>
      <c r="I4" s="255"/>
      <c r="J4" s="255"/>
    </row>
    <row r="5" spans="2:10">
      <c r="B5" s="255"/>
      <c r="C5" s="255"/>
      <c r="D5" s="255"/>
      <c r="E5" s="255"/>
      <c r="F5" s="255"/>
      <c r="G5" s="255"/>
      <c r="H5" s="255"/>
      <c r="I5" s="255"/>
      <c r="J5" s="255"/>
    </row>
    <row r="6" spans="2:10">
      <c r="B6" s="255"/>
      <c r="C6" s="255"/>
      <c r="D6" s="255"/>
      <c r="E6" s="255"/>
      <c r="F6" s="255"/>
      <c r="G6" s="255"/>
      <c r="H6" s="255"/>
      <c r="I6" s="255"/>
      <c r="J6" s="255"/>
    </row>
    <row r="7" spans="2:10">
      <c r="B7" s="255"/>
      <c r="C7" s="255"/>
      <c r="D7" s="255"/>
      <c r="E7" s="255"/>
      <c r="F7" s="255"/>
      <c r="G7" s="255"/>
      <c r="H7" s="255"/>
      <c r="I7" s="255"/>
      <c r="J7" s="255"/>
    </row>
    <row r="8" spans="2:10" ht="15" customHeight="1">
      <c r="B8" s="227" t="s">
        <v>303</v>
      </c>
      <c r="C8" s="227"/>
      <c r="D8" s="227"/>
      <c r="E8" s="227"/>
      <c r="F8" s="227"/>
      <c r="G8" s="227"/>
      <c r="H8" s="227"/>
      <c r="I8" s="227"/>
      <c r="J8" s="227"/>
    </row>
    <row r="9" spans="2:10" ht="8.25" customHeight="1">
      <c r="B9" s="2"/>
      <c r="C9" s="2"/>
      <c r="D9" s="2"/>
      <c r="E9" s="2"/>
      <c r="F9" s="2"/>
      <c r="G9" s="2"/>
      <c r="H9" s="2"/>
      <c r="I9" s="2"/>
      <c r="J9" s="2"/>
    </row>
    <row r="10" spans="2:10" s="4" customFormat="1" ht="15" customHeight="1">
      <c r="B10" s="3" t="s">
        <v>0</v>
      </c>
      <c r="C10" s="257"/>
      <c r="D10" s="258"/>
      <c r="E10" s="258"/>
      <c r="F10" s="259"/>
      <c r="G10" s="3" t="s">
        <v>1</v>
      </c>
      <c r="H10" s="29"/>
      <c r="I10" s="3" t="s">
        <v>2</v>
      </c>
      <c r="J10" s="128"/>
    </row>
    <row r="11" spans="2:10" s="4" customFormat="1" ht="15" customHeight="1">
      <c r="B11" s="3" t="s">
        <v>3</v>
      </c>
      <c r="C11" s="257"/>
      <c r="D11" s="258"/>
      <c r="E11" s="258"/>
      <c r="F11" s="259"/>
      <c r="G11" s="3" t="s">
        <v>4</v>
      </c>
      <c r="H11" s="29"/>
      <c r="I11" s="3" t="s">
        <v>5</v>
      </c>
      <c r="J11" s="30"/>
    </row>
    <row r="12" spans="2:10" s="4" customFormat="1" ht="15" customHeight="1">
      <c r="B12" s="3" t="s">
        <v>6</v>
      </c>
      <c r="C12" s="260"/>
      <c r="D12" s="258"/>
      <c r="E12" s="258"/>
      <c r="F12" s="259"/>
      <c r="G12" s="3" t="s">
        <v>7</v>
      </c>
      <c r="H12" s="29"/>
      <c r="I12" s="3" t="s">
        <v>8</v>
      </c>
      <c r="J12" s="30"/>
    </row>
    <row r="13" spans="2:10" s="4" customFormat="1" ht="9.75" customHeight="1">
      <c r="B13" s="7"/>
      <c r="C13" s="5"/>
      <c r="D13" s="5"/>
      <c r="E13" s="5"/>
      <c r="F13" s="5"/>
      <c r="G13" s="5"/>
      <c r="H13" s="6"/>
      <c r="I13" s="7"/>
      <c r="J13" s="8"/>
    </row>
    <row r="14" spans="2:10" s="4" customFormat="1" ht="18.75" customHeight="1">
      <c r="B14" s="261" t="s">
        <v>9</v>
      </c>
      <c r="C14" s="261"/>
      <c r="D14" s="261"/>
      <c r="E14" s="261"/>
      <c r="F14" s="261"/>
      <c r="G14" s="261"/>
      <c r="H14" s="261"/>
      <c r="I14" s="261"/>
      <c r="J14" s="261"/>
    </row>
    <row r="15" spans="2:10" s="31" customFormat="1" ht="95.25" customHeight="1">
      <c r="B15" s="321" t="s">
        <v>443</v>
      </c>
      <c r="C15" s="322"/>
      <c r="D15" s="322"/>
      <c r="E15" s="322"/>
      <c r="F15" s="322"/>
      <c r="G15" s="322"/>
      <c r="H15" s="322"/>
      <c r="I15" s="322"/>
      <c r="J15" s="323"/>
    </row>
    <row r="16" spans="2:10" s="31" customFormat="1" ht="14.25" customHeight="1">
      <c r="B16" s="324" t="s">
        <v>211</v>
      </c>
      <c r="C16" s="325"/>
      <c r="D16" s="325"/>
      <c r="E16" s="325"/>
      <c r="F16" s="325"/>
      <c r="G16" s="325"/>
      <c r="H16" s="325"/>
      <c r="I16" s="325"/>
      <c r="J16" s="326"/>
    </row>
    <row r="17" spans="2:10" s="4" customFormat="1" ht="6.75" customHeight="1">
      <c r="B17" s="111"/>
      <c r="C17" s="254"/>
      <c r="D17" s="254"/>
      <c r="E17" s="254"/>
      <c r="F17" s="254"/>
      <c r="G17" s="254"/>
      <c r="H17" s="254"/>
      <c r="I17" s="7"/>
      <c r="J17" s="8"/>
    </row>
    <row r="18" spans="2:10" s="4" customFormat="1" ht="10.5" customHeight="1">
      <c r="B18" s="327" t="s">
        <v>10</v>
      </c>
      <c r="C18" s="327"/>
      <c r="D18" s="110">
        <v>21</v>
      </c>
      <c r="E18" s="159"/>
      <c r="F18" s="253" t="s">
        <v>274</v>
      </c>
      <c r="G18" s="253"/>
      <c r="H18" s="253"/>
      <c r="I18" s="253"/>
      <c r="J18" s="8"/>
    </row>
    <row r="19" spans="2:10" s="4" customFormat="1" ht="9.75" customHeight="1">
      <c r="B19" s="328" t="s">
        <v>132</v>
      </c>
      <c r="C19" s="329"/>
      <c r="D19" s="115">
        <v>7</v>
      </c>
      <c r="E19" s="137"/>
      <c r="F19" s="253"/>
      <c r="G19" s="253"/>
      <c r="H19" s="253"/>
      <c r="I19" s="253"/>
      <c r="J19" s="8"/>
    </row>
    <row r="20" spans="2:10" s="4" customFormat="1" ht="17.25" customHeight="1">
      <c r="B20" s="364" t="s">
        <v>447</v>
      </c>
      <c r="C20" s="364"/>
      <c r="D20" s="364"/>
      <c r="E20" s="364"/>
      <c r="F20" s="364"/>
      <c r="G20" s="364"/>
      <c r="H20" s="364"/>
      <c r="I20" s="364"/>
      <c r="J20" s="364"/>
    </row>
    <row r="21" spans="2:10" ht="44.25" customHeight="1">
      <c r="B21" s="33" t="s">
        <v>212</v>
      </c>
      <c r="C21" s="33" t="s">
        <v>136</v>
      </c>
      <c r="D21" s="41" t="s">
        <v>213</v>
      </c>
      <c r="E21" s="33" t="s">
        <v>12</v>
      </c>
      <c r="F21" s="33" t="s">
        <v>13</v>
      </c>
      <c r="G21" s="33" t="s">
        <v>30</v>
      </c>
      <c r="H21" s="33" t="s">
        <v>22</v>
      </c>
      <c r="I21" s="33" t="s">
        <v>23</v>
      </c>
      <c r="J21" s="33" t="s">
        <v>17</v>
      </c>
    </row>
    <row r="22" spans="2:10" ht="50.25" customHeight="1">
      <c r="B22" s="365" t="s">
        <v>171</v>
      </c>
      <c r="C22" s="142" t="s">
        <v>215</v>
      </c>
      <c r="D22" s="143">
        <v>4</v>
      </c>
      <c r="E22" s="143">
        <v>1</v>
      </c>
      <c r="F22" s="43"/>
      <c r="G22" s="44"/>
      <c r="H22" s="45">
        <f>ROUND(G22*(1+$F22),0)</f>
        <v>0</v>
      </c>
      <c r="I22" s="46">
        <f>ROUND(H22*E22,0)</f>
        <v>0</v>
      </c>
      <c r="J22" s="47">
        <f>I22*$D$19</f>
        <v>0</v>
      </c>
    </row>
    <row r="23" spans="2:10" ht="42.75" customHeight="1">
      <c r="B23" s="369"/>
      <c r="C23" s="119" t="s">
        <v>237</v>
      </c>
      <c r="D23" s="40">
        <v>6</v>
      </c>
      <c r="E23" s="42">
        <v>1</v>
      </c>
      <c r="F23" s="43"/>
      <c r="G23" s="44"/>
      <c r="H23" s="45">
        <f>ROUND(G23*(1+$F23),0)</f>
        <v>0</v>
      </c>
      <c r="I23" s="46">
        <f>ROUND(H23*E23,0)</f>
        <v>0</v>
      </c>
      <c r="J23" s="47">
        <f>I23*$D$19</f>
        <v>0</v>
      </c>
    </row>
    <row r="24" spans="2:10" ht="50.25" customHeight="1">
      <c r="B24" s="366"/>
      <c r="C24" s="119" t="s">
        <v>236</v>
      </c>
      <c r="D24" s="40">
        <v>4</v>
      </c>
      <c r="E24" s="42">
        <v>10</v>
      </c>
      <c r="F24" s="43"/>
      <c r="G24" s="44"/>
      <c r="H24" s="45">
        <f>ROUND(G24*(1+$F24),0)</f>
        <v>0</v>
      </c>
      <c r="I24" s="46">
        <f>ROUND(H24*E24,0)</f>
        <v>0</v>
      </c>
      <c r="J24" s="47">
        <f>I24*$D$19</f>
        <v>0</v>
      </c>
    </row>
    <row r="25" spans="2:10" ht="12.75" customHeight="1">
      <c r="B25" s="331" t="s">
        <v>268</v>
      </c>
      <c r="C25" s="331"/>
      <c r="D25" s="331"/>
      <c r="E25" s="33">
        <f>SUM(E22:E24)</f>
        <v>12</v>
      </c>
      <c r="F25" s="157"/>
      <c r="G25" s="157"/>
      <c r="H25" s="157"/>
      <c r="I25" s="36">
        <f>SUM(I22:I24)</f>
        <v>0</v>
      </c>
      <c r="J25" s="36">
        <f>SUM(J22:J24)</f>
        <v>0</v>
      </c>
    </row>
    <row r="26" spans="2:10" ht="44.25" customHeight="1">
      <c r="B26" s="387" t="s">
        <v>269</v>
      </c>
      <c r="C26" s="142" t="s">
        <v>215</v>
      </c>
      <c r="D26" s="143">
        <v>4</v>
      </c>
      <c r="E26" s="19">
        <v>2</v>
      </c>
      <c r="F26" s="39"/>
      <c r="G26" s="140"/>
      <c r="H26" s="12">
        <f>ROUND(G26*(1+$F26),0)</f>
        <v>0</v>
      </c>
      <c r="I26" s="46">
        <f t="shared" ref="I26:I34" si="0">ROUND(H26*E26,0)</f>
        <v>0</v>
      </c>
      <c r="J26" s="14">
        <f>I26*$D$19</f>
        <v>0</v>
      </c>
    </row>
    <row r="27" spans="2:10" ht="46.5" customHeight="1">
      <c r="B27" s="388"/>
      <c r="C27" s="126" t="s">
        <v>238</v>
      </c>
      <c r="D27" s="19">
        <v>4</v>
      </c>
      <c r="E27" s="19">
        <v>20</v>
      </c>
      <c r="F27" s="39"/>
      <c r="G27" s="140"/>
      <c r="H27" s="12">
        <f>ROUND(G27*(1+$F27),0)</f>
        <v>0</v>
      </c>
      <c r="I27" s="46">
        <f t="shared" si="0"/>
        <v>0</v>
      </c>
      <c r="J27" s="14">
        <f>I27*$D$19</f>
        <v>0</v>
      </c>
    </row>
    <row r="28" spans="2:10" ht="11.25" customHeight="1">
      <c r="B28" s="389" t="s">
        <v>270</v>
      </c>
      <c r="C28" s="389"/>
      <c r="D28" s="389"/>
      <c r="E28" s="21">
        <f>SUM(E26:E27)</f>
        <v>22</v>
      </c>
      <c r="F28" s="145"/>
      <c r="G28" s="146"/>
      <c r="H28" s="12"/>
      <c r="I28" s="147">
        <f>SUM(I26:I27)</f>
        <v>0</v>
      </c>
      <c r="J28" s="147">
        <f>SUM(J26:J27)</f>
        <v>0</v>
      </c>
    </row>
    <row r="29" spans="2:10" ht="45.75" customHeight="1">
      <c r="B29" s="365" t="s">
        <v>167</v>
      </c>
      <c r="C29" s="142" t="s">
        <v>215</v>
      </c>
      <c r="D29" s="19">
        <v>4</v>
      </c>
      <c r="E29" s="19">
        <v>2</v>
      </c>
      <c r="F29" s="39"/>
      <c r="G29" s="140"/>
      <c r="H29" s="12">
        <f>ROUND(G29*(1+$F29),0)</f>
        <v>0</v>
      </c>
      <c r="I29" s="46">
        <f t="shared" ref="I29" si="1">ROUND(H29*E29,0)</f>
        <v>0</v>
      </c>
      <c r="J29" s="14">
        <f>I29*$D$19</f>
        <v>0</v>
      </c>
    </row>
    <row r="30" spans="2:10" ht="45.75" customHeight="1">
      <c r="B30" s="366"/>
      <c r="C30" s="126" t="s">
        <v>238</v>
      </c>
      <c r="D30" s="19">
        <v>4</v>
      </c>
      <c r="E30" s="19">
        <v>16</v>
      </c>
      <c r="F30" s="39"/>
      <c r="G30" s="140"/>
      <c r="H30" s="12">
        <f>ROUND(G30*(1+$F30),0)</f>
        <v>0</v>
      </c>
      <c r="I30" s="46">
        <f t="shared" si="0"/>
        <v>0</v>
      </c>
      <c r="J30" s="14">
        <f>I30*$D$19</f>
        <v>0</v>
      </c>
    </row>
    <row r="31" spans="2:10" ht="11.25" customHeight="1">
      <c r="B31" s="332" t="s">
        <v>245</v>
      </c>
      <c r="C31" s="333"/>
      <c r="D31" s="334"/>
      <c r="E31" s="21">
        <f>SUM(E29:E30)</f>
        <v>18</v>
      </c>
      <c r="F31" s="145"/>
      <c r="G31" s="146"/>
      <c r="H31" s="12"/>
      <c r="I31" s="147">
        <f>SUM(I29:I30)</f>
        <v>0</v>
      </c>
      <c r="J31" s="148">
        <f>SUM(J29:J30)</f>
        <v>0</v>
      </c>
    </row>
    <row r="32" spans="2:10" ht="38.25" customHeight="1">
      <c r="B32" s="365" t="s">
        <v>170</v>
      </c>
      <c r="C32" s="119" t="s">
        <v>237</v>
      </c>
      <c r="D32" s="19">
        <v>6</v>
      </c>
      <c r="E32" s="19">
        <v>5</v>
      </c>
      <c r="F32" s="39"/>
      <c r="G32" s="140"/>
      <c r="H32" s="12">
        <f t="shared" ref="H32:H34" si="2">ROUND(G32*(1+$F32),0)</f>
        <v>0</v>
      </c>
      <c r="I32" s="46">
        <f t="shared" si="0"/>
        <v>0</v>
      </c>
      <c r="J32" s="14">
        <f>I32*$D$19</f>
        <v>0</v>
      </c>
    </row>
    <row r="33" spans="2:10" ht="48" customHeight="1">
      <c r="B33" s="369"/>
      <c r="C33" s="127" t="s">
        <v>215</v>
      </c>
      <c r="D33" s="19">
        <v>4</v>
      </c>
      <c r="E33" s="19">
        <v>5</v>
      </c>
      <c r="F33" s="39"/>
      <c r="G33" s="140"/>
      <c r="H33" s="12">
        <f t="shared" si="2"/>
        <v>0</v>
      </c>
      <c r="I33" s="46">
        <f t="shared" si="0"/>
        <v>0</v>
      </c>
      <c r="J33" s="14">
        <f>I33*$D$19</f>
        <v>0</v>
      </c>
    </row>
    <row r="34" spans="2:10" ht="47.25" customHeight="1">
      <c r="B34" s="366"/>
      <c r="C34" s="127" t="s">
        <v>238</v>
      </c>
      <c r="D34" s="19">
        <v>4</v>
      </c>
      <c r="E34" s="19">
        <v>8</v>
      </c>
      <c r="F34" s="39"/>
      <c r="G34" s="140"/>
      <c r="H34" s="12">
        <f t="shared" si="2"/>
        <v>0</v>
      </c>
      <c r="I34" s="46">
        <f t="shared" si="0"/>
        <v>0</v>
      </c>
      <c r="J34" s="14">
        <f>I34*$D$19</f>
        <v>0</v>
      </c>
    </row>
    <row r="35" spans="2:10" ht="10.5" customHeight="1">
      <c r="B35" s="332" t="s">
        <v>247</v>
      </c>
      <c r="C35" s="333"/>
      <c r="D35" s="334"/>
      <c r="E35" s="21">
        <f>SUM(E32:E34)</f>
        <v>18</v>
      </c>
      <c r="F35" s="145"/>
      <c r="G35" s="146"/>
      <c r="H35" s="12"/>
      <c r="I35" s="147">
        <f>SUM(I32:I34)</f>
        <v>0</v>
      </c>
      <c r="J35" s="147">
        <f>SUM(J32:J34)</f>
        <v>0</v>
      </c>
    </row>
    <row r="36" spans="2:10" ht="46.5" customHeight="1">
      <c r="B36" s="158" t="s">
        <v>169</v>
      </c>
      <c r="C36" s="127" t="s">
        <v>238</v>
      </c>
      <c r="D36" s="19">
        <v>4</v>
      </c>
      <c r="E36" s="19">
        <v>14</v>
      </c>
      <c r="F36" s="39"/>
      <c r="G36" s="140"/>
      <c r="H36" s="12">
        <f t="shared" ref="H36" si="3">ROUND(G36*(1+$F36),0)</f>
        <v>0</v>
      </c>
      <c r="I36" s="46">
        <f t="shared" ref="I36" si="4">ROUND(H36*E36,0)</f>
        <v>0</v>
      </c>
      <c r="J36" s="14">
        <f>I36*$D$19</f>
        <v>0</v>
      </c>
    </row>
    <row r="37" spans="2:10" ht="15.75" customHeight="1">
      <c r="B37" s="332" t="s">
        <v>221</v>
      </c>
      <c r="C37" s="333"/>
      <c r="D37" s="334"/>
      <c r="E37" s="21">
        <f>SUM(E36:E36)</f>
        <v>14</v>
      </c>
      <c r="F37" s="145"/>
      <c r="G37" s="146"/>
      <c r="H37" s="12"/>
      <c r="I37" s="46">
        <f>SUM(I36:I36)</f>
        <v>0</v>
      </c>
      <c r="J37" s="46">
        <f>SUM(J36:J36)</f>
        <v>0</v>
      </c>
    </row>
    <row r="38" spans="2:10" ht="15" customHeight="1">
      <c r="B38" s="268" t="s">
        <v>25</v>
      </c>
      <c r="C38" s="269"/>
      <c r="D38" s="270"/>
      <c r="E38" s="33">
        <f>+E25+E28+E31+E35+E37</f>
        <v>84</v>
      </c>
      <c r="F38" s="28"/>
      <c r="G38" s="28"/>
      <c r="H38" s="28"/>
      <c r="I38" s="36">
        <f>I25+I28+I31+I35+I37</f>
        <v>0</v>
      </c>
      <c r="J38" s="36">
        <f>J25+J28+J31+J35+J37</f>
        <v>0</v>
      </c>
    </row>
    <row r="39" spans="2:10" ht="7.5" customHeight="1">
      <c r="B39" s="109"/>
      <c r="C39" s="2"/>
      <c r="D39" s="2"/>
      <c r="E39" s="2"/>
      <c r="F39" s="2"/>
      <c r="G39" s="2"/>
      <c r="H39" s="2"/>
      <c r="I39" s="17"/>
      <c r="J39" s="2"/>
    </row>
    <row r="40" spans="2:10" ht="12.75" customHeight="1">
      <c r="B40" s="338" t="s">
        <v>271</v>
      </c>
      <c r="C40" s="339"/>
      <c r="D40" s="339"/>
      <c r="E40" s="339"/>
      <c r="F40" s="339"/>
      <c r="G40" s="339"/>
      <c r="H40" s="340"/>
      <c r="I40" s="125">
        <f>+I38</f>
        <v>0</v>
      </c>
      <c r="J40" s="125">
        <f>+J38</f>
        <v>0</v>
      </c>
    </row>
    <row r="41" spans="2:10" ht="12.75" customHeight="1">
      <c r="B41" s="2"/>
      <c r="C41" s="2"/>
      <c r="D41" s="2"/>
      <c r="E41" s="2"/>
      <c r="F41" s="2"/>
      <c r="G41" s="2"/>
      <c r="H41" s="2"/>
      <c r="I41" s="17"/>
      <c r="J41" s="2"/>
    </row>
    <row r="42" spans="2:10" s="32" customFormat="1" ht="15" customHeight="1">
      <c r="B42" s="149" t="s">
        <v>26</v>
      </c>
      <c r="C42" s="150"/>
      <c r="D42" s="151"/>
      <c r="E42" s="151"/>
      <c r="F42" s="151"/>
      <c r="G42" s="151"/>
      <c r="H42" s="151"/>
      <c r="I42" s="151"/>
      <c r="J42" s="152"/>
    </row>
    <row r="43" spans="2:10" s="32" customFormat="1" ht="65.25" customHeight="1">
      <c r="B43" s="335" t="s">
        <v>27</v>
      </c>
      <c r="C43" s="336"/>
      <c r="D43" s="336"/>
      <c r="E43" s="336"/>
      <c r="F43" s="336"/>
      <c r="G43" s="336"/>
      <c r="H43" s="336"/>
      <c r="I43" s="336"/>
      <c r="J43" s="337"/>
    </row>
    <row r="44" spans="2:10" s="32" customFormat="1" ht="52.5" customHeight="1">
      <c r="B44" s="335" t="s">
        <v>28</v>
      </c>
      <c r="C44" s="336"/>
      <c r="D44" s="336"/>
      <c r="E44" s="336"/>
      <c r="F44" s="336"/>
      <c r="G44" s="336"/>
      <c r="H44" s="336"/>
      <c r="I44" s="336"/>
      <c r="J44" s="337"/>
    </row>
  </sheetData>
  <sheetProtection algorithmName="SHA-512" hashValue="zwcTQA3pIl5n+qL+sSo0w16gB8zeSdq++VlApE+dTaU8863NiDkvH6LYu4M3ucPU1AftLjrl+b02h575b5z5GQ==" saltValue="i1QeDixP7e2aK7t9TZ46wA==" spinCount="100000" sheet="1" objects="1" scenarios="1"/>
  <mergeCells count="26">
    <mergeCell ref="B14:J14"/>
    <mergeCell ref="B1:J7"/>
    <mergeCell ref="B8:J8"/>
    <mergeCell ref="C10:F10"/>
    <mergeCell ref="C11:F11"/>
    <mergeCell ref="C12:F12"/>
    <mergeCell ref="B15:J15"/>
    <mergeCell ref="B16:J16"/>
    <mergeCell ref="C17:H17"/>
    <mergeCell ref="B18:C18"/>
    <mergeCell ref="B19:C19"/>
    <mergeCell ref="B43:J43"/>
    <mergeCell ref="B44:J44"/>
    <mergeCell ref="B20:J20"/>
    <mergeCell ref="F18:I19"/>
    <mergeCell ref="B31:D31"/>
    <mergeCell ref="B32:B34"/>
    <mergeCell ref="B35:D35"/>
    <mergeCell ref="B37:D37"/>
    <mergeCell ref="B38:D38"/>
    <mergeCell ref="B40:H40"/>
    <mergeCell ref="B22:B24"/>
    <mergeCell ref="B25:D25"/>
    <mergeCell ref="B26:B27"/>
    <mergeCell ref="B28:D28"/>
    <mergeCell ref="B29:B30"/>
  </mergeCells>
  <printOptions horizontalCentered="1"/>
  <pageMargins left="0.23622047244094491" right="0.23622047244094491" top="0.74803149606299213" bottom="0.74803149606299213" header="0.31496062992125984" footer="0.31496062992125984"/>
  <pageSetup scale="48"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48" workbookViewId="0">
      <selection activeCell="G45" sqref="G45:I45"/>
    </sheetView>
  </sheetViews>
  <sheetFormatPr baseColWidth="10" defaultRowHeight="15"/>
  <cols>
    <col min="1" max="1" width="12.5703125" customWidth="1"/>
    <col min="2" max="2" width="14" customWidth="1"/>
    <col min="4" max="4" width="18" customWidth="1"/>
    <col min="6" max="6" width="9.85546875" customWidth="1"/>
    <col min="7" max="7" width="18.5703125" customWidth="1"/>
    <col min="9" max="9" width="8.85546875" customWidth="1"/>
  </cols>
  <sheetData>
    <row r="1" spans="1:9">
      <c r="A1" s="226"/>
      <c r="B1" s="226"/>
      <c r="C1" s="226"/>
      <c r="D1" s="226"/>
      <c r="E1" s="226"/>
      <c r="F1" s="226"/>
      <c r="G1" s="226"/>
      <c r="H1" s="226"/>
      <c r="I1" s="226"/>
    </row>
    <row r="2" spans="1:9">
      <c r="A2" s="226"/>
      <c r="B2" s="226"/>
      <c r="C2" s="226"/>
      <c r="D2" s="226"/>
      <c r="E2" s="226"/>
      <c r="F2" s="226"/>
      <c r="G2" s="226"/>
      <c r="H2" s="226"/>
      <c r="I2" s="226"/>
    </row>
    <row r="3" spans="1:9">
      <c r="A3" s="226"/>
      <c r="B3" s="226"/>
      <c r="C3" s="226"/>
      <c r="D3" s="226"/>
      <c r="E3" s="226"/>
      <c r="F3" s="226"/>
      <c r="G3" s="226"/>
      <c r="H3" s="226"/>
      <c r="I3" s="226"/>
    </row>
    <row r="4" spans="1:9">
      <c r="A4" s="226"/>
      <c r="B4" s="226"/>
      <c r="C4" s="226"/>
      <c r="D4" s="226"/>
      <c r="E4" s="226"/>
      <c r="F4" s="226"/>
      <c r="G4" s="226"/>
      <c r="H4" s="226"/>
      <c r="I4" s="226"/>
    </row>
    <row r="5" spans="1:9">
      <c r="A5" s="226"/>
      <c r="B5" s="226"/>
      <c r="C5" s="226"/>
      <c r="D5" s="226"/>
      <c r="E5" s="226"/>
      <c r="F5" s="226"/>
      <c r="G5" s="226"/>
      <c r="H5" s="226"/>
      <c r="I5" s="226"/>
    </row>
    <row r="6" spans="1:9">
      <c r="A6" s="226"/>
      <c r="B6" s="226"/>
      <c r="C6" s="226"/>
      <c r="D6" s="226"/>
      <c r="E6" s="226"/>
      <c r="F6" s="226"/>
      <c r="G6" s="226"/>
      <c r="H6" s="226"/>
      <c r="I6" s="226"/>
    </row>
    <row r="7" spans="1:9" ht="15" customHeight="1">
      <c r="A7" s="227" t="s">
        <v>272</v>
      </c>
      <c r="B7" s="227"/>
      <c r="C7" s="227"/>
      <c r="D7" s="227"/>
      <c r="E7" s="227"/>
      <c r="F7" s="227"/>
      <c r="G7" s="227"/>
      <c r="H7" s="227"/>
      <c r="I7" s="227"/>
    </row>
    <row r="8" spans="1:9">
      <c r="A8" s="131"/>
      <c r="B8" s="131"/>
      <c r="C8" s="131"/>
      <c r="D8" s="131"/>
      <c r="E8" s="131"/>
      <c r="F8" s="131"/>
      <c r="G8" s="131"/>
      <c r="H8" s="131"/>
      <c r="I8" s="131"/>
    </row>
    <row r="9" spans="1:9">
      <c r="A9" s="132" t="s">
        <v>111</v>
      </c>
      <c r="B9" s="221"/>
      <c r="C9" s="221"/>
      <c r="D9" s="133" t="s">
        <v>112</v>
      </c>
      <c r="E9" s="222"/>
      <c r="F9" s="223"/>
      <c r="G9" s="134" t="s">
        <v>113</v>
      </c>
      <c r="H9" s="228"/>
      <c r="I9" s="229"/>
    </row>
    <row r="10" spans="1:9" ht="23.25" customHeight="1">
      <c r="A10" s="132" t="s">
        <v>114</v>
      </c>
      <c r="B10" s="221"/>
      <c r="C10" s="221"/>
      <c r="D10" s="133" t="s">
        <v>115</v>
      </c>
      <c r="E10" s="222"/>
      <c r="F10" s="223"/>
      <c r="G10" s="134" t="s">
        <v>116</v>
      </c>
      <c r="H10" s="224"/>
      <c r="I10" s="225"/>
    </row>
    <row r="11" spans="1:9">
      <c r="A11" s="132" t="s">
        <v>117</v>
      </c>
      <c r="B11" s="221"/>
      <c r="C11" s="221"/>
      <c r="D11" s="133" t="s">
        <v>118</v>
      </c>
      <c r="E11" s="222"/>
      <c r="F11" s="223"/>
      <c r="G11" s="134" t="s">
        <v>119</v>
      </c>
      <c r="H11" s="224"/>
      <c r="I11" s="225"/>
    </row>
    <row r="12" spans="1:9">
      <c r="A12" s="218" t="s">
        <v>149</v>
      </c>
      <c r="B12" s="219"/>
      <c r="C12" s="219"/>
      <c r="D12" s="219"/>
      <c r="E12" s="219"/>
      <c r="F12" s="219"/>
      <c r="G12" s="219"/>
      <c r="H12" s="219"/>
      <c r="I12" s="220"/>
    </row>
    <row r="13" spans="1:9" ht="100.5" customHeight="1">
      <c r="A13" s="356" t="s">
        <v>463</v>
      </c>
      <c r="B13" s="357"/>
      <c r="C13" s="357"/>
      <c r="D13" s="357"/>
      <c r="E13" s="357"/>
      <c r="F13" s="357"/>
      <c r="G13" s="357"/>
      <c r="H13" s="357"/>
      <c r="I13" s="358"/>
    </row>
    <row r="14" spans="1:9">
      <c r="A14" s="359" t="s">
        <v>210</v>
      </c>
      <c r="B14" s="360"/>
      <c r="C14" s="360"/>
      <c r="D14" s="360"/>
      <c r="E14" s="360"/>
      <c r="F14" s="360"/>
      <c r="G14" s="360"/>
      <c r="H14" s="360"/>
      <c r="I14" s="360"/>
    </row>
    <row r="15" spans="1:9" ht="23.25">
      <c r="A15" s="378"/>
      <c r="B15" s="379"/>
      <c r="C15" s="380"/>
      <c r="D15" s="304" t="s">
        <v>461</v>
      </c>
      <c r="E15" s="304"/>
      <c r="F15" s="304"/>
      <c r="G15" s="372"/>
      <c r="H15" s="373"/>
      <c r="I15" s="374"/>
    </row>
    <row r="16" spans="1:9">
      <c r="A16" s="390" t="s">
        <v>445</v>
      </c>
      <c r="B16" s="390"/>
      <c r="C16" s="390"/>
      <c r="D16" s="390"/>
      <c r="E16" s="390"/>
      <c r="F16" s="390"/>
      <c r="G16" s="390"/>
      <c r="H16" s="390"/>
      <c r="I16" s="390"/>
    </row>
    <row r="17" spans="1:9" ht="11.25" customHeight="1">
      <c r="A17" s="350" t="s">
        <v>275</v>
      </c>
      <c r="B17" s="351"/>
      <c r="C17" s="351"/>
      <c r="D17" s="351"/>
      <c r="E17" s="351"/>
      <c r="F17" s="351"/>
      <c r="G17" s="351"/>
      <c r="H17" s="351"/>
      <c r="I17" s="352"/>
    </row>
    <row r="18" spans="1:9" ht="35.25" customHeight="1">
      <c r="A18" s="343" t="s">
        <v>179</v>
      </c>
      <c r="B18" s="343" t="s">
        <v>208</v>
      </c>
      <c r="C18" s="348" t="s">
        <v>13</v>
      </c>
      <c r="D18" s="301" t="s">
        <v>451</v>
      </c>
      <c r="E18" s="301"/>
      <c r="F18" s="301"/>
      <c r="G18" s="301" t="s">
        <v>464</v>
      </c>
      <c r="H18" s="301"/>
      <c r="I18" s="301"/>
    </row>
    <row r="19" spans="1:9" ht="25.5" customHeight="1">
      <c r="A19" s="344"/>
      <c r="B19" s="344"/>
      <c r="C19" s="349"/>
      <c r="D19" s="212" t="s">
        <v>404</v>
      </c>
      <c r="E19" s="342" t="s">
        <v>180</v>
      </c>
      <c r="F19" s="342"/>
      <c r="G19" s="212" t="s">
        <v>404</v>
      </c>
      <c r="H19" s="342" t="s">
        <v>180</v>
      </c>
      <c r="I19" s="342"/>
    </row>
    <row r="20" spans="1:9" ht="63.75" customHeight="1">
      <c r="A20" s="214" t="s">
        <v>276</v>
      </c>
      <c r="B20" s="216" t="s">
        <v>369</v>
      </c>
      <c r="C20" s="10"/>
      <c r="D20" s="215"/>
      <c r="E20" s="341">
        <f>ROUND(D20*(1+C20),0)</f>
        <v>0</v>
      </c>
      <c r="F20" s="341"/>
      <c r="G20" s="215"/>
      <c r="H20" s="341">
        <f>ROUND(G20*(1+C20),0)</f>
        <v>0</v>
      </c>
      <c r="I20" s="341"/>
    </row>
    <row r="21" spans="1:9" ht="12" customHeight="1">
      <c r="A21" s="350" t="s">
        <v>278</v>
      </c>
      <c r="B21" s="351"/>
      <c r="C21" s="351"/>
      <c r="D21" s="351"/>
      <c r="E21" s="351"/>
      <c r="F21" s="351"/>
      <c r="G21" s="351"/>
      <c r="H21" s="351"/>
      <c r="I21" s="352"/>
    </row>
    <row r="22" spans="1:9" ht="47.25" customHeight="1">
      <c r="A22" s="343" t="s">
        <v>179</v>
      </c>
      <c r="B22" s="343" t="s">
        <v>208</v>
      </c>
      <c r="C22" s="348" t="s">
        <v>13</v>
      </c>
      <c r="D22" s="301" t="s">
        <v>451</v>
      </c>
      <c r="E22" s="301"/>
      <c r="F22" s="301"/>
      <c r="G22" s="301" t="s">
        <v>464</v>
      </c>
      <c r="H22" s="301"/>
      <c r="I22" s="301"/>
    </row>
    <row r="23" spans="1:9" ht="27" customHeight="1">
      <c r="A23" s="344"/>
      <c r="B23" s="344"/>
      <c r="C23" s="349"/>
      <c r="D23" s="212" t="s">
        <v>404</v>
      </c>
      <c r="E23" s="342" t="s">
        <v>180</v>
      </c>
      <c r="F23" s="342"/>
      <c r="G23" s="212" t="s">
        <v>404</v>
      </c>
      <c r="H23" s="342" t="s">
        <v>180</v>
      </c>
      <c r="I23" s="342"/>
    </row>
    <row r="24" spans="1:9" ht="51">
      <c r="A24" s="353" t="s">
        <v>277</v>
      </c>
      <c r="B24" s="217" t="s">
        <v>370</v>
      </c>
      <c r="C24" s="154"/>
      <c r="D24" s="215"/>
      <c r="E24" s="341">
        <f>ROUND(D24*(1+C24),0)</f>
        <v>0</v>
      </c>
      <c r="F24" s="341"/>
      <c r="G24" s="215"/>
      <c r="H24" s="341">
        <f>ROUND(G24*(1+C24),0)</f>
        <v>0</v>
      </c>
      <c r="I24" s="341"/>
    </row>
    <row r="25" spans="1:9" ht="51">
      <c r="A25" s="354"/>
      <c r="B25" s="217" t="s">
        <v>371</v>
      </c>
      <c r="C25" s="154"/>
      <c r="D25" s="215"/>
      <c r="E25" s="341">
        <f>ROUND(D25*(1+C25),0)</f>
        <v>0</v>
      </c>
      <c r="F25" s="341"/>
      <c r="G25" s="215"/>
      <c r="H25" s="341">
        <f>ROUND(G25*(1+C25),0)</f>
        <v>0</v>
      </c>
      <c r="I25" s="341"/>
    </row>
    <row r="26" spans="1:9" ht="63.75">
      <c r="A26" s="354"/>
      <c r="B26" s="217" t="s">
        <v>372</v>
      </c>
      <c r="C26" s="154"/>
      <c r="D26" s="215"/>
      <c r="E26" s="341">
        <f t="shared" ref="E26:E28" si="0">ROUND(D26*(1+C26),0)</f>
        <v>0</v>
      </c>
      <c r="F26" s="341"/>
      <c r="G26" s="215"/>
      <c r="H26" s="341">
        <f t="shared" ref="H26:H28" si="1">ROUND(G26*(1+C26),0)</f>
        <v>0</v>
      </c>
      <c r="I26" s="341"/>
    </row>
    <row r="27" spans="1:9" ht="38.25">
      <c r="A27" s="354"/>
      <c r="B27" s="217" t="s">
        <v>373</v>
      </c>
      <c r="C27" s="154"/>
      <c r="D27" s="215"/>
      <c r="E27" s="341">
        <f t="shared" si="0"/>
        <v>0</v>
      </c>
      <c r="F27" s="341"/>
      <c r="G27" s="215"/>
      <c r="H27" s="341">
        <f t="shared" si="1"/>
        <v>0</v>
      </c>
      <c r="I27" s="341"/>
    </row>
    <row r="28" spans="1:9" ht="51">
      <c r="A28" s="355"/>
      <c r="B28" s="217" t="s">
        <v>374</v>
      </c>
      <c r="C28" s="153"/>
      <c r="D28" s="215"/>
      <c r="E28" s="341">
        <f t="shared" si="0"/>
        <v>0</v>
      </c>
      <c r="F28" s="341"/>
      <c r="G28" s="215"/>
      <c r="H28" s="341">
        <f t="shared" si="1"/>
        <v>0</v>
      </c>
      <c r="I28" s="341"/>
    </row>
    <row r="29" spans="1:9" ht="15.75" customHeight="1">
      <c r="A29" s="350" t="s">
        <v>279</v>
      </c>
      <c r="B29" s="351"/>
      <c r="C29" s="351"/>
      <c r="D29" s="351"/>
      <c r="E29" s="351"/>
      <c r="F29" s="351"/>
      <c r="G29" s="351"/>
      <c r="H29" s="351"/>
      <c r="I29" s="352"/>
    </row>
    <row r="30" spans="1:9" ht="45" customHeight="1">
      <c r="A30" s="343" t="s">
        <v>179</v>
      </c>
      <c r="B30" s="343" t="s">
        <v>208</v>
      </c>
      <c r="C30" s="348" t="s">
        <v>13</v>
      </c>
      <c r="D30" s="301" t="s">
        <v>451</v>
      </c>
      <c r="E30" s="301"/>
      <c r="F30" s="301"/>
      <c r="G30" s="301" t="s">
        <v>464</v>
      </c>
      <c r="H30" s="301"/>
      <c r="I30" s="301"/>
    </row>
    <row r="31" spans="1:9" ht="24" customHeight="1">
      <c r="A31" s="344"/>
      <c r="B31" s="344"/>
      <c r="C31" s="349"/>
      <c r="D31" s="212" t="s">
        <v>404</v>
      </c>
      <c r="E31" s="342" t="s">
        <v>180</v>
      </c>
      <c r="F31" s="342"/>
      <c r="G31" s="212" t="s">
        <v>404</v>
      </c>
      <c r="H31" s="342" t="s">
        <v>180</v>
      </c>
      <c r="I31" s="342"/>
    </row>
    <row r="32" spans="1:9" ht="39.75" customHeight="1">
      <c r="A32" s="381" t="s">
        <v>263</v>
      </c>
      <c r="B32" s="217" t="s">
        <v>376</v>
      </c>
      <c r="C32" s="154"/>
      <c r="D32" s="215"/>
      <c r="E32" s="341">
        <f t="shared" ref="E32:E34" si="2">ROUND(D32*(1+C32),0)</f>
        <v>0</v>
      </c>
      <c r="F32" s="341"/>
      <c r="G32" s="215"/>
      <c r="H32" s="341">
        <f t="shared" ref="H32:H34" si="3">ROUND(G32*(1+C32),0)</f>
        <v>0</v>
      </c>
      <c r="I32" s="341"/>
    </row>
    <row r="33" spans="1:9" ht="22.5" customHeight="1">
      <c r="A33" s="382"/>
      <c r="B33" s="217" t="s">
        <v>377</v>
      </c>
      <c r="C33" s="154"/>
      <c r="D33" s="215"/>
      <c r="E33" s="341">
        <f t="shared" si="2"/>
        <v>0</v>
      </c>
      <c r="F33" s="341"/>
      <c r="G33" s="215"/>
      <c r="H33" s="341">
        <f t="shared" si="3"/>
        <v>0</v>
      </c>
      <c r="I33" s="341"/>
    </row>
    <row r="34" spans="1:9" ht="24.75" customHeight="1">
      <c r="A34" s="383"/>
      <c r="B34" s="217" t="s">
        <v>375</v>
      </c>
      <c r="C34" s="153"/>
      <c r="D34" s="215"/>
      <c r="E34" s="341">
        <f t="shared" si="2"/>
        <v>0</v>
      </c>
      <c r="F34" s="341"/>
      <c r="G34" s="215"/>
      <c r="H34" s="341">
        <f t="shared" si="3"/>
        <v>0</v>
      </c>
      <c r="I34" s="341"/>
    </row>
    <row r="35" spans="1:9">
      <c r="A35" s="350" t="s">
        <v>280</v>
      </c>
      <c r="B35" s="351"/>
      <c r="C35" s="351"/>
      <c r="D35" s="351"/>
      <c r="E35" s="351"/>
      <c r="F35" s="351"/>
      <c r="G35" s="351"/>
      <c r="H35" s="351"/>
      <c r="I35" s="352"/>
    </row>
    <row r="36" spans="1:9" ht="39.75" customHeight="1">
      <c r="A36" s="343" t="s">
        <v>179</v>
      </c>
      <c r="B36" s="343" t="s">
        <v>208</v>
      </c>
      <c r="C36" s="348" t="s">
        <v>13</v>
      </c>
      <c r="D36" s="301" t="s">
        <v>451</v>
      </c>
      <c r="E36" s="301"/>
      <c r="F36" s="301"/>
      <c r="G36" s="301" t="s">
        <v>464</v>
      </c>
      <c r="H36" s="301"/>
      <c r="I36" s="301"/>
    </row>
    <row r="37" spans="1:9" ht="24" customHeight="1">
      <c r="A37" s="344"/>
      <c r="B37" s="344"/>
      <c r="C37" s="349"/>
      <c r="D37" s="212" t="s">
        <v>404</v>
      </c>
      <c r="E37" s="342" t="s">
        <v>180</v>
      </c>
      <c r="F37" s="342"/>
      <c r="G37" s="212" t="s">
        <v>404</v>
      </c>
      <c r="H37" s="342" t="s">
        <v>180</v>
      </c>
      <c r="I37" s="342"/>
    </row>
    <row r="38" spans="1:9" ht="51">
      <c r="A38" s="353" t="s">
        <v>281</v>
      </c>
      <c r="B38" s="217" t="s">
        <v>378</v>
      </c>
      <c r="C38" s="154"/>
      <c r="D38" s="215"/>
      <c r="E38" s="341">
        <f t="shared" ref="E38:E40" si="4">ROUND(D38*(1+C38),0)</f>
        <v>0</v>
      </c>
      <c r="F38" s="341"/>
      <c r="G38" s="215"/>
      <c r="H38" s="341">
        <f t="shared" ref="H38:H40" si="5">ROUND(G38*(1+C38),0)</f>
        <v>0</v>
      </c>
      <c r="I38" s="341"/>
    </row>
    <row r="39" spans="1:9" ht="51">
      <c r="A39" s="354"/>
      <c r="B39" s="217" t="s">
        <v>379</v>
      </c>
      <c r="C39" s="154"/>
      <c r="D39" s="215"/>
      <c r="E39" s="341">
        <f t="shared" si="4"/>
        <v>0</v>
      </c>
      <c r="F39" s="341"/>
      <c r="G39" s="215"/>
      <c r="H39" s="341">
        <f t="shared" si="5"/>
        <v>0</v>
      </c>
      <c r="I39" s="341"/>
    </row>
    <row r="40" spans="1:9" ht="51">
      <c r="A40" s="354"/>
      <c r="B40" s="217" t="s">
        <v>380</v>
      </c>
      <c r="C40" s="153"/>
      <c r="D40" s="215"/>
      <c r="E40" s="341">
        <f t="shared" si="4"/>
        <v>0</v>
      </c>
      <c r="F40" s="341"/>
      <c r="G40" s="215"/>
      <c r="H40" s="341">
        <f t="shared" si="5"/>
        <v>0</v>
      </c>
      <c r="I40" s="341"/>
    </row>
    <row r="41" spans="1:9" ht="63.75">
      <c r="A41" s="354"/>
      <c r="B41" s="217" t="s">
        <v>381</v>
      </c>
      <c r="C41" s="154"/>
      <c r="D41" s="215"/>
      <c r="E41" s="341">
        <f t="shared" ref="E41:E43" si="6">ROUND(D41*(1+C41),0)</f>
        <v>0</v>
      </c>
      <c r="F41" s="341"/>
      <c r="G41" s="215"/>
      <c r="H41" s="341">
        <f t="shared" ref="H41:H43" si="7">ROUND(G41*(1+C41),0)</f>
        <v>0</v>
      </c>
      <c r="I41" s="341"/>
    </row>
    <row r="42" spans="1:9" ht="51">
      <c r="A42" s="354"/>
      <c r="B42" s="217" t="s">
        <v>382</v>
      </c>
      <c r="C42" s="154"/>
      <c r="D42" s="215"/>
      <c r="E42" s="341">
        <f t="shared" si="6"/>
        <v>0</v>
      </c>
      <c r="F42" s="341"/>
      <c r="G42" s="215"/>
      <c r="H42" s="341">
        <f t="shared" si="7"/>
        <v>0</v>
      </c>
      <c r="I42" s="341"/>
    </row>
    <row r="43" spans="1:9" ht="76.5">
      <c r="A43" s="355"/>
      <c r="B43" s="217" t="s">
        <v>383</v>
      </c>
      <c r="C43" s="153"/>
      <c r="D43" s="215"/>
      <c r="E43" s="341">
        <f t="shared" si="6"/>
        <v>0</v>
      </c>
      <c r="F43" s="341"/>
      <c r="G43" s="215"/>
      <c r="H43" s="341">
        <f t="shared" si="7"/>
        <v>0</v>
      </c>
      <c r="I43" s="341"/>
    </row>
    <row r="44" spans="1:9">
      <c r="A44" s="350" t="s">
        <v>285</v>
      </c>
      <c r="B44" s="351"/>
      <c r="C44" s="351"/>
      <c r="D44" s="351"/>
      <c r="E44" s="351"/>
      <c r="F44" s="351"/>
      <c r="G44" s="351"/>
      <c r="H44" s="351"/>
      <c r="I44" s="352"/>
    </row>
    <row r="45" spans="1:9" ht="35.25" customHeight="1">
      <c r="A45" s="343" t="s">
        <v>179</v>
      </c>
      <c r="B45" s="343" t="s">
        <v>208</v>
      </c>
      <c r="C45" s="348" t="s">
        <v>13</v>
      </c>
      <c r="D45" s="301" t="s">
        <v>451</v>
      </c>
      <c r="E45" s="301"/>
      <c r="F45" s="301"/>
      <c r="G45" s="301" t="s">
        <v>464</v>
      </c>
      <c r="H45" s="301"/>
      <c r="I45" s="301"/>
    </row>
    <row r="46" spans="1:9" ht="40.5" customHeight="1">
      <c r="A46" s="344"/>
      <c r="B46" s="344"/>
      <c r="C46" s="349"/>
      <c r="D46" s="212" t="s">
        <v>404</v>
      </c>
      <c r="E46" s="342" t="s">
        <v>180</v>
      </c>
      <c r="F46" s="342"/>
      <c r="G46" s="212" t="s">
        <v>404</v>
      </c>
      <c r="H46" s="342" t="s">
        <v>180</v>
      </c>
      <c r="I46" s="342"/>
    </row>
    <row r="47" spans="1:9" ht="62.25" customHeight="1">
      <c r="A47" s="353" t="s">
        <v>286</v>
      </c>
      <c r="B47" s="217" t="s">
        <v>384</v>
      </c>
      <c r="C47" s="154"/>
      <c r="D47" s="215"/>
      <c r="E47" s="341">
        <f t="shared" ref="E47:E49" si="8">ROUND(D47*(1+C47),0)</f>
        <v>0</v>
      </c>
      <c r="F47" s="341"/>
      <c r="G47" s="215"/>
      <c r="H47" s="341">
        <f t="shared" ref="H47:H49" si="9">ROUND(G47*(1+C47),0)</f>
        <v>0</v>
      </c>
      <c r="I47" s="341"/>
    </row>
    <row r="48" spans="1:9" ht="60" customHeight="1">
      <c r="A48" s="354"/>
      <c r="B48" s="217" t="s">
        <v>385</v>
      </c>
      <c r="C48" s="154"/>
      <c r="D48" s="215"/>
      <c r="E48" s="341">
        <f t="shared" ref="E48" si="10">ROUND(D48*(1+C48),0)</f>
        <v>0</v>
      </c>
      <c r="F48" s="341"/>
      <c r="G48" s="215"/>
      <c r="H48" s="341">
        <f t="shared" si="9"/>
        <v>0</v>
      </c>
      <c r="I48" s="341"/>
    </row>
    <row r="49" spans="1:9" ht="50.25" customHeight="1">
      <c r="A49" s="355"/>
      <c r="B49" s="217" t="s">
        <v>386</v>
      </c>
      <c r="C49" s="153"/>
      <c r="D49" s="215"/>
      <c r="E49" s="341">
        <f t="shared" si="8"/>
        <v>0</v>
      </c>
      <c r="F49" s="341"/>
      <c r="G49" s="215"/>
      <c r="H49" s="341">
        <f t="shared" si="9"/>
        <v>0</v>
      </c>
      <c r="I49" s="341"/>
    </row>
    <row r="50" spans="1:9">
      <c r="A50" s="291" t="s">
        <v>26</v>
      </c>
      <c r="B50" s="291"/>
      <c r="C50" s="291"/>
      <c r="D50" s="291"/>
      <c r="E50" s="291"/>
      <c r="F50" s="291"/>
      <c r="G50" s="291"/>
      <c r="H50" s="291"/>
      <c r="I50" s="291"/>
    </row>
    <row r="51" spans="1:9" ht="68.25" customHeight="1">
      <c r="A51" s="287" t="s">
        <v>27</v>
      </c>
      <c r="B51" s="287"/>
      <c r="C51" s="287"/>
      <c r="D51" s="287"/>
      <c r="E51" s="287"/>
      <c r="F51" s="287"/>
      <c r="G51" s="287"/>
      <c r="H51" s="287"/>
      <c r="I51" s="287"/>
    </row>
    <row r="52" spans="1:9" ht="68.25" customHeight="1">
      <c r="A52" s="285" t="s">
        <v>28</v>
      </c>
      <c r="B52" s="285"/>
      <c r="C52" s="285"/>
      <c r="D52" s="285"/>
      <c r="E52" s="285"/>
      <c r="F52" s="285"/>
      <c r="G52" s="285"/>
      <c r="H52" s="285"/>
      <c r="I52" s="285"/>
    </row>
    <row r="53" spans="1:9" ht="68.25" customHeight="1"/>
  </sheetData>
  <sheetProtection algorithmName="SHA-512" hashValue="KZ3IMq0gU/aLZPPN7yAMcZhGAfm8rsY4nAW2LV4YX19R+BpZxuXyGb+IQXt7BpcZMJCgGO53j0nGlHBIbCQi/w==" saltValue="pQhx+8pxhZB7nxJFXpudlQ==" spinCount="100000" sheet="1" objects="1" scenarios="1"/>
  <mergeCells count="101">
    <mergeCell ref="A21:I21"/>
    <mergeCell ref="H24:I24"/>
    <mergeCell ref="H25:I25"/>
    <mergeCell ref="H23:I23"/>
    <mergeCell ref="H28:I28"/>
    <mergeCell ref="H26:I26"/>
    <mergeCell ref="H46:I46"/>
    <mergeCell ref="A16:I16"/>
    <mergeCell ref="A1:I6"/>
    <mergeCell ref="A7:I7"/>
    <mergeCell ref="B9:C9"/>
    <mergeCell ref="E9:F9"/>
    <mergeCell ref="H9:I9"/>
    <mergeCell ref="B10:C10"/>
    <mergeCell ref="E10:F10"/>
    <mergeCell ref="H10:I10"/>
    <mergeCell ref="B11:C11"/>
    <mergeCell ref="E11:F11"/>
    <mergeCell ref="H11:I11"/>
    <mergeCell ref="A12:I12"/>
    <mergeCell ref="A14:I14"/>
    <mergeCell ref="E20:F20"/>
    <mergeCell ref="A17:I17"/>
    <mergeCell ref="A29:I29"/>
    <mergeCell ref="H34:I34"/>
    <mergeCell ref="H32:I32"/>
    <mergeCell ref="H31:I31"/>
    <mergeCell ref="H27:I27"/>
    <mergeCell ref="A30:A31"/>
    <mergeCell ref="B30:B31"/>
    <mergeCell ref="C30:C31"/>
    <mergeCell ref="D30:F30"/>
    <mergeCell ref="G30:I30"/>
    <mergeCell ref="E31:F31"/>
    <mergeCell ref="A32:A34"/>
    <mergeCell ref="E32:F32"/>
    <mergeCell ref="E33:F33"/>
    <mergeCell ref="E34:F34"/>
    <mergeCell ref="H33:I33"/>
    <mergeCell ref="A44:I44"/>
    <mergeCell ref="H47:I47"/>
    <mergeCell ref="A35:I35"/>
    <mergeCell ref="H38:I38"/>
    <mergeCell ref="H39:I39"/>
    <mergeCell ref="H37:I37"/>
    <mergeCell ref="H43:I43"/>
    <mergeCell ref="H40:I40"/>
    <mergeCell ref="H41:I41"/>
    <mergeCell ref="A36:A37"/>
    <mergeCell ref="B36:B37"/>
    <mergeCell ref="A38:A43"/>
    <mergeCell ref="C36:C37"/>
    <mergeCell ref="D36:F36"/>
    <mergeCell ref="G36:I36"/>
    <mergeCell ref="E37:F37"/>
    <mergeCell ref="E38:F38"/>
    <mergeCell ref="E39:F39"/>
    <mergeCell ref="E40:F40"/>
    <mergeCell ref="E41:F41"/>
    <mergeCell ref="E42:F42"/>
    <mergeCell ref="E43:F43"/>
    <mergeCell ref="H42:I42"/>
    <mergeCell ref="A18:A19"/>
    <mergeCell ref="B18:B19"/>
    <mergeCell ref="C18:C19"/>
    <mergeCell ref="H19:I19"/>
    <mergeCell ref="H20:I20"/>
    <mergeCell ref="D18:F18"/>
    <mergeCell ref="G18:I18"/>
    <mergeCell ref="A13:I13"/>
    <mergeCell ref="A15:C15"/>
    <mergeCell ref="D15:F15"/>
    <mergeCell ref="G15:I15"/>
    <mergeCell ref="E19:F19"/>
    <mergeCell ref="A22:A23"/>
    <mergeCell ref="A24:A28"/>
    <mergeCell ref="B22:B23"/>
    <mergeCell ref="C22:C23"/>
    <mergeCell ref="D22:F22"/>
    <mergeCell ref="G22:I22"/>
    <mergeCell ref="E23:F23"/>
    <mergeCell ref="E24:F24"/>
    <mergeCell ref="E25:F25"/>
    <mergeCell ref="E26:F26"/>
    <mergeCell ref="E27:F27"/>
    <mergeCell ref="E28:F28"/>
    <mergeCell ref="A50:I50"/>
    <mergeCell ref="A51:I51"/>
    <mergeCell ref="A52:I52"/>
    <mergeCell ref="A45:A46"/>
    <mergeCell ref="B45:B46"/>
    <mergeCell ref="C45:C46"/>
    <mergeCell ref="D45:F45"/>
    <mergeCell ref="G45:I45"/>
    <mergeCell ref="E46:F46"/>
    <mergeCell ref="A47:A49"/>
    <mergeCell ref="E47:F47"/>
    <mergeCell ref="E48:F48"/>
    <mergeCell ref="E49:F49"/>
    <mergeCell ref="H48:I48"/>
    <mergeCell ref="H49:I49"/>
  </mergeCells>
  <pageMargins left="0.7" right="0.7" top="0.75" bottom="0.75" header="0.3" footer="0.3"/>
  <pageSetup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44"/>
  <sheetViews>
    <sheetView showGridLines="0" topLeftCell="A17" zoomScale="90" zoomScaleNormal="90" zoomScaleSheetLayoutView="90" workbookViewId="0">
      <selection activeCell="I27" sqref="I27"/>
    </sheetView>
  </sheetViews>
  <sheetFormatPr baseColWidth="10" defaultRowHeight="12.75"/>
  <cols>
    <col min="1" max="1" width="3.85546875" style="1" customWidth="1"/>
    <col min="2" max="2" width="11.140625" style="1" customWidth="1"/>
    <col min="3" max="3" width="14.140625" style="1" customWidth="1"/>
    <col min="4" max="4" width="16.140625" style="1" customWidth="1"/>
    <col min="5" max="5" width="14.140625" style="1" customWidth="1"/>
    <col min="6" max="6" width="8.5703125" style="1" customWidth="1"/>
    <col min="7" max="7" width="6" style="1" customWidth="1"/>
    <col min="8" max="11" width="16.85546875" style="1" customWidth="1"/>
    <col min="12" max="12" width="5.5703125" style="1" customWidth="1"/>
    <col min="13" max="253" width="11.42578125" style="1"/>
    <col min="254" max="254" width="7" style="1" customWidth="1"/>
    <col min="255" max="255" width="18.85546875" style="1" customWidth="1"/>
    <col min="256" max="256" width="18.42578125" style="1" customWidth="1"/>
    <col min="257" max="257" width="15.7109375" style="1" customWidth="1"/>
    <col min="258" max="258" width="5.28515625" style="1" customWidth="1"/>
    <col min="259" max="259" width="6" style="1" customWidth="1"/>
    <col min="260" max="261" width="10.7109375" style="1" customWidth="1"/>
    <col min="262" max="262" width="12.140625" style="1" customWidth="1"/>
    <col min="263" max="263" width="12.42578125" style="1" customWidth="1"/>
    <col min="264" max="265" width="10.7109375" style="1" customWidth="1"/>
    <col min="266" max="266" width="12.7109375" style="1" customWidth="1"/>
    <col min="267" max="267" width="17.85546875" style="1" customWidth="1"/>
    <col min="268" max="509" width="11.42578125" style="1"/>
    <col min="510" max="510" width="7" style="1" customWidth="1"/>
    <col min="511" max="511" width="18.85546875" style="1" customWidth="1"/>
    <col min="512" max="512" width="18.42578125" style="1" customWidth="1"/>
    <col min="513" max="513" width="15.7109375" style="1" customWidth="1"/>
    <col min="514" max="514" width="5.28515625" style="1" customWidth="1"/>
    <col min="515" max="515" width="6" style="1" customWidth="1"/>
    <col min="516" max="517" width="10.7109375" style="1" customWidth="1"/>
    <col min="518" max="518" width="12.140625" style="1" customWidth="1"/>
    <col min="519" max="519" width="12.42578125" style="1" customWidth="1"/>
    <col min="520" max="521" width="10.7109375" style="1" customWidth="1"/>
    <col min="522" max="522" width="12.7109375" style="1" customWidth="1"/>
    <col min="523" max="523" width="17.85546875" style="1" customWidth="1"/>
    <col min="524" max="765" width="11.42578125" style="1"/>
    <col min="766" max="766" width="7" style="1" customWidth="1"/>
    <col min="767" max="767" width="18.85546875" style="1" customWidth="1"/>
    <col min="768" max="768" width="18.42578125" style="1" customWidth="1"/>
    <col min="769" max="769" width="15.7109375" style="1" customWidth="1"/>
    <col min="770" max="770" width="5.28515625" style="1" customWidth="1"/>
    <col min="771" max="771" width="6" style="1" customWidth="1"/>
    <col min="772" max="773" width="10.7109375" style="1" customWidth="1"/>
    <col min="774" max="774" width="12.140625" style="1" customWidth="1"/>
    <col min="775" max="775" width="12.42578125" style="1" customWidth="1"/>
    <col min="776" max="777" width="10.7109375" style="1" customWidth="1"/>
    <col min="778" max="778" width="12.7109375" style="1" customWidth="1"/>
    <col min="779" max="779" width="17.85546875" style="1" customWidth="1"/>
    <col min="780" max="1021" width="11.42578125" style="1"/>
    <col min="1022" max="1022" width="7" style="1" customWidth="1"/>
    <col min="1023" max="1023" width="18.85546875" style="1" customWidth="1"/>
    <col min="1024" max="1024" width="18.42578125" style="1" customWidth="1"/>
    <col min="1025" max="1025" width="15.7109375" style="1" customWidth="1"/>
    <col min="1026" max="1026" width="5.28515625" style="1" customWidth="1"/>
    <col min="1027" max="1027" width="6" style="1" customWidth="1"/>
    <col min="1028" max="1029" width="10.7109375" style="1" customWidth="1"/>
    <col min="1030" max="1030" width="12.140625" style="1" customWidth="1"/>
    <col min="1031" max="1031" width="12.42578125" style="1" customWidth="1"/>
    <col min="1032" max="1033" width="10.7109375" style="1" customWidth="1"/>
    <col min="1034" max="1034" width="12.7109375" style="1" customWidth="1"/>
    <col min="1035" max="1035" width="17.85546875" style="1" customWidth="1"/>
    <col min="1036" max="1277" width="11.42578125" style="1"/>
    <col min="1278" max="1278" width="7" style="1" customWidth="1"/>
    <col min="1279" max="1279" width="18.85546875" style="1" customWidth="1"/>
    <col min="1280" max="1280" width="18.42578125" style="1" customWidth="1"/>
    <col min="1281" max="1281" width="15.7109375" style="1" customWidth="1"/>
    <col min="1282" max="1282" width="5.28515625" style="1" customWidth="1"/>
    <col min="1283" max="1283" width="6" style="1" customWidth="1"/>
    <col min="1284" max="1285" width="10.7109375" style="1" customWidth="1"/>
    <col min="1286" max="1286" width="12.140625" style="1" customWidth="1"/>
    <col min="1287" max="1287" width="12.42578125" style="1" customWidth="1"/>
    <col min="1288" max="1289" width="10.7109375" style="1" customWidth="1"/>
    <col min="1290" max="1290" width="12.7109375" style="1" customWidth="1"/>
    <col min="1291" max="1291" width="17.85546875" style="1" customWidth="1"/>
    <col min="1292" max="1533" width="11.42578125" style="1"/>
    <col min="1534" max="1534" width="7" style="1" customWidth="1"/>
    <col min="1535" max="1535" width="18.85546875" style="1" customWidth="1"/>
    <col min="1536" max="1536" width="18.42578125" style="1" customWidth="1"/>
    <col min="1537" max="1537" width="15.7109375" style="1" customWidth="1"/>
    <col min="1538" max="1538" width="5.28515625" style="1" customWidth="1"/>
    <col min="1539" max="1539" width="6" style="1" customWidth="1"/>
    <col min="1540" max="1541" width="10.7109375" style="1" customWidth="1"/>
    <col min="1542" max="1542" width="12.140625" style="1" customWidth="1"/>
    <col min="1543" max="1543" width="12.42578125" style="1" customWidth="1"/>
    <col min="1544" max="1545" width="10.7109375" style="1" customWidth="1"/>
    <col min="1546" max="1546" width="12.7109375" style="1" customWidth="1"/>
    <col min="1547" max="1547" width="17.85546875" style="1" customWidth="1"/>
    <col min="1548" max="1789" width="11.42578125" style="1"/>
    <col min="1790" max="1790" width="7" style="1" customWidth="1"/>
    <col min="1791" max="1791" width="18.85546875" style="1" customWidth="1"/>
    <col min="1792" max="1792" width="18.42578125" style="1" customWidth="1"/>
    <col min="1793" max="1793" width="15.7109375" style="1" customWidth="1"/>
    <col min="1794" max="1794" width="5.28515625" style="1" customWidth="1"/>
    <col min="1795" max="1795" width="6" style="1" customWidth="1"/>
    <col min="1796" max="1797" width="10.7109375" style="1" customWidth="1"/>
    <col min="1798" max="1798" width="12.140625" style="1" customWidth="1"/>
    <col min="1799" max="1799" width="12.42578125" style="1" customWidth="1"/>
    <col min="1800" max="1801" width="10.7109375" style="1" customWidth="1"/>
    <col min="1802" max="1802" width="12.7109375" style="1" customWidth="1"/>
    <col min="1803" max="1803" width="17.85546875" style="1" customWidth="1"/>
    <col min="1804" max="2045" width="11.42578125" style="1"/>
    <col min="2046" max="2046" width="7" style="1" customWidth="1"/>
    <col min="2047" max="2047" width="18.85546875" style="1" customWidth="1"/>
    <col min="2048" max="2048" width="18.42578125" style="1" customWidth="1"/>
    <col min="2049" max="2049" width="15.7109375" style="1" customWidth="1"/>
    <col min="2050" max="2050" width="5.28515625" style="1" customWidth="1"/>
    <col min="2051" max="2051" width="6" style="1" customWidth="1"/>
    <col min="2052" max="2053" width="10.7109375" style="1" customWidth="1"/>
    <col min="2054" max="2054" width="12.140625" style="1" customWidth="1"/>
    <col min="2055" max="2055" width="12.42578125" style="1" customWidth="1"/>
    <col min="2056" max="2057" width="10.7109375" style="1" customWidth="1"/>
    <col min="2058" max="2058" width="12.7109375" style="1" customWidth="1"/>
    <col min="2059" max="2059" width="17.85546875" style="1" customWidth="1"/>
    <col min="2060" max="2301" width="11.42578125" style="1"/>
    <col min="2302" max="2302" width="7" style="1" customWidth="1"/>
    <col min="2303" max="2303" width="18.85546875" style="1" customWidth="1"/>
    <col min="2304" max="2304" width="18.42578125" style="1" customWidth="1"/>
    <col min="2305" max="2305" width="15.7109375" style="1" customWidth="1"/>
    <col min="2306" max="2306" width="5.28515625" style="1" customWidth="1"/>
    <col min="2307" max="2307" width="6" style="1" customWidth="1"/>
    <col min="2308" max="2309" width="10.7109375" style="1" customWidth="1"/>
    <col min="2310" max="2310" width="12.140625" style="1" customWidth="1"/>
    <col min="2311" max="2311" width="12.42578125" style="1" customWidth="1"/>
    <col min="2312" max="2313" width="10.7109375" style="1" customWidth="1"/>
    <col min="2314" max="2314" width="12.7109375" style="1" customWidth="1"/>
    <col min="2315" max="2315" width="17.85546875" style="1" customWidth="1"/>
    <col min="2316" max="2557" width="11.42578125" style="1"/>
    <col min="2558" max="2558" width="7" style="1" customWidth="1"/>
    <col min="2559" max="2559" width="18.85546875" style="1" customWidth="1"/>
    <col min="2560" max="2560" width="18.42578125" style="1" customWidth="1"/>
    <col min="2561" max="2561" width="15.7109375" style="1" customWidth="1"/>
    <col min="2562" max="2562" width="5.28515625" style="1" customWidth="1"/>
    <col min="2563" max="2563" width="6" style="1" customWidth="1"/>
    <col min="2564" max="2565" width="10.7109375" style="1" customWidth="1"/>
    <col min="2566" max="2566" width="12.140625" style="1" customWidth="1"/>
    <col min="2567" max="2567" width="12.42578125" style="1" customWidth="1"/>
    <col min="2568" max="2569" width="10.7109375" style="1" customWidth="1"/>
    <col min="2570" max="2570" width="12.7109375" style="1" customWidth="1"/>
    <col min="2571" max="2571" width="17.85546875" style="1" customWidth="1"/>
    <col min="2572" max="2813" width="11.42578125" style="1"/>
    <col min="2814" max="2814" width="7" style="1" customWidth="1"/>
    <col min="2815" max="2815" width="18.85546875" style="1" customWidth="1"/>
    <col min="2816" max="2816" width="18.42578125" style="1" customWidth="1"/>
    <col min="2817" max="2817" width="15.7109375" style="1" customWidth="1"/>
    <col min="2818" max="2818" width="5.28515625" style="1" customWidth="1"/>
    <col min="2819" max="2819" width="6" style="1" customWidth="1"/>
    <col min="2820" max="2821" width="10.7109375" style="1" customWidth="1"/>
    <col min="2822" max="2822" width="12.140625" style="1" customWidth="1"/>
    <col min="2823" max="2823" width="12.42578125" style="1" customWidth="1"/>
    <col min="2824" max="2825" width="10.7109375" style="1" customWidth="1"/>
    <col min="2826" max="2826" width="12.7109375" style="1" customWidth="1"/>
    <col min="2827" max="2827" width="17.85546875" style="1" customWidth="1"/>
    <col min="2828" max="3069" width="11.42578125" style="1"/>
    <col min="3070" max="3070" width="7" style="1" customWidth="1"/>
    <col min="3071" max="3071" width="18.85546875" style="1" customWidth="1"/>
    <col min="3072" max="3072" width="18.42578125" style="1" customWidth="1"/>
    <col min="3073" max="3073" width="15.7109375" style="1" customWidth="1"/>
    <col min="3074" max="3074" width="5.28515625" style="1" customWidth="1"/>
    <col min="3075" max="3075" width="6" style="1" customWidth="1"/>
    <col min="3076" max="3077" width="10.7109375" style="1" customWidth="1"/>
    <col min="3078" max="3078" width="12.140625" style="1" customWidth="1"/>
    <col min="3079" max="3079" width="12.42578125" style="1" customWidth="1"/>
    <col min="3080" max="3081" width="10.7109375" style="1" customWidth="1"/>
    <col min="3082" max="3082" width="12.7109375" style="1" customWidth="1"/>
    <col min="3083" max="3083" width="17.85546875" style="1" customWidth="1"/>
    <col min="3084" max="3325" width="11.42578125" style="1"/>
    <col min="3326" max="3326" width="7" style="1" customWidth="1"/>
    <col min="3327" max="3327" width="18.85546875" style="1" customWidth="1"/>
    <col min="3328" max="3328" width="18.42578125" style="1" customWidth="1"/>
    <col min="3329" max="3329" width="15.7109375" style="1" customWidth="1"/>
    <col min="3330" max="3330" width="5.28515625" style="1" customWidth="1"/>
    <col min="3331" max="3331" width="6" style="1" customWidth="1"/>
    <col min="3332" max="3333" width="10.7109375" style="1" customWidth="1"/>
    <col min="3334" max="3334" width="12.140625" style="1" customWidth="1"/>
    <col min="3335" max="3335" width="12.42578125" style="1" customWidth="1"/>
    <col min="3336" max="3337" width="10.7109375" style="1" customWidth="1"/>
    <col min="3338" max="3338" width="12.7109375" style="1" customWidth="1"/>
    <col min="3339" max="3339" width="17.85546875" style="1" customWidth="1"/>
    <col min="3340" max="3581" width="11.42578125" style="1"/>
    <col min="3582" max="3582" width="7" style="1" customWidth="1"/>
    <col min="3583" max="3583" width="18.85546875" style="1" customWidth="1"/>
    <col min="3584" max="3584" width="18.42578125" style="1" customWidth="1"/>
    <col min="3585" max="3585" width="15.7109375" style="1" customWidth="1"/>
    <col min="3586" max="3586" width="5.28515625" style="1" customWidth="1"/>
    <col min="3587" max="3587" width="6" style="1" customWidth="1"/>
    <col min="3588" max="3589" width="10.7109375" style="1" customWidth="1"/>
    <col min="3590" max="3590" width="12.140625" style="1" customWidth="1"/>
    <col min="3591" max="3591" width="12.42578125" style="1" customWidth="1"/>
    <col min="3592" max="3593" width="10.7109375" style="1" customWidth="1"/>
    <col min="3594" max="3594" width="12.7109375" style="1" customWidth="1"/>
    <col min="3595" max="3595" width="17.85546875" style="1" customWidth="1"/>
    <col min="3596" max="3837" width="11.42578125" style="1"/>
    <col min="3838" max="3838" width="7" style="1" customWidth="1"/>
    <col min="3839" max="3839" width="18.85546875" style="1" customWidth="1"/>
    <col min="3840" max="3840" width="18.42578125" style="1" customWidth="1"/>
    <col min="3841" max="3841" width="15.7109375" style="1" customWidth="1"/>
    <col min="3842" max="3842" width="5.28515625" style="1" customWidth="1"/>
    <col min="3843" max="3843" width="6" style="1" customWidth="1"/>
    <col min="3844" max="3845" width="10.7109375" style="1" customWidth="1"/>
    <col min="3846" max="3846" width="12.140625" style="1" customWidth="1"/>
    <col min="3847" max="3847" width="12.42578125" style="1" customWidth="1"/>
    <col min="3848" max="3849" width="10.7109375" style="1" customWidth="1"/>
    <col min="3850" max="3850" width="12.7109375" style="1" customWidth="1"/>
    <col min="3851" max="3851" width="17.85546875" style="1" customWidth="1"/>
    <col min="3852" max="4093" width="11.42578125" style="1"/>
    <col min="4094" max="4094" width="7" style="1" customWidth="1"/>
    <col min="4095" max="4095" width="18.85546875" style="1" customWidth="1"/>
    <col min="4096" max="4096" width="18.42578125" style="1" customWidth="1"/>
    <col min="4097" max="4097" width="15.7109375" style="1" customWidth="1"/>
    <col min="4098" max="4098" width="5.28515625" style="1" customWidth="1"/>
    <col min="4099" max="4099" width="6" style="1" customWidth="1"/>
    <col min="4100" max="4101" width="10.7109375" style="1" customWidth="1"/>
    <col min="4102" max="4102" width="12.140625" style="1" customWidth="1"/>
    <col min="4103" max="4103" width="12.42578125" style="1" customWidth="1"/>
    <col min="4104" max="4105" width="10.7109375" style="1" customWidth="1"/>
    <col min="4106" max="4106" width="12.7109375" style="1" customWidth="1"/>
    <col min="4107" max="4107" width="17.85546875" style="1" customWidth="1"/>
    <col min="4108" max="4349" width="11.42578125" style="1"/>
    <col min="4350" max="4350" width="7" style="1" customWidth="1"/>
    <col min="4351" max="4351" width="18.85546875" style="1" customWidth="1"/>
    <col min="4352" max="4352" width="18.42578125" style="1" customWidth="1"/>
    <col min="4353" max="4353" width="15.7109375" style="1" customWidth="1"/>
    <col min="4354" max="4354" width="5.28515625" style="1" customWidth="1"/>
    <col min="4355" max="4355" width="6" style="1" customWidth="1"/>
    <col min="4356" max="4357" width="10.7109375" style="1" customWidth="1"/>
    <col min="4358" max="4358" width="12.140625" style="1" customWidth="1"/>
    <col min="4359" max="4359" width="12.42578125" style="1" customWidth="1"/>
    <col min="4360" max="4361" width="10.7109375" style="1" customWidth="1"/>
    <col min="4362" max="4362" width="12.7109375" style="1" customWidth="1"/>
    <col min="4363" max="4363" width="17.85546875" style="1" customWidth="1"/>
    <col min="4364" max="4605" width="11.42578125" style="1"/>
    <col min="4606" max="4606" width="7" style="1" customWidth="1"/>
    <col min="4607" max="4607" width="18.85546875" style="1" customWidth="1"/>
    <col min="4608" max="4608" width="18.42578125" style="1" customWidth="1"/>
    <col min="4609" max="4609" width="15.7109375" style="1" customWidth="1"/>
    <col min="4610" max="4610" width="5.28515625" style="1" customWidth="1"/>
    <col min="4611" max="4611" width="6" style="1" customWidth="1"/>
    <col min="4612" max="4613" width="10.7109375" style="1" customWidth="1"/>
    <col min="4614" max="4614" width="12.140625" style="1" customWidth="1"/>
    <col min="4615" max="4615" width="12.42578125" style="1" customWidth="1"/>
    <col min="4616" max="4617" width="10.7109375" style="1" customWidth="1"/>
    <col min="4618" max="4618" width="12.7109375" style="1" customWidth="1"/>
    <col min="4619" max="4619" width="17.85546875" style="1" customWidth="1"/>
    <col min="4620" max="4861" width="11.42578125" style="1"/>
    <col min="4862" max="4862" width="7" style="1" customWidth="1"/>
    <col min="4863" max="4863" width="18.85546875" style="1" customWidth="1"/>
    <col min="4864" max="4864" width="18.42578125" style="1" customWidth="1"/>
    <col min="4865" max="4865" width="15.7109375" style="1" customWidth="1"/>
    <col min="4866" max="4866" width="5.28515625" style="1" customWidth="1"/>
    <col min="4867" max="4867" width="6" style="1" customWidth="1"/>
    <col min="4868" max="4869" width="10.7109375" style="1" customWidth="1"/>
    <col min="4870" max="4870" width="12.140625" style="1" customWidth="1"/>
    <col min="4871" max="4871" width="12.42578125" style="1" customWidth="1"/>
    <col min="4872" max="4873" width="10.7109375" style="1" customWidth="1"/>
    <col min="4874" max="4874" width="12.7109375" style="1" customWidth="1"/>
    <col min="4875" max="4875" width="17.85546875" style="1" customWidth="1"/>
    <col min="4876" max="5117" width="11.42578125" style="1"/>
    <col min="5118" max="5118" width="7" style="1" customWidth="1"/>
    <col min="5119" max="5119" width="18.85546875" style="1" customWidth="1"/>
    <col min="5120" max="5120" width="18.42578125" style="1" customWidth="1"/>
    <col min="5121" max="5121" width="15.7109375" style="1" customWidth="1"/>
    <col min="5122" max="5122" width="5.28515625" style="1" customWidth="1"/>
    <col min="5123" max="5123" width="6" style="1" customWidth="1"/>
    <col min="5124" max="5125" width="10.7109375" style="1" customWidth="1"/>
    <col min="5126" max="5126" width="12.140625" style="1" customWidth="1"/>
    <col min="5127" max="5127" width="12.42578125" style="1" customWidth="1"/>
    <col min="5128" max="5129" width="10.7109375" style="1" customWidth="1"/>
    <col min="5130" max="5130" width="12.7109375" style="1" customWidth="1"/>
    <col min="5131" max="5131" width="17.85546875" style="1" customWidth="1"/>
    <col min="5132" max="5373" width="11.42578125" style="1"/>
    <col min="5374" max="5374" width="7" style="1" customWidth="1"/>
    <col min="5375" max="5375" width="18.85546875" style="1" customWidth="1"/>
    <col min="5376" max="5376" width="18.42578125" style="1" customWidth="1"/>
    <col min="5377" max="5377" width="15.7109375" style="1" customWidth="1"/>
    <col min="5378" max="5378" width="5.28515625" style="1" customWidth="1"/>
    <col min="5379" max="5379" width="6" style="1" customWidth="1"/>
    <col min="5380" max="5381" width="10.7109375" style="1" customWidth="1"/>
    <col min="5382" max="5382" width="12.140625" style="1" customWidth="1"/>
    <col min="5383" max="5383" width="12.42578125" style="1" customWidth="1"/>
    <col min="5384" max="5385" width="10.7109375" style="1" customWidth="1"/>
    <col min="5386" max="5386" width="12.7109375" style="1" customWidth="1"/>
    <col min="5387" max="5387" width="17.85546875" style="1" customWidth="1"/>
    <col min="5388" max="5629" width="11.42578125" style="1"/>
    <col min="5630" max="5630" width="7" style="1" customWidth="1"/>
    <col min="5631" max="5631" width="18.85546875" style="1" customWidth="1"/>
    <col min="5632" max="5632" width="18.42578125" style="1" customWidth="1"/>
    <col min="5633" max="5633" width="15.7109375" style="1" customWidth="1"/>
    <col min="5634" max="5634" width="5.28515625" style="1" customWidth="1"/>
    <col min="5635" max="5635" width="6" style="1" customWidth="1"/>
    <col min="5636" max="5637" width="10.7109375" style="1" customWidth="1"/>
    <col min="5638" max="5638" width="12.140625" style="1" customWidth="1"/>
    <col min="5639" max="5639" width="12.42578125" style="1" customWidth="1"/>
    <col min="5640" max="5641" width="10.7109375" style="1" customWidth="1"/>
    <col min="5642" max="5642" width="12.7109375" style="1" customWidth="1"/>
    <col min="5643" max="5643" width="17.85546875" style="1" customWidth="1"/>
    <col min="5644" max="5885" width="11.42578125" style="1"/>
    <col min="5886" max="5886" width="7" style="1" customWidth="1"/>
    <col min="5887" max="5887" width="18.85546875" style="1" customWidth="1"/>
    <col min="5888" max="5888" width="18.42578125" style="1" customWidth="1"/>
    <col min="5889" max="5889" width="15.7109375" style="1" customWidth="1"/>
    <col min="5890" max="5890" width="5.28515625" style="1" customWidth="1"/>
    <col min="5891" max="5891" width="6" style="1" customWidth="1"/>
    <col min="5892" max="5893" width="10.7109375" style="1" customWidth="1"/>
    <col min="5894" max="5894" width="12.140625" style="1" customWidth="1"/>
    <col min="5895" max="5895" width="12.42578125" style="1" customWidth="1"/>
    <col min="5896" max="5897" width="10.7109375" style="1" customWidth="1"/>
    <col min="5898" max="5898" width="12.7109375" style="1" customWidth="1"/>
    <col min="5899" max="5899" width="17.85546875" style="1" customWidth="1"/>
    <col min="5900" max="6141" width="11.42578125" style="1"/>
    <col min="6142" max="6142" width="7" style="1" customWidth="1"/>
    <col min="6143" max="6143" width="18.85546875" style="1" customWidth="1"/>
    <col min="6144" max="6144" width="18.42578125" style="1" customWidth="1"/>
    <col min="6145" max="6145" width="15.7109375" style="1" customWidth="1"/>
    <col min="6146" max="6146" width="5.28515625" style="1" customWidth="1"/>
    <col min="6147" max="6147" width="6" style="1" customWidth="1"/>
    <col min="6148" max="6149" width="10.7109375" style="1" customWidth="1"/>
    <col min="6150" max="6150" width="12.140625" style="1" customWidth="1"/>
    <col min="6151" max="6151" width="12.42578125" style="1" customWidth="1"/>
    <col min="6152" max="6153" width="10.7109375" style="1" customWidth="1"/>
    <col min="6154" max="6154" width="12.7109375" style="1" customWidth="1"/>
    <col min="6155" max="6155" width="17.85546875" style="1" customWidth="1"/>
    <col min="6156" max="6397" width="11.42578125" style="1"/>
    <col min="6398" max="6398" width="7" style="1" customWidth="1"/>
    <col min="6399" max="6399" width="18.85546875" style="1" customWidth="1"/>
    <col min="6400" max="6400" width="18.42578125" style="1" customWidth="1"/>
    <col min="6401" max="6401" width="15.7109375" style="1" customWidth="1"/>
    <col min="6402" max="6402" width="5.28515625" style="1" customWidth="1"/>
    <col min="6403" max="6403" width="6" style="1" customWidth="1"/>
    <col min="6404" max="6405" width="10.7109375" style="1" customWidth="1"/>
    <col min="6406" max="6406" width="12.140625" style="1" customWidth="1"/>
    <col min="6407" max="6407" width="12.42578125" style="1" customWidth="1"/>
    <col min="6408" max="6409" width="10.7109375" style="1" customWidth="1"/>
    <col min="6410" max="6410" width="12.7109375" style="1" customWidth="1"/>
    <col min="6411" max="6411" width="17.85546875" style="1" customWidth="1"/>
    <col min="6412" max="6653" width="11.42578125" style="1"/>
    <col min="6654" max="6654" width="7" style="1" customWidth="1"/>
    <col min="6655" max="6655" width="18.85546875" style="1" customWidth="1"/>
    <col min="6656" max="6656" width="18.42578125" style="1" customWidth="1"/>
    <col min="6657" max="6657" width="15.7109375" style="1" customWidth="1"/>
    <col min="6658" max="6658" width="5.28515625" style="1" customWidth="1"/>
    <col min="6659" max="6659" width="6" style="1" customWidth="1"/>
    <col min="6660" max="6661" width="10.7109375" style="1" customWidth="1"/>
    <col min="6662" max="6662" width="12.140625" style="1" customWidth="1"/>
    <col min="6663" max="6663" width="12.42578125" style="1" customWidth="1"/>
    <col min="6664" max="6665" width="10.7109375" style="1" customWidth="1"/>
    <col min="6666" max="6666" width="12.7109375" style="1" customWidth="1"/>
    <col min="6667" max="6667" width="17.85546875" style="1" customWidth="1"/>
    <col min="6668" max="6909" width="11.42578125" style="1"/>
    <col min="6910" max="6910" width="7" style="1" customWidth="1"/>
    <col min="6911" max="6911" width="18.85546875" style="1" customWidth="1"/>
    <col min="6912" max="6912" width="18.42578125" style="1" customWidth="1"/>
    <col min="6913" max="6913" width="15.7109375" style="1" customWidth="1"/>
    <col min="6914" max="6914" width="5.28515625" style="1" customWidth="1"/>
    <col min="6915" max="6915" width="6" style="1" customWidth="1"/>
    <col min="6916" max="6917" width="10.7109375" style="1" customWidth="1"/>
    <col min="6918" max="6918" width="12.140625" style="1" customWidth="1"/>
    <col min="6919" max="6919" width="12.42578125" style="1" customWidth="1"/>
    <col min="6920" max="6921" width="10.7109375" style="1" customWidth="1"/>
    <col min="6922" max="6922" width="12.7109375" style="1" customWidth="1"/>
    <col min="6923" max="6923" width="17.85546875" style="1" customWidth="1"/>
    <col min="6924" max="7165" width="11.42578125" style="1"/>
    <col min="7166" max="7166" width="7" style="1" customWidth="1"/>
    <col min="7167" max="7167" width="18.85546875" style="1" customWidth="1"/>
    <col min="7168" max="7168" width="18.42578125" style="1" customWidth="1"/>
    <col min="7169" max="7169" width="15.7109375" style="1" customWidth="1"/>
    <col min="7170" max="7170" width="5.28515625" style="1" customWidth="1"/>
    <col min="7171" max="7171" width="6" style="1" customWidth="1"/>
    <col min="7172" max="7173" width="10.7109375" style="1" customWidth="1"/>
    <col min="7174" max="7174" width="12.140625" style="1" customWidth="1"/>
    <col min="7175" max="7175" width="12.42578125" style="1" customWidth="1"/>
    <col min="7176" max="7177" width="10.7109375" style="1" customWidth="1"/>
    <col min="7178" max="7178" width="12.7109375" style="1" customWidth="1"/>
    <col min="7179" max="7179" width="17.85546875" style="1" customWidth="1"/>
    <col min="7180" max="7421" width="11.42578125" style="1"/>
    <col min="7422" max="7422" width="7" style="1" customWidth="1"/>
    <col min="7423" max="7423" width="18.85546875" style="1" customWidth="1"/>
    <col min="7424" max="7424" width="18.42578125" style="1" customWidth="1"/>
    <col min="7425" max="7425" width="15.7109375" style="1" customWidth="1"/>
    <col min="7426" max="7426" width="5.28515625" style="1" customWidth="1"/>
    <col min="7427" max="7427" width="6" style="1" customWidth="1"/>
    <col min="7428" max="7429" width="10.7109375" style="1" customWidth="1"/>
    <col min="7430" max="7430" width="12.140625" style="1" customWidth="1"/>
    <col min="7431" max="7431" width="12.42578125" style="1" customWidth="1"/>
    <col min="7432" max="7433" width="10.7109375" style="1" customWidth="1"/>
    <col min="7434" max="7434" width="12.7109375" style="1" customWidth="1"/>
    <col min="7435" max="7435" width="17.85546875" style="1" customWidth="1"/>
    <col min="7436" max="7677" width="11.42578125" style="1"/>
    <col min="7678" max="7678" width="7" style="1" customWidth="1"/>
    <col min="7679" max="7679" width="18.85546875" style="1" customWidth="1"/>
    <col min="7680" max="7680" width="18.42578125" style="1" customWidth="1"/>
    <col min="7681" max="7681" width="15.7109375" style="1" customWidth="1"/>
    <col min="7682" max="7682" width="5.28515625" style="1" customWidth="1"/>
    <col min="7683" max="7683" width="6" style="1" customWidth="1"/>
    <col min="7684" max="7685" width="10.7109375" style="1" customWidth="1"/>
    <col min="7686" max="7686" width="12.140625" style="1" customWidth="1"/>
    <col min="7687" max="7687" width="12.42578125" style="1" customWidth="1"/>
    <col min="7688" max="7689" width="10.7109375" style="1" customWidth="1"/>
    <col min="7690" max="7690" width="12.7109375" style="1" customWidth="1"/>
    <col min="7691" max="7691" width="17.85546875" style="1" customWidth="1"/>
    <col min="7692" max="7933" width="11.42578125" style="1"/>
    <col min="7934" max="7934" width="7" style="1" customWidth="1"/>
    <col min="7935" max="7935" width="18.85546875" style="1" customWidth="1"/>
    <col min="7936" max="7936" width="18.42578125" style="1" customWidth="1"/>
    <col min="7937" max="7937" width="15.7109375" style="1" customWidth="1"/>
    <col min="7938" max="7938" width="5.28515625" style="1" customWidth="1"/>
    <col min="7939" max="7939" width="6" style="1" customWidth="1"/>
    <col min="7940" max="7941" width="10.7109375" style="1" customWidth="1"/>
    <col min="7942" max="7942" width="12.140625" style="1" customWidth="1"/>
    <col min="7943" max="7943" width="12.42578125" style="1" customWidth="1"/>
    <col min="7944" max="7945" width="10.7109375" style="1" customWidth="1"/>
    <col min="7946" max="7946" width="12.7109375" style="1" customWidth="1"/>
    <col min="7947" max="7947" width="17.85546875" style="1" customWidth="1"/>
    <col min="7948" max="8189" width="11.42578125" style="1"/>
    <col min="8190" max="8190" width="7" style="1" customWidth="1"/>
    <col min="8191" max="8191" width="18.85546875" style="1" customWidth="1"/>
    <col min="8192" max="8192" width="18.42578125" style="1" customWidth="1"/>
    <col min="8193" max="8193" width="15.7109375" style="1" customWidth="1"/>
    <col min="8194" max="8194" width="5.28515625" style="1" customWidth="1"/>
    <col min="8195" max="8195" width="6" style="1" customWidth="1"/>
    <col min="8196" max="8197" width="10.7109375" style="1" customWidth="1"/>
    <col min="8198" max="8198" width="12.140625" style="1" customWidth="1"/>
    <col min="8199" max="8199" width="12.42578125" style="1" customWidth="1"/>
    <col min="8200" max="8201" width="10.7109375" style="1" customWidth="1"/>
    <col min="8202" max="8202" width="12.7109375" style="1" customWidth="1"/>
    <col min="8203" max="8203" width="17.85546875" style="1" customWidth="1"/>
    <col min="8204" max="8445" width="11.42578125" style="1"/>
    <col min="8446" max="8446" width="7" style="1" customWidth="1"/>
    <col min="8447" max="8447" width="18.85546875" style="1" customWidth="1"/>
    <col min="8448" max="8448" width="18.42578125" style="1" customWidth="1"/>
    <col min="8449" max="8449" width="15.7109375" style="1" customWidth="1"/>
    <col min="8450" max="8450" width="5.28515625" style="1" customWidth="1"/>
    <col min="8451" max="8451" width="6" style="1" customWidth="1"/>
    <col min="8452" max="8453" width="10.7109375" style="1" customWidth="1"/>
    <col min="8454" max="8454" width="12.140625" style="1" customWidth="1"/>
    <col min="8455" max="8455" width="12.42578125" style="1" customWidth="1"/>
    <col min="8456" max="8457" width="10.7109375" style="1" customWidth="1"/>
    <col min="8458" max="8458" width="12.7109375" style="1" customWidth="1"/>
    <col min="8459" max="8459" width="17.85546875" style="1" customWidth="1"/>
    <col min="8460" max="8701" width="11.42578125" style="1"/>
    <col min="8702" max="8702" width="7" style="1" customWidth="1"/>
    <col min="8703" max="8703" width="18.85546875" style="1" customWidth="1"/>
    <col min="8704" max="8704" width="18.42578125" style="1" customWidth="1"/>
    <col min="8705" max="8705" width="15.7109375" style="1" customWidth="1"/>
    <col min="8706" max="8706" width="5.28515625" style="1" customWidth="1"/>
    <col min="8707" max="8707" width="6" style="1" customWidth="1"/>
    <col min="8708" max="8709" width="10.7109375" style="1" customWidth="1"/>
    <col min="8710" max="8710" width="12.140625" style="1" customWidth="1"/>
    <col min="8711" max="8711" width="12.42578125" style="1" customWidth="1"/>
    <col min="8712" max="8713" width="10.7109375" style="1" customWidth="1"/>
    <col min="8714" max="8714" width="12.7109375" style="1" customWidth="1"/>
    <col min="8715" max="8715" width="17.85546875" style="1" customWidth="1"/>
    <col min="8716" max="8957" width="11.42578125" style="1"/>
    <col min="8958" max="8958" width="7" style="1" customWidth="1"/>
    <col min="8959" max="8959" width="18.85546875" style="1" customWidth="1"/>
    <col min="8960" max="8960" width="18.42578125" style="1" customWidth="1"/>
    <col min="8961" max="8961" width="15.7109375" style="1" customWidth="1"/>
    <col min="8962" max="8962" width="5.28515625" style="1" customWidth="1"/>
    <col min="8963" max="8963" width="6" style="1" customWidth="1"/>
    <col min="8964" max="8965" width="10.7109375" style="1" customWidth="1"/>
    <col min="8966" max="8966" width="12.140625" style="1" customWidth="1"/>
    <col min="8967" max="8967" width="12.42578125" style="1" customWidth="1"/>
    <col min="8968" max="8969" width="10.7109375" style="1" customWidth="1"/>
    <col min="8970" max="8970" width="12.7109375" style="1" customWidth="1"/>
    <col min="8971" max="8971" width="17.85546875" style="1" customWidth="1"/>
    <col min="8972" max="9213" width="11.42578125" style="1"/>
    <col min="9214" max="9214" width="7" style="1" customWidth="1"/>
    <col min="9215" max="9215" width="18.85546875" style="1" customWidth="1"/>
    <col min="9216" max="9216" width="18.42578125" style="1" customWidth="1"/>
    <col min="9217" max="9217" width="15.7109375" style="1" customWidth="1"/>
    <col min="9218" max="9218" width="5.28515625" style="1" customWidth="1"/>
    <col min="9219" max="9219" width="6" style="1" customWidth="1"/>
    <col min="9220" max="9221" width="10.7109375" style="1" customWidth="1"/>
    <col min="9222" max="9222" width="12.140625" style="1" customWidth="1"/>
    <col min="9223" max="9223" width="12.42578125" style="1" customWidth="1"/>
    <col min="9224" max="9225" width="10.7109375" style="1" customWidth="1"/>
    <col min="9226" max="9226" width="12.7109375" style="1" customWidth="1"/>
    <col min="9227" max="9227" width="17.85546875" style="1" customWidth="1"/>
    <col min="9228" max="9469" width="11.42578125" style="1"/>
    <col min="9470" max="9470" width="7" style="1" customWidth="1"/>
    <col min="9471" max="9471" width="18.85546875" style="1" customWidth="1"/>
    <col min="9472" max="9472" width="18.42578125" style="1" customWidth="1"/>
    <col min="9473" max="9473" width="15.7109375" style="1" customWidth="1"/>
    <col min="9474" max="9474" width="5.28515625" style="1" customWidth="1"/>
    <col min="9475" max="9475" width="6" style="1" customWidth="1"/>
    <col min="9476" max="9477" width="10.7109375" style="1" customWidth="1"/>
    <col min="9478" max="9478" width="12.140625" style="1" customWidth="1"/>
    <col min="9479" max="9479" width="12.42578125" style="1" customWidth="1"/>
    <col min="9480" max="9481" width="10.7109375" style="1" customWidth="1"/>
    <col min="9482" max="9482" width="12.7109375" style="1" customWidth="1"/>
    <col min="9483" max="9483" width="17.85546875" style="1" customWidth="1"/>
    <col min="9484" max="9725" width="11.42578125" style="1"/>
    <col min="9726" max="9726" width="7" style="1" customWidth="1"/>
    <col min="9727" max="9727" width="18.85546875" style="1" customWidth="1"/>
    <col min="9728" max="9728" width="18.42578125" style="1" customWidth="1"/>
    <col min="9729" max="9729" width="15.7109375" style="1" customWidth="1"/>
    <col min="9730" max="9730" width="5.28515625" style="1" customWidth="1"/>
    <col min="9731" max="9731" width="6" style="1" customWidth="1"/>
    <col min="9732" max="9733" width="10.7109375" style="1" customWidth="1"/>
    <col min="9734" max="9734" width="12.140625" style="1" customWidth="1"/>
    <col min="9735" max="9735" width="12.42578125" style="1" customWidth="1"/>
    <col min="9736" max="9737" width="10.7109375" style="1" customWidth="1"/>
    <col min="9738" max="9738" width="12.7109375" style="1" customWidth="1"/>
    <col min="9739" max="9739" width="17.85546875" style="1" customWidth="1"/>
    <col min="9740" max="9981" width="11.42578125" style="1"/>
    <col min="9982" max="9982" width="7" style="1" customWidth="1"/>
    <col min="9983" max="9983" width="18.85546875" style="1" customWidth="1"/>
    <col min="9984" max="9984" width="18.42578125" style="1" customWidth="1"/>
    <col min="9985" max="9985" width="15.7109375" style="1" customWidth="1"/>
    <col min="9986" max="9986" width="5.28515625" style="1" customWidth="1"/>
    <col min="9987" max="9987" width="6" style="1" customWidth="1"/>
    <col min="9988" max="9989" width="10.7109375" style="1" customWidth="1"/>
    <col min="9990" max="9990" width="12.140625" style="1" customWidth="1"/>
    <col min="9991" max="9991" width="12.42578125" style="1" customWidth="1"/>
    <col min="9992" max="9993" width="10.7109375" style="1" customWidth="1"/>
    <col min="9994" max="9994" width="12.7109375" style="1" customWidth="1"/>
    <col min="9995" max="9995" width="17.85546875" style="1" customWidth="1"/>
    <col min="9996" max="10237" width="11.42578125" style="1"/>
    <col min="10238" max="10238" width="7" style="1" customWidth="1"/>
    <col min="10239" max="10239" width="18.85546875" style="1" customWidth="1"/>
    <col min="10240" max="10240" width="18.42578125" style="1" customWidth="1"/>
    <col min="10241" max="10241" width="15.7109375" style="1" customWidth="1"/>
    <col min="10242" max="10242" width="5.28515625" style="1" customWidth="1"/>
    <col min="10243" max="10243" width="6" style="1" customWidth="1"/>
    <col min="10244" max="10245" width="10.7109375" style="1" customWidth="1"/>
    <col min="10246" max="10246" width="12.140625" style="1" customWidth="1"/>
    <col min="10247" max="10247" width="12.42578125" style="1" customWidth="1"/>
    <col min="10248" max="10249" width="10.7109375" style="1" customWidth="1"/>
    <col min="10250" max="10250" width="12.7109375" style="1" customWidth="1"/>
    <col min="10251" max="10251" width="17.85546875" style="1" customWidth="1"/>
    <col min="10252" max="10493" width="11.42578125" style="1"/>
    <col min="10494" max="10494" width="7" style="1" customWidth="1"/>
    <col min="10495" max="10495" width="18.85546875" style="1" customWidth="1"/>
    <col min="10496" max="10496" width="18.42578125" style="1" customWidth="1"/>
    <col min="10497" max="10497" width="15.7109375" style="1" customWidth="1"/>
    <col min="10498" max="10498" width="5.28515625" style="1" customWidth="1"/>
    <col min="10499" max="10499" width="6" style="1" customWidth="1"/>
    <col min="10500" max="10501" width="10.7109375" style="1" customWidth="1"/>
    <col min="10502" max="10502" width="12.140625" style="1" customWidth="1"/>
    <col min="10503" max="10503" width="12.42578125" style="1" customWidth="1"/>
    <col min="10504" max="10505" width="10.7109375" style="1" customWidth="1"/>
    <col min="10506" max="10506" width="12.7109375" style="1" customWidth="1"/>
    <col min="10507" max="10507" width="17.85546875" style="1" customWidth="1"/>
    <col min="10508" max="10749" width="11.42578125" style="1"/>
    <col min="10750" max="10750" width="7" style="1" customWidth="1"/>
    <col min="10751" max="10751" width="18.85546875" style="1" customWidth="1"/>
    <col min="10752" max="10752" width="18.42578125" style="1" customWidth="1"/>
    <col min="10753" max="10753" width="15.7109375" style="1" customWidth="1"/>
    <col min="10754" max="10754" width="5.28515625" style="1" customWidth="1"/>
    <col min="10755" max="10755" width="6" style="1" customWidth="1"/>
    <col min="10756" max="10757" width="10.7109375" style="1" customWidth="1"/>
    <col min="10758" max="10758" width="12.140625" style="1" customWidth="1"/>
    <col min="10759" max="10759" width="12.42578125" style="1" customWidth="1"/>
    <col min="10760" max="10761" width="10.7109375" style="1" customWidth="1"/>
    <col min="10762" max="10762" width="12.7109375" style="1" customWidth="1"/>
    <col min="10763" max="10763" width="17.85546875" style="1" customWidth="1"/>
    <col min="10764" max="11005" width="11.42578125" style="1"/>
    <col min="11006" max="11006" width="7" style="1" customWidth="1"/>
    <col min="11007" max="11007" width="18.85546875" style="1" customWidth="1"/>
    <col min="11008" max="11008" width="18.42578125" style="1" customWidth="1"/>
    <col min="11009" max="11009" width="15.7109375" style="1" customWidth="1"/>
    <col min="11010" max="11010" width="5.28515625" style="1" customWidth="1"/>
    <col min="11011" max="11011" width="6" style="1" customWidth="1"/>
    <col min="11012" max="11013" width="10.7109375" style="1" customWidth="1"/>
    <col min="11014" max="11014" width="12.140625" style="1" customWidth="1"/>
    <col min="11015" max="11015" width="12.42578125" style="1" customWidth="1"/>
    <col min="11016" max="11017" width="10.7109375" style="1" customWidth="1"/>
    <col min="11018" max="11018" width="12.7109375" style="1" customWidth="1"/>
    <col min="11019" max="11019" width="17.85546875" style="1" customWidth="1"/>
    <col min="11020" max="11261" width="11.42578125" style="1"/>
    <col min="11262" max="11262" width="7" style="1" customWidth="1"/>
    <col min="11263" max="11263" width="18.85546875" style="1" customWidth="1"/>
    <col min="11264" max="11264" width="18.42578125" style="1" customWidth="1"/>
    <col min="11265" max="11265" width="15.7109375" style="1" customWidth="1"/>
    <col min="11266" max="11266" width="5.28515625" style="1" customWidth="1"/>
    <col min="11267" max="11267" width="6" style="1" customWidth="1"/>
    <col min="11268" max="11269" width="10.7109375" style="1" customWidth="1"/>
    <col min="11270" max="11270" width="12.140625" style="1" customWidth="1"/>
    <col min="11271" max="11271" width="12.42578125" style="1" customWidth="1"/>
    <col min="11272" max="11273" width="10.7109375" style="1" customWidth="1"/>
    <col min="11274" max="11274" width="12.7109375" style="1" customWidth="1"/>
    <col min="11275" max="11275" width="17.85546875" style="1" customWidth="1"/>
    <col min="11276" max="11517" width="11.42578125" style="1"/>
    <col min="11518" max="11518" width="7" style="1" customWidth="1"/>
    <col min="11519" max="11519" width="18.85546875" style="1" customWidth="1"/>
    <col min="11520" max="11520" width="18.42578125" style="1" customWidth="1"/>
    <col min="11521" max="11521" width="15.7109375" style="1" customWidth="1"/>
    <col min="11522" max="11522" width="5.28515625" style="1" customWidth="1"/>
    <col min="11523" max="11523" width="6" style="1" customWidth="1"/>
    <col min="11524" max="11525" width="10.7109375" style="1" customWidth="1"/>
    <col min="11526" max="11526" width="12.140625" style="1" customWidth="1"/>
    <col min="11527" max="11527" width="12.42578125" style="1" customWidth="1"/>
    <col min="11528" max="11529" width="10.7109375" style="1" customWidth="1"/>
    <col min="11530" max="11530" width="12.7109375" style="1" customWidth="1"/>
    <col min="11531" max="11531" width="17.85546875" style="1" customWidth="1"/>
    <col min="11532" max="11773" width="11.42578125" style="1"/>
    <col min="11774" max="11774" width="7" style="1" customWidth="1"/>
    <col min="11775" max="11775" width="18.85546875" style="1" customWidth="1"/>
    <col min="11776" max="11776" width="18.42578125" style="1" customWidth="1"/>
    <col min="11777" max="11777" width="15.7109375" style="1" customWidth="1"/>
    <col min="11778" max="11778" width="5.28515625" style="1" customWidth="1"/>
    <col min="11779" max="11779" width="6" style="1" customWidth="1"/>
    <col min="11780" max="11781" width="10.7109375" style="1" customWidth="1"/>
    <col min="11782" max="11782" width="12.140625" style="1" customWidth="1"/>
    <col min="11783" max="11783" width="12.42578125" style="1" customWidth="1"/>
    <col min="11784" max="11785" width="10.7109375" style="1" customWidth="1"/>
    <col min="11786" max="11786" width="12.7109375" style="1" customWidth="1"/>
    <col min="11787" max="11787" width="17.85546875" style="1" customWidth="1"/>
    <col min="11788" max="12029" width="11.42578125" style="1"/>
    <col min="12030" max="12030" width="7" style="1" customWidth="1"/>
    <col min="12031" max="12031" width="18.85546875" style="1" customWidth="1"/>
    <col min="12032" max="12032" width="18.42578125" style="1" customWidth="1"/>
    <col min="12033" max="12033" width="15.7109375" style="1" customWidth="1"/>
    <col min="12034" max="12034" width="5.28515625" style="1" customWidth="1"/>
    <col min="12035" max="12035" width="6" style="1" customWidth="1"/>
    <col min="12036" max="12037" width="10.7109375" style="1" customWidth="1"/>
    <col min="12038" max="12038" width="12.140625" style="1" customWidth="1"/>
    <col min="12039" max="12039" width="12.42578125" style="1" customWidth="1"/>
    <col min="12040" max="12041" width="10.7109375" style="1" customWidth="1"/>
    <col min="12042" max="12042" width="12.7109375" style="1" customWidth="1"/>
    <col min="12043" max="12043" width="17.85546875" style="1" customWidth="1"/>
    <col min="12044" max="12285" width="11.42578125" style="1"/>
    <col min="12286" max="12286" width="7" style="1" customWidth="1"/>
    <col min="12287" max="12287" width="18.85546875" style="1" customWidth="1"/>
    <col min="12288" max="12288" width="18.42578125" style="1" customWidth="1"/>
    <col min="12289" max="12289" width="15.7109375" style="1" customWidth="1"/>
    <col min="12290" max="12290" width="5.28515625" style="1" customWidth="1"/>
    <col min="12291" max="12291" width="6" style="1" customWidth="1"/>
    <col min="12292" max="12293" width="10.7109375" style="1" customWidth="1"/>
    <col min="12294" max="12294" width="12.140625" style="1" customWidth="1"/>
    <col min="12295" max="12295" width="12.42578125" style="1" customWidth="1"/>
    <col min="12296" max="12297" width="10.7109375" style="1" customWidth="1"/>
    <col min="12298" max="12298" width="12.7109375" style="1" customWidth="1"/>
    <col min="12299" max="12299" width="17.85546875" style="1" customWidth="1"/>
    <col min="12300" max="12541" width="11.42578125" style="1"/>
    <col min="12542" max="12542" width="7" style="1" customWidth="1"/>
    <col min="12543" max="12543" width="18.85546875" style="1" customWidth="1"/>
    <col min="12544" max="12544" width="18.42578125" style="1" customWidth="1"/>
    <col min="12545" max="12545" width="15.7109375" style="1" customWidth="1"/>
    <col min="12546" max="12546" width="5.28515625" style="1" customWidth="1"/>
    <col min="12547" max="12547" width="6" style="1" customWidth="1"/>
    <col min="12548" max="12549" width="10.7109375" style="1" customWidth="1"/>
    <col min="12550" max="12550" width="12.140625" style="1" customWidth="1"/>
    <col min="12551" max="12551" width="12.42578125" style="1" customWidth="1"/>
    <col min="12552" max="12553" width="10.7109375" style="1" customWidth="1"/>
    <col min="12554" max="12554" width="12.7109375" style="1" customWidth="1"/>
    <col min="12555" max="12555" width="17.85546875" style="1" customWidth="1"/>
    <col min="12556" max="12797" width="11.42578125" style="1"/>
    <col min="12798" max="12798" width="7" style="1" customWidth="1"/>
    <col min="12799" max="12799" width="18.85546875" style="1" customWidth="1"/>
    <col min="12800" max="12800" width="18.42578125" style="1" customWidth="1"/>
    <col min="12801" max="12801" width="15.7109375" style="1" customWidth="1"/>
    <col min="12802" max="12802" width="5.28515625" style="1" customWidth="1"/>
    <col min="12803" max="12803" width="6" style="1" customWidth="1"/>
    <col min="12804" max="12805" width="10.7109375" style="1" customWidth="1"/>
    <col min="12806" max="12806" width="12.140625" style="1" customWidth="1"/>
    <col min="12807" max="12807" width="12.42578125" style="1" customWidth="1"/>
    <col min="12808" max="12809" width="10.7109375" style="1" customWidth="1"/>
    <col min="12810" max="12810" width="12.7109375" style="1" customWidth="1"/>
    <col min="12811" max="12811" width="17.85546875" style="1" customWidth="1"/>
    <col min="12812" max="13053" width="11.42578125" style="1"/>
    <col min="13054" max="13054" width="7" style="1" customWidth="1"/>
    <col min="13055" max="13055" width="18.85546875" style="1" customWidth="1"/>
    <col min="13056" max="13056" width="18.42578125" style="1" customWidth="1"/>
    <col min="13057" max="13057" width="15.7109375" style="1" customWidth="1"/>
    <col min="13058" max="13058" width="5.28515625" style="1" customWidth="1"/>
    <col min="13059" max="13059" width="6" style="1" customWidth="1"/>
    <col min="13060" max="13061" width="10.7109375" style="1" customWidth="1"/>
    <col min="13062" max="13062" width="12.140625" style="1" customWidth="1"/>
    <col min="13063" max="13063" width="12.42578125" style="1" customWidth="1"/>
    <col min="13064" max="13065" width="10.7109375" style="1" customWidth="1"/>
    <col min="13066" max="13066" width="12.7109375" style="1" customWidth="1"/>
    <col min="13067" max="13067" width="17.85546875" style="1" customWidth="1"/>
    <col min="13068" max="13309" width="11.42578125" style="1"/>
    <col min="13310" max="13310" width="7" style="1" customWidth="1"/>
    <col min="13311" max="13311" width="18.85546875" style="1" customWidth="1"/>
    <col min="13312" max="13312" width="18.42578125" style="1" customWidth="1"/>
    <col min="13313" max="13313" width="15.7109375" style="1" customWidth="1"/>
    <col min="13314" max="13314" width="5.28515625" style="1" customWidth="1"/>
    <col min="13315" max="13315" width="6" style="1" customWidth="1"/>
    <col min="13316" max="13317" width="10.7109375" style="1" customWidth="1"/>
    <col min="13318" max="13318" width="12.140625" style="1" customWidth="1"/>
    <col min="13319" max="13319" width="12.42578125" style="1" customWidth="1"/>
    <col min="13320" max="13321" width="10.7109375" style="1" customWidth="1"/>
    <col min="13322" max="13322" width="12.7109375" style="1" customWidth="1"/>
    <col min="13323" max="13323" width="17.85546875" style="1" customWidth="1"/>
    <col min="13324" max="13565" width="11.42578125" style="1"/>
    <col min="13566" max="13566" width="7" style="1" customWidth="1"/>
    <col min="13567" max="13567" width="18.85546875" style="1" customWidth="1"/>
    <col min="13568" max="13568" width="18.42578125" style="1" customWidth="1"/>
    <col min="13569" max="13569" width="15.7109375" style="1" customWidth="1"/>
    <col min="13570" max="13570" width="5.28515625" style="1" customWidth="1"/>
    <col min="13571" max="13571" width="6" style="1" customWidth="1"/>
    <col min="13572" max="13573" width="10.7109375" style="1" customWidth="1"/>
    <col min="13574" max="13574" width="12.140625" style="1" customWidth="1"/>
    <col min="13575" max="13575" width="12.42578125" style="1" customWidth="1"/>
    <col min="13576" max="13577" width="10.7109375" style="1" customWidth="1"/>
    <col min="13578" max="13578" width="12.7109375" style="1" customWidth="1"/>
    <col min="13579" max="13579" width="17.85546875" style="1" customWidth="1"/>
    <col min="13580" max="13821" width="11.42578125" style="1"/>
    <col min="13822" max="13822" width="7" style="1" customWidth="1"/>
    <col min="13823" max="13823" width="18.85546875" style="1" customWidth="1"/>
    <col min="13824" max="13824" width="18.42578125" style="1" customWidth="1"/>
    <col min="13825" max="13825" width="15.7109375" style="1" customWidth="1"/>
    <col min="13826" max="13826" width="5.28515625" style="1" customWidth="1"/>
    <col min="13827" max="13827" width="6" style="1" customWidth="1"/>
    <col min="13828" max="13829" width="10.7109375" style="1" customWidth="1"/>
    <col min="13830" max="13830" width="12.140625" style="1" customWidth="1"/>
    <col min="13831" max="13831" width="12.42578125" style="1" customWidth="1"/>
    <col min="13832" max="13833" width="10.7109375" style="1" customWidth="1"/>
    <col min="13834" max="13834" width="12.7109375" style="1" customWidth="1"/>
    <col min="13835" max="13835" width="17.85546875" style="1" customWidth="1"/>
    <col min="13836" max="14077" width="11.42578125" style="1"/>
    <col min="14078" max="14078" width="7" style="1" customWidth="1"/>
    <col min="14079" max="14079" width="18.85546875" style="1" customWidth="1"/>
    <col min="14080" max="14080" width="18.42578125" style="1" customWidth="1"/>
    <col min="14081" max="14081" width="15.7109375" style="1" customWidth="1"/>
    <col min="14082" max="14082" width="5.28515625" style="1" customWidth="1"/>
    <col min="14083" max="14083" width="6" style="1" customWidth="1"/>
    <col min="14084" max="14085" width="10.7109375" style="1" customWidth="1"/>
    <col min="14086" max="14086" width="12.140625" style="1" customWidth="1"/>
    <col min="14087" max="14087" width="12.42578125" style="1" customWidth="1"/>
    <col min="14088" max="14089" width="10.7109375" style="1" customWidth="1"/>
    <col min="14090" max="14090" width="12.7109375" style="1" customWidth="1"/>
    <col min="14091" max="14091" width="17.85546875" style="1" customWidth="1"/>
    <col min="14092" max="14333" width="11.42578125" style="1"/>
    <col min="14334" max="14334" width="7" style="1" customWidth="1"/>
    <col min="14335" max="14335" width="18.85546875" style="1" customWidth="1"/>
    <col min="14336" max="14336" width="18.42578125" style="1" customWidth="1"/>
    <col min="14337" max="14337" width="15.7109375" style="1" customWidth="1"/>
    <col min="14338" max="14338" width="5.28515625" style="1" customWidth="1"/>
    <col min="14339" max="14339" width="6" style="1" customWidth="1"/>
    <col min="14340" max="14341" width="10.7109375" style="1" customWidth="1"/>
    <col min="14342" max="14342" width="12.140625" style="1" customWidth="1"/>
    <col min="14343" max="14343" width="12.42578125" style="1" customWidth="1"/>
    <col min="14344" max="14345" width="10.7109375" style="1" customWidth="1"/>
    <col min="14346" max="14346" width="12.7109375" style="1" customWidth="1"/>
    <col min="14347" max="14347" width="17.85546875" style="1" customWidth="1"/>
    <col min="14348" max="14589" width="11.42578125" style="1"/>
    <col min="14590" max="14590" width="7" style="1" customWidth="1"/>
    <col min="14591" max="14591" width="18.85546875" style="1" customWidth="1"/>
    <col min="14592" max="14592" width="18.42578125" style="1" customWidth="1"/>
    <col min="14593" max="14593" width="15.7109375" style="1" customWidth="1"/>
    <col min="14594" max="14594" width="5.28515625" style="1" customWidth="1"/>
    <col min="14595" max="14595" width="6" style="1" customWidth="1"/>
    <col min="14596" max="14597" width="10.7109375" style="1" customWidth="1"/>
    <col min="14598" max="14598" width="12.140625" style="1" customWidth="1"/>
    <col min="14599" max="14599" width="12.42578125" style="1" customWidth="1"/>
    <col min="14600" max="14601" width="10.7109375" style="1" customWidth="1"/>
    <col min="14602" max="14602" width="12.7109375" style="1" customWidth="1"/>
    <col min="14603" max="14603" width="17.85546875" style="1" customWidth="1"/>
    <col min="14604" max="14845" width="11.42578125" style="1"/>
    <col min="14846" max="14846" width="7" style="1" customWidth="1"/>
    <col min="14847" max="14847" width="18.85546875" style="1" customWidth="1"/>
    <col min="14848" max="14848" width="18.42578125" style="1" customWidth="1"/>
    <col min="14849" max="14849" width="15.7109375" style="1" customWidth="1"/>
    <col min="14850" max="14850" width="5.28515625" style="1" customWidth="1"/>
    <col min="14851" max="14851" width="6" style="1" customWidth="1"/>
    <col min="14852" max="14853" width="10.7109375" style="1" customWidth="1"/>
    <col min="14854" max="14854" width="12.140625" style="1" customWidth="1"/>
    <col min="14855" max="14855" width="12.42578125" style="1" customWidth="1"/>
    <col min="14856" max="14857" width="10.7109375" style="1" customWidth="1"/>
    <col min="14858" max="14858" width="12.7109375" style="1" customWidth="1"/>
    <col min="14859" max="14859" width="17.85546875" style="1" customWidth="1"/>
    <col min="14860" max="15101" width="11.42578125" style="1"/>
    <col min="15102" max="15102" width="7" style="1" customWidth="1"/>
    <col min="15103" max="15103" width="18.85546875" style="1" customWidth="1"/>
    <col min="15104" max="15104" width="18.42578125" style="1" customWidth="1"/>
    <col min="15105" max="15105" width="15.7109375" style="1" customWidth="1"/>
    <col min="15106" max="15106" width="5.28515625" style="1" customWidth="1"/>
    <col min="15107" max="15107" width="6" style="1" customWidth="1"/>
    <col min="15108" max="15109" width="10.7109375" style="1" customWidth="1"/>
    <col min="15110" max="15110" width="12.140625" style="1" customWidth="1"/>
    <col min="15111" max="15111" width="12.42578125" style="1" customWidth="1"/>
    <col min="15112" max="15113" width="10.7109375" style="1" customWidth="1"/>
    <col min="15114" max="15114" width="12.7109375" style="1" customWidth="1"/>
    <col min="15115" max="15115" width="17.85546875" style="1" customWidth="1"/>
    <col min="15116" max="15357" width="11.42578125" style="1"/>
    <col min="15358" max="15358" width="7" style="1" customWidth="1"/>
    <col min="15359" max="15359" width="18.85546875" style="1" customWidth="1"/>
    <col min="15360" max="15360" width="18.42578125" style="1" customWidth="1"/>
    <col min="15361" max="15361" width="15.7109375" style="1" customWidth="1"/>
    <col min="15362" max="15362" width="5.28515625" style="1" customWidth="1"/>
    <col min="15363" max="15363" width="6" style="1" customWidth="1"/>
    <col min="15364" max="15365" width="10.7109375" style="1" customWidth="1"/>
    <col min="15366" max="15366" width="12.140625" style="1" customWidth="1"/>
    <col min="15367" max="15367" width="12.42578125" style="1" customWidth="1"/>
    <col min="15368" max="15369" width="10.7109375" style="1" customWidth="1"/>
    <col min="15370" max="15370" width="12.7109375" style="1" customWidth="1"/>
    <col min="15371" max="15371" width="17.85546875" style="1" customWidth="1"/>
    <col min="15372" max="15613" width="11.42578125" style="1"/>
    <col min="15614" max="15614" width="7" style="1" customWidth="1"/>
    <col min="15615" max="15615" width="18.85546875" style="1" customWidth="1"/>
    <col min="15616" max="15616" width="18.42578125" style="1" customWidth="1"/>
    <col min="15617" max="15617" width="15.7109375" style="1" customWidth="1"/>
    <col min="15618" max="15618" width="5.28515625" style="1" customWidth="1"/>
    <col min="15619" max="15619" width="6" style="1" customWidth="1"/>
    <col min="15620" max="15621" width="10.7109375" style="1" customWidth="1"/>
    <col min="15622" max="15622" width="12.140625" style="1" customWidth="1"/>
    <col min="15623" max="15623" width="12.42578125" style="1" customWidth="1"/>
    <col min="15624" max="15625" width="10.7109375" style="1" customWidth="1"/>
    <col min="15626" max="15626" width="12.7109375" style="1" customWidth="1"/>
    <col min="15627" max="15627" width="17.85546875" style="1" customWidth="1"/>
    <col min="15628" max="15869" width="11.42578125" style="1"/>
    <col min="15870" max="15870" width="7" style="1" customWidth="1"/>
    <col min="15871" max="15871" width="18.85546875" style="1" customWidth="1"/>
    <col min="15872" max="15872" width="18.42578125" style="1" customWidth="1"/>
    <col min="15873" max="15873" width="15.7109375" style="1" customWidth="1"/>
    <col min="15874" max="15874" width="5.28515625" style="1" customWidth="1"/>
    <col min="15875" max="15875" width="6" style="1" customWidth="1"/>
    <col min="15876" max="15877" width="10.7109375" style="1" customWidth="1"/>
    <col min="15878" max="15878" width="12.140625" style="1" customWidth="1"/>
    <col min="15879" max="15879" width="12.42578125" style="1" customWidth="1"/>
    <col min="15880" max="15881" width="10.7109375" style="1" customWidth="1"/>
    <col min="15882" max="15882" width="12.7109375" style="1" customWidth="1"/>
    <col min="15883" max="15883" width="17.85546875" style="1" customWidth="1"/>
    <col min="15884" max="16125" width="11.42578125" style="1"/>
    <col min="16126" max="16126" width="7" style="1" customWidth="1"/>
    <col min="16127" max="16127" width="18.85546875" style="1" customWidth="1"/>
    <col min="16128" max="16128" width="18.42578125" style="1" customWidth="1"/>
    <col min="16129" max="16129" width="15.7109375" style="1" customWidth="1"/>
    <col min="16130" max="16130" width="5.28515625" style="1" customWidth="1"/>
    <col min="16131" max="16131" width="6" style="1" customWidth="1"/>
    <col min="16132" max="16133" width="10.7109375" style="1" customWidth="1"/>
    <col min="16134" max="16134" width="12.140625" style="1" customWidth="1"/>
    <col min="16135" max="16135" width="12.42578125" style="1" customWidth="1"/>
    <col min="16136" max="16137" width="10.7109375" style="1" customWidth="1"/>
    <col min="16138" max="16138" width="12.7109375" style="1" customWidth="1"/>
    <col min="16139" max="16139" width="17.85546875" style="1" customWidth="1"/>
    <col min="16140" max="16384" width="11.42578125" style="1"/>
  </cols>
  <sheetData>
    <row r="1" spans="2:11">
      <c r="B1" s="255"/>
      <c r="C1" s="255"/>
      <c r="D1" s="255"/>
      <c r="E1" s="255"/>
      <c r="F1" s="255"/>
      <c r="G1" s="255"/>
      <c r="H1" s="255"/>
      <c r="I1" s="255"/>
      <c r="J1" s="255"/>
      <c r="K1" s="255"/>
    </row>
    <row r="2" spans="2:11">
      <c r="B2" s="255"/>
      <c r="C2" s="255"/>
      <c r="D2" s="255"/>
      <c r="E2" s="255"/>
      <c r="F2" s="255"/>
      <c r="G2" s="255"/>
      <c r="H2" s="255"/>
      <c r="I2" s="255"/>
      <c r="J2" s="255"/>
      <c r="K2" s="255"/>
    </row>
    <row r="3" spans="2:11">
      <c r="B3" s="255"/>
      <c r="C3" s="255"/>
      <c r="D3" s="255"/>
      <c r="E3" s="255"/>
      <c r="F3" s="255"/>
      <c r="G3" s="255"/>
      <c r="H3" s="255"/>
      <c r="I3" s="255"/>
      <c r="J3" s="255"/>
      <c r="K3" s="255"/>
    </row>
    <row r="4" spans="2:11">
      <c r="B4" s="255"/>
      <c r="C4" s="255"/>
      <c r="D4" s="255"/>
      <c r="E4" s="255"/>
      <c r="F4" s="255"/>
      <c r="G4" s="255"/>
      <c r="H4" s="255"/>
      <c r="I4" s="255"/>
      <c r="J4" s="255"/>
      <c r="K4" s="255"/>
    </row>
    <row r="5" spans="2:11">
      <c r="B5" s="255"/>
      <c r="C5" s="255"/>
      <c r="D5" s="255"/>
      <c r="E5" s="255"/>
      <c r="F5" s="255"/>
      <c r="G5" s="255"/>
      <c r="H5" s="255"/>
      <c r="I5" s="255"/>
      <c r="J5" s="255"/>
      <c r="K5" s="255"/>
    </row>
    <row r="6" spans="2:11">
      <c r="B6" s="255"/>
      <c r="C6" s="255"/>
      <c r="D6" s="255"/>
      <c r="E6" s="255"/>
      <c r="F6" s="255"/>
      <c r="G6" s="255"/>
      <c r="H6" s="255"/>
      <c r="I6" s="255"/>
      <c r="J6" s="255"/>
      <c r="K6" s="255"/>
    </row>
    <row r="7" spans="2:11">
      <c r="B7" s="255"/>
      <c r="C7" s="255"/>
      <c r="D7" s="255"/>
      <c r="E7" s="255"/>
      <c r="F7" s="255"/>
      <c r="G7" s="255"/>
      <c r="H7" s="255"/>
      <c r="I7" s="255"/>
      <c r="J7" s="255"/>
      <c r="K7" s="255"/>
    </row>
    <row r="8" spans="2:11" ht="15" customHeight="1">
      <c r="B8" s="227" t="s">
        <v>304</v>
      </c>
      <c r="C8" s="227"/>
      <c r="D8" s="227"/>
      <c r="E8" s="227"/>
      <c r="F8" s="227"/>
      <c r="G8" s="227"/>
      <c r="H8" s="227"/>
      <c r="I8" s="227"/>
      <c r="J8" s="227"/>
      <c r="K8" s="227"/>
    </row>
    <row r="9" spans="2:11" ht="8.25" customHeight="1">
      <c r="C9" s="2"/>
      <c r="D9" s="2"/>
      <c r="E9" s="2"/>
      <c r="F9" s="2"/>
      <c r="G9" s="2"/>
      <c r="H9" s="2"/>
      <c r="I9" s="2"/>
      <c r="J9" s="2"/>
      <c r="K9" s="2"/>
    </row>
    <row r="10" spans="2:11" s="4" customFormat="1" ht="15" customHeight="1">
      <c r="B10" s="256" t="s">
        <v>0</v>
      </c>
      <c r="C10" s="256"/>
      <c r="D10" s="257"/>
      <c r="E10" s="258"/>
      <c r="F10" s="258"/>
      <c r="G10" s="259"/>
      <c r="H10" s="3" t="s">
        <v>1</v>
      </c>
      <c r="I10" s="29"/>
      <c r="J10" s="3" t="s">
        <v>2</v>
      </c>
      <c r="K10" s="128"/>
    </row>
    <row r="11" spans="2:11" s="4" customFormat="1" ht="15" customHeight="1">
      <c r="B11" s="256" t="s">
        <v>3</v>
      </c>
      <c r="C11" s="256"/>
      <c r="D11" s="257"/>
      <c r="E11" s="258"/>
      <c r="F11" s="258"/>
      <c r="G11" s="259"/>
      <c r="H11" s="3" t="s">
        <v>4</v>
      </c>
      <c r="I11" s="29"/>
      <c r="J11" s="3" t="s">
        <v>5</v>
      </c>
      <c r="K11" s="30"/>
    </row>
    <row r="12" spans="2:11" s="4" customFormat="1" ht="15" customHeight="1">
      <c r="B12" s="256" t="s">
        <v>6</v>
      </c>
      <c r="C12" s="256"/>
      <c r="D12" s="260"/>
      <c r="E12" s="258"/>
      <c r="F12" s="258"/>
      <c r="G12" s="259"/>
      <c r="H12" s="3" t="s">
        <v>7</v>
      </c>
      <c r="I12" s="29"/>
      <c r="J12" s="3" t="s">
        <v>8</v>
      </c>
      <c r="K12" s="30"/>
    </row>
    <row r="13" spans="2:11" s="4" customFormat="1" ht="9.75" customHeight="1">
      <c r="C13" s="7"/>
      <c r="D13" s="5"/>
      <c r="E13" s="5"/>
      <c r="F13" s="5"/>
      <c r="G13" s="5"/>
      <c r="H13" s="5"/>
      <c r="I13" s="6"/>
      <c r="J13" s="7"/>
      <c r="K13" s="8"/>
    </row>
    <row r="14" spans="2:11" s="4" customFormat="1" ht="18.75" customHeight="1">
      <c r="B14" s="261" t="s">
        <v>9</v>
      </c>
      <c r="C14" s="261"/>
      <c r="D14" s="261"/>
      <c r="E14" s="261"/>
      <c r="F14" s="261"/>
      <c r="G14" s="261"/>
      <c r="H14" s="261"/>
      <c r="I14" s="261"/>
      <c r="J14" s="261"/>
      <c r="K14" s="261"/>
    </row>
    <row r="15" spans="2:11" s="31" customFormat="1" ht="90" customHeight="1">
      <c r="B15" s="262" t="s">
        <v>147</v>
      </c>
      <c r="C15" s="262"/>
      <c r="D15" s="262"/>
      <c r="E15" s="262"/>
      <c r="F15" s="262"/>
      <c r="G15" s="262"/>
      <c r="H15" s="262"/>
      <c r="I15" s="262"/>
      <c r="J15" s="262"/>
      <c r="K15" s="262"/>
    </row>
    <row r="16" spans="2:11" s="31" customFormat="1" ht="37.5" customHeight="1">
      <c r="B16" s="263" t="s">
        <v>287</v>
      </c>
      <c r="C16" s="263"/>
      <c r="D16" s="263"/>
      <c r="E16" s="263"/>
      <c r="F16" s="263"/>
      <c r="G16" s="263"/>
      <c r="H16" s="263"/>
      <c r="I16" s="263"/>
      <c r="J16" s="263"/>
      <c r="K16" s="263"/>
    </row>
    <row r="17" spans="2:11" s="4" customFormat="1" ht="6.75" customHeight="1">
      <c r="C17" s="111"/>
      <c r="D17" s="254"/>
      <c r="E17" s="254"/>
      <c r="F17" s="254"/>
      <c r="G17" s="254"/>
      <c r="H17" s="254"/>
      <c r="I17" s="254"/>
      <c r="J17" s="7"/>
      <c r="K17" s="8"/>
    </row>
    <row r="18" spans="2:11" s="4" customFormat="1" ht="18" customHeight="1">
      <c r="B18" s="112" t="s">
        <v>10</v>
      </c>
      <c r="C18" s="113"/>
      <c r="D18" s="110">
        <v>21</v>
      </c>
      <c r="E18" s="114"/>
      <c r="F18" s="253" t="s">
        <v>300</v>
      </c>
      <c r="G18" s="253"/>
      <c r="H18" s="253"/>
      <c r="I18" s="253"/>
      <c r="J18" s="8"/>
      <c r="K18" s="8"/>
    </row>
    <row r="19" spans="2:11" s="4" customFormat="1" ht="18" customHeight="1">
      <c r="B19" s="160" t="s">
        <v>132</v>
      </c>
      <c r="C19" s="161"/>
      <c r="D19" s="115">
        <v>7</v>
      </c>
      <c r="E19" s="137"/>
      <c r="F19" s="253"/>
      <c r="G19" s="253"/>
      <c r="H19" s="253"/>
      <c r="I19" s="253"/>
      <c r="J19" s="7"/>
      <c r="K19" s="8"/>
    </row>
    <row r="20" spans="2:11" s="4" customFormat="1" ht="15.75" customHeight="1"/>
    <row r="21" spans="2:11" s="9" customFormat="1" ht="48" customHeight="1">
      <c r="B21" s="117" t="s">
        <v>133</v>
      </c>
      <c r="C21" s="33" t="s">
        <v>131</v>
      </c>
      <c r="D21" s="33" t="s">
        <v>11</v>
      </c>
      <c r="E21" s="33" t="s">
        <v>288</v>
      </c>
      <c r="F21" s="33" t="s">
        <v>12</v>
      </c>
      <c r="G21" s="33" t="s">
        <v>13</v>
      </c>
      <c r="H21" s="33" t="s">
        <v>14</v>
      </c>
      <c r="I21" s="33" t="s">
        <v>15</v>
      </c>
      <c r="J21" s="33" t="s">
        <v>16</v>
      </c>
      <c r="K21" s="33" t="s">
        <v>17</v>
      </c>
    </row>
    <row r="22" spans="2:11" s="15" customFormat="1" ht="17.25" customHeight="1">
      <c r="B22" s="284" t="s">
        <v>134</v>
      </c>
      <c r="C22" s="138" t="s">
        <v>175</v>
      </c>
      <c r="D22" s="19">
        <v>25</v>
      </c>
      <c r="E22" s="135"/>
      <c r="F22" s="19">
        <v>1</v>
      </c>
      <c r="G22" s="10"/>
      <c r="H22" s="140"/>
      <c r="I22" s="12">
        <f>ROUND(H22*(1+G22),0)</f>
        <v>0</v>
      </c>
      <c r="J22" s="13">
        <f>ROUND(I22*F22*$D$18,0)</f>
        <v>0</v>
      </c>
      <c r="K22" s="14">
        <f>+J22*$D$19</f>
        <v>0</v>
      </c>
    </row>
    <row r="23" spans="2:11" s="15" customFormat="1" ht="17.25" customHeight="1">
      <c r="B23" s="274"/>
      <c r="C23" s="392" t="s">
        <v>289</v>
      </c>
      <c r="D23" s="393"/>
      <c r="E23" s="20"/>
      <c r="F23" s="21">
        <f>SUM(F22:F22)</f>
        <v>1</v>
      </c>
      <c r="G23" s="26"/>
      <c r="H23" s="26"/>
      <c r="I23" s="36">
        <f>SUM(I22:I22)</f>
        <v>0</v>
      </c>
      <c r="J23" s="36">
        <f>SUM(J22:J22)</f>
        <v>0</v>
      </c>
      <c r="K23" s="36">
        <f>SUM(K22:K22)</f>
        <v>0</v>
      </c>
    </row>
    <row r="24" spans="2:11" ht="15.75" customHeight="1">
      <c r="B24" s="275"/>
      <c r="C24" s="268" t="s">
        <v>21</v>
      </c>
      <c r="D24" s="269"/>
      <c r="E24" s="270"/>
      <c r="F24" s="22">
        <f>F23</f>
        <v>1</v>
      </c>
      <c r="G24" s="26"/>
      <c r="H24" s="26"/>
      <c r="I24" s="27"/>
      <c r="J24" s="36">
        <f>J23</f>
        <v>0</v>
      </c>
      <c r="K24" s="36">
        <f>K23</f>
        <v>0</v>
      </c>
    </row>
    <row r="25" spans="2:11" ht="17.25" customHeight="1">
      <c r="B25" s="364" t="s">
        <v>447</v>
      </c>
      <c r="C25" s="364"/>
      <c r="D25" s="364"/>
      <c r="E25" s="364"/>
      <c r="F25" s="364"/>
      <c r="G25" s="364"/>
      <c r="H25" s="364"/>
      <c r="I25" s="364"/>
      <c r="J25" s="364"/>
      <c r="K25" s="364"/>
    </row>
    <row r="26" spans="2:11" ht="44.25" customHeight="1">
      <c r="B26" s="117" t="s">
        <v>133</v>
      </c>
      <c r="C26" s="33" t="s">
        <v>131</v>
      </c>
      <c r="D26" s="33" t="s">
        <v>136</v>
      </c>
      <c r="E26" s="41" t="s">
        <v>290</v>
      </c>
      <c r="F26" s="33" t="s">
        <v>12</v>
      </c>
      <c r="G26" s="33" t="s">
        <v>13</v>
      </c>
      <c r="H26" s="33" t="s">
        <v>30</v>
      </c>
      <c r="I26" s="33" t="s">
        <v>22</v>
      </c>
      <c r="J26" s="33" t="s">
        <v>23</v>
      </c>
      <c r="K26" s="33" t="s">
        <v>17</v>
      </c>
    </row>
    <row r="27" spans="2:11" ht="57.75" customHeight="1">
      <c r="B27" s="284" t="s">
        <v>291</v>
      </c>
      <c r="C27" s="365" t="s">
        <v>174</v>
      </c>
      <c r="D27" s="142" t="s">
        <v>236</v>
      </c>
      <c r="E27" s="143">
        <v>4</v>
      </c>
      <c r="F27" s="143">
        <v>12</v>
      </c>
      <c r="G27" s="43"/>
      <c r="H27" s="44"/>
      <c r="I27" s="45">
        <f>ROUND(H27*(1+$G27),0)</f>
        <v>0</v>
      </c>
      <c r="J27" s="46">
        <f>ROUND(I27*F27,0)</f>
        <v>0</v>
      </c>
      <c r="K27" s="47">
        <f>J27*$D$19</f>
        <v>0</v>
      </c>
    </row>
    <row r="28" spans="2:11" ht="50.25" customHeight="1">
      <c r="B28" s="274"/>
      <c r="C28" s="366"/>
      <c r="D28" s="119" t="s">
        <v>292</v>
      </c>
      <c r="E28" s="40">
        <v>4</v>
      </c>
      <c r="F28" s="42">
        <v>4</v>
      </c>
      <c r="G28" s="43"/>
      <c r="H28" s="44"/>
      <c r="I28" s="45">
        <f>ROUND(H28*(1+$G28),0)</f>
        <v>0</v>
      </c>
      <c r="J28" s="46">
        <f>ROUND(I28*F28,0)</f>
        <v>0</v>
      </c>
      <c r="K28" s="47">
        <f>J28*$D$19</f>
        <v>0</v>
      </c>
    </row>
    <row r="29" spans="2:11" ht="12.75" customHeight="1">
      <c r="B29" s="274"/>
      <c r="C29" s="331" t="s">
        <v>293</v>
      </c>
      <c r="D29" s="331"/>
      <c r="E29" s="331"/>
      <c r="F29" s="33">
        <f>SUM(F27:F28)</f>
        <v>16</v>
      </c>
      <c r="G29" s="28"/>
      <c r="H29" s="28"/>
      <c r="I29" s="28"/>
      <c r="J29" s="36">
        <f>SUM(J27:J28)</f>
        <v>0</v>
      </c>
      <c r="K29" s="36">
        <f>SUM(K27:K28)</f>
        <v>0</v>
      </c>
    </row>
    <row r="30" spans="2:11" ht="60" customHeight="1">
      <c r="B30" s="274"/>
      <c r="C30" s="387" t="s">
        <v>175</v>
      </c>
      <c r="D30" s="142" t="s">
        <v>294</v>
      </c>
      <c r="E30" s="143">
        <v>4</v>
      </c>
      <c r="F30" s="19">
        <v>11</v>
      </c>
      <c r="G30" s="39"/>
      <c r="H30" s="140"/>
      <c r="I30" s="12">
        <f>ROUND(H30*(1+$G30),0)</f>
        <v>0</v>
      </c>
      <c r="J30" s="46">
        <f t="shared" ref="J30:J36" si="0">ROUND(I30*F30,0)</f>
        <v>0</v>
      </c>
      <c r="K30" s="14">
        <f>J30*$D$19</f>
        <v>0</v>
      </c>
    </row>
    <row r="31" spans="2:11" ht="49.5" customHeight="1">
      <c r="B31" s="274"/>
      <c r="C31" s="388"/>
      <c r="D31" s="119" t="s">
        <v>215</v>
      </c>
      <c r="E31" s="19">
        <v>4</v>
      </c>
      <c r="F31" s="19">
        <v>9</v>
      </c>
      <c r="G31" s="39"/>
      <c r="H31" s="140"/>
      <c r="I31" s="12">
        <f>ROUND(H31*(1+$G31),0)</f>
        <v>0</v>
      </c>
      <c r="J31" s="46">
        <f t="shared" si="0"/>
        <v>0</v>
      </c>
      <c r="K31" s="14">
        <f>J31*$D$19</f>
        <v>0</v>
      </c>
    </row>
    <row r="32" spans="2:11" ht="15" customHeight="1">
      <c r="B32" s="274"/>
      <c r="C32" s="389" t="s">
        <v>289</v>
      </c>
      <c r="D32" s="389"/>
      <c r="E32" s="389"/>
      <c r="F32" s="21">
        <f>SUM(F30:F31)</f>
        <v>20</v>
      </c>
      <c r="G32" s="164"/>
      <c r="H32" s="165"/>
      <c r="I32" s="162"/>
      <c r="J32" s="147">
        <f>SUM(J30:J31)</f>
        <v>0</v>
      </c>
      <c r="K32" s="148">
        <f>J32*$D$19</f>
        <v>0</v>
      </c>
    </row>
    <row r="33" spans="2:11" ht="49.5" customHeight="1">
      <c r="B33" s="274"/>
      <c r="C33" s="139" t="s">
        <v>173</v>
      </c>
      <c r="D33" s="126" t="s">
        <v>294</v>
      </c>
      <c r="E33" s="19">
        <v>4</v>
      </c>
      <c r="F33" s="19">
        <v>10</v>
      </c>
      <c r="G33" s="39"/>
      <c r="H33" s="140"/>
      <c r="I33" s="12">
        <f>ROUND(H33*(1+$G33),0)</f>
        <v>0</v>
      </c>
      <c r="J33" s="46">
        <f t="shared" ref="J33" si="1">ROUND(I33*F33,0)</f>
        <v>0</v>
      </c>
      <c r="K33" s="14">
        <f>J33*$D$19</f>
        <v>0</v>
      </c>
    </row>
    <row r="34" spans="2:11" ht="15.75" customHeight="1">
      <c r="B34" s="274"/>
      <c r="C34" s="332" t="s">
        <v>295</v>
      </c>
      <c r="D34" s="333"/>
      <c r="E34" s="334"/>
      <c r="F34" s="21">
        <f>SUM(F33:F33)</f>
        <v>10</v>
      </c>
      <c r="G34" s="145"/>
      <c r="H34" s="146"/>
      <c r="I34" s="12"/>
      <c r="J34" s="147">
        <f>SUM(J33:J33)</f>
        <v>0</v>
      </c>
      <c r="K34" s="148">
        <f>SUM(K33:K33)</f>
        <v>0</v>
      </c>
    </row>
    <row r="35" spans="2:11" ht="59.25" customHeight="1">
      <c r="B35" s="274"/>
      <c r="C35" s="365" t="s">
        <v>296</v>
      </c>
      <c r="D35" s="142" t="s">
        <v>236</v>
      </c>
      <c r="E35" s="19">
        <v>4</v>
      </c>
      <c r="F35" s="19">
        <v>26</v>
      </c>
      <c r="G35" s="39"/>
      <c r="H35" s="140"/>
      <c r="I35" s="12">
        <f t="shared" ref="I35:I36" si="2">ROUND(H35*(1+$G35),0)</f>
        <v>0</v>
      </c>
      <c r="J35" s="46">
        <f t="shared" si="0"/>
        <v>0</v>
      </c>
      <c r="K35" s="14">
        <f t="shared" ref="K35:K36" si="3">J35*$D$19</f>
        <v>0</v>
      </c>
    </row>
    <row r="36" spans="2:11" ht="45" customHeight="1">
      <c r="B36" s="274"/>
      <c r="C36" s="366"/>
      <c r="D36" s="119" t="s">
        <v>292</v>
      </c>
      <c r="E36" s="19">
        <v>4</v>
      </c>
      <c r="F36" s="19">
        <v>1</v>
      </c>
      <c r="G36" s="39"/>
      <c r="H36" s="140"/>
      <c r="I36" s="12">
        <f t="shared" si="2"/>
        <v>0</v>
      </c>
      <c r="J36" s="46">
        <f t="shared" si="0"/>
        <v>0</v>
      </c>
      <c r="K36" s="14">
        <f t="shared" si="3"/>
        <v>0</v>
      </c>
    </row>
    <row r="37" spans="2:11" ht="15.75" customHeight="1">
      <c r="B37" s="274"/>
      <c r="C37" s="332" t="s">
        <v>297</v>
      </c>
      <c r="D37" s="333"/>
      <c r="E37" s="334"/>
      <c r="F37" s="21">
        <f>SUM(F35:F36)</f>
        <v>27</v>
      </c>
      <c r="G37" s="145"/>
      <c r="H37" s="146"/>
      <c r="I37" s="12"/>
      <c r="J37" s="147">
        <f>SUM(J35:J36)</f>
        <v>0</v>
      </c>
      <c r="K37" s="147">
        <f>SUM(K35:K36)</f>
        <v>0</v>
      </c>
    </row>
    <row r="38" spans="2:11" ht="15" customHeight="1">
      <c r="B38" s="275"/>
      <c r="C38" s="268" t="s">
        <v>25</v>
      </c>
      <c r="D38" s="269"/>
      <c r="E38" s="270"/>
      <c r="F38" s="33">
        <f>+F29+F32+F34+F37</f>
        <v>73</v>
      </c>
      <c r="G38" s="28"/>
      <c r="H38" s="28"/>
      <c r="I38" s="28"/>
      <c r="J38" s="36">
        <f>+J37+J29+J34+J32</f>
        <v>0</v>
      </c>
      <c r="K38" s="36">
        <f>+K37+K29+K34+K32</f>
        <v>0</v>
      </c>
    </row>
    <row r="39" spans="2:11" ht="7.5" customHeight="1">
      <c r="C39" s="109"/>
      <c r="D39" s="2"/>
      <c r="E39" s="2"/>
      <c r="F39" s="2"/>
      <c r="G39" s="2"/>
      <c r="H39" s="2"/>
      <c r="I39" s="2"/>
      <c r="J39" s="17"/>
      <c r="K39" s="2"/>
    </row>
    <row r="40" spans="2:11" ht="12.75" customHeight="1">
      <c r="B40" s="391" t="s">
        <v>298</v>
      </c>
      <c r="C40" s="391"/>
      <c r="D40" s="391"/>
      <c r="E40" s="391"/>
      <c r="F40" s="391"/>
      <c r="G40" s="391"/>
      <c r="H40" s="391"/>
      <c r="I40" s="391"/>
      <c r="J40" s="125">
        <f>+J38+J24</f>
        <v>0</v>
      </c>
      <c r="K40" s="125">
        <f>+K38+K24</f>
        <v>0</v>
      </c>
    </row>
    <row r="41" spans="2:11" ht="12.75" customHeight="1">
      <c r="C41" s="2"/>
      <c r="D41" s="2"/>
      <c r="E41" s="2"/>
      <c r="F41" s="2"/>
      <c r="G41" s="2"/>
      <c r="H41" s="2"/>
      <c r="I41" s="2"/>
      <c r="J41" s="17"/>
      <c r="K41" s="2"/>
    </row>
    <row r="42" spans="2:11" s="32" customFormat="1" ht="15" customHeight="1">
      <c r="B42" s="291" t="s">
        <v>26</v>
      </c>
      <c r="C42" s="291"/>
      <c r="D42" s="291"/>
      <c r="E42" s="291"/>
      <c r="F42" s="291"/>
      <c r="G42" s="291"/>
      <c r="H42" s="291"/>
      <c r="I42" s="291"/>
      <c r="J42" s="291"/>
      <c r="K42" s="291"/>
    </row>
    <row r="43" spans="2:11" s="32" customFormat="1" ht="65.25" customHeight="1">
      <c r="B43" s="287" t="s">
        <v>27</v>
      </c>
      <c r="C43" s="287"/>
      <c r="D43" s="287"/>
      <c r="E43" s="287"/>
      <c r="F43" s="287"/>
      <c r="G43" s="287"/>
      <c r="H43" s="287"/>
      <c r="I43" s="287"/>
      <c r="J43" s="287"/>
      <c r="K43" s="287"/>
    </row>
    <row r="44" spans="2:11" s="32" customFormat="1" ht="58.5" customHeight="1">
      <c r="B44" s="285" t="s">
        <v>28</v>
      </c>
      <c r="C44" s="285"/>
      <c r="D44" s="285"/>
      <c r="E44" s="285"/>
      <c r="F44" s="285"/>
      <c r="G44" s="285"/>
      <c r="H44" s="285"/>
      <c r="I44" s="285"/>
      <c r="J44" s="285"/>
      <c r="K44" s="285"/>
    </row>
  </sheetData>
  <sheetProtection algorithmName="SHA-512" hashValue="siBng14T0NsLQ7bwRLLGRnT35abER/mjW2e3J1B/ftH5q+tyZBiaScFXqq1kxE0ITxHENxAbQ6+JbuXpwFwAMw==" saltValue="b5F8z9WyuiVHX3OpPe1cog==" spinCount="100000" sheet="1" objects="1" scenarios="1"/>
  <mergeCells count="30">
    <mergeCell ref="B1:K7"/>
    <mergeCell ref="B8:K8"/>
    <mergeCell ref="B10:C10"/>
    <mergeCell ref="D10:G10"/>
    <mergeCell ref="B11:C11"/>
    <mergeCell ref="D11:G11"/>
    <mergeCell ref="C30:C31"/>
    <mergeCell ref="C32:E32"/>
    <mergeCell ref="B12:C12"/>
    <mergeCell ref="D12:G12"/>
    <mergeCell ref="B14:K14"/>
    <mergeCell ref="B15:K15"/>
    <mergeCell ref="B16:K16"/>
    <mergeCell ref="D17:I17"/>
    <mergeCell ref="B43:K43"/>
    <mergeCell ref="B44:K44"/>
    <mergeCell ref="B25:K25"/>
    <mergeCell ref="F18:I19"/>
    <mergeCell ref="C34:E34"/>
    <mergeCell ref="C35:C36"/>
    <mergeCell ref="C37:E37"/>
    <mergeCell ref="C38:E38"/>
    <mergeCell ref="B40:I40"/>
    <mergeCell ref="B42:K42"/>
    <mergeCell ref="B22:B24"/>
    <mergeCell ref="C23:D23"/>
    <mergeCell ref="C24:E24"/>
    <mergeCell ref="B27:B38"/>
    <mergeCell ref="C27:C28"/>
    <mergeCell ref="C29:E29"/>
  </mergeCells>
  <printOptions horizontalCentered="1"/>
  <pageMargins left="0.23622047244094491" right="0.23622047244094491" top="0.74803149606299213" bottom="0.74803149606299213" header="0.31496062992125984" footer="0.31496062992125984"/>
  <pageSetup scale="48" orientation="portrait" horizontalDpi="4294967295" verticalDpi="4294967295"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43" zoomScaleNormal="100" workbookViewId="0">
      <selection activeCell="G44" sqref="G44:I44"/>
    </sheetView>
  </sheetViews>
  <sheetFormatPr baseColWidth="10" defaultRowHeight="15"/>
  <cols>
    <col min="1" max="1" width="12.140625" customWidth="1"/>
    <col min="2" max="2" width="15.140625" customWidth="1"/>
    <col min="4" max="4" width="17.5703125" customWidth="1"/>
    <col min="5" max="5" width="11.42578125" customWidth="1"/>
    <col min="6" max="6" width="9.85546875" customWidth="1"/>
    <col min="7" max="7" width="17.85546875" customWidth="1"/>
    <col min="9" max="9" width="8.85546875" customWidth="1"/>
  </cols>
  <sheetData>
    <row r="1" spans="1:9">
      <c r="A1" s="226"/>
      <c r="B1" s="226"/>
      <c r="C1" s="226"/>
      <c r="D1" s="226"/>
      <c r="E1" s="226"/>
      <c r="F1" s="226"/>
      <c r="G1" s="226"/>
      <c r="H1" s="226"/>
      <c r="I1" s="226"/>
    </row>
    <row r="2" spans="1:9">
      <c r="A2" s="226"/>
      <c r="B2" s="226"/>
      <c r="C2" s="226"/>
      <c r="D2" s="226"/>
      <c r="E2" s="226"/>
      <c r="F2" s="226"/>
      <c r="G2" s="226"/>
      <c r="H2" s="226"/>
      <c r="I2" s="226"/>
    </row>
    <row r="3" spans="1:9">
      <c r="A3" s="226"/>
      <c r="B3" s="226"/>
      <c r="C3" s="226"/>
      <c r="D3" s="226"/>
      <c r="E3" s="226"/>
      <c r="F3" s="226"/>
      <c r="G3" s="226"/>
      <c r="H3" s="226"/>
      <c r="I3" s="226"/>
    </row>
    <row r="4" spans="1:9">
      <c r="A4" s="226"/>
      <c r="B4" s="226"/>
      <c r="C4" s="226"/>
      <c r="D4" s="226"/>
      <c r="E4" s="226"/>
      <c r="F4" s="226"/>
      <c r="G4" s="226"/>
      <c r="H4" s="226"/>
      <c r="I4" s="226"/>
    </row>
    <row r="5" spans="1:9">
      <c r="A5" s="226"/>
      <c r="B5" s="226"/>
      <c r="C5" s="226"/>
      <c r="D5" s="226"/>
      <c r="E5" s="226"/>
      <c r="F5" s="226"/>
      <c r="G5" s="226"/>
      <c r="H5" s="226"/>
      <c r="I5" s="226"/>
    </row>
    <row r="6" spans="1:9">
      <c r="A6" s="226"/>
      <c r="B6" s="226"/>
      <c r="C6" s="226"/>
      <c r="D6" s="226"/>
      <c r="E6" s="226"/>
      <c r="F6" s="226"/>
      <c r="G6" s="226"/>
      <c r="H6" s="226"/>
      <c r="I6" s="226"/>
    </row>
    <row r="7" spans="1:9" ht="15" customHeight="1">
      <c r="A7" s="227" t="s">
        <v>299</v>
      </c>
      <c r="B7" s="227"/>
      <c r="C7" s="227"/>
      <c r="D7" s="227"/>
      <c r="E7" s="227"/>
      <c r="F7" s="227"/>
      <c r="G7" s="227"/>
      <c r="H7" s="227"/>
      <c r="I7" s="227"/>
    </row>
    <row r="8" spans="1:9">
      <c r="A8" s="131"/>
      <c r="B8" s="131"/>
      <c r="C8" s="131"/>
      <c r="D8" s="131"/>
      <c r="E8" s="131"/>
      <c r="F8" s="131"/>
      <c r="G8" s="131"/>
      <c r="H8" s="131"/>
      <c r="I8" s="131"/>
    </row>
    <row r="9" spans="1:9">
      <c r="A9" s="132" t="s">
        <v>111</v>
      </c>
      <c r="B9" s="221"/>
      <c r="C9" s="221"/>
      <c r="D9" s="133" t="s">
        <v>112</v>
      </c>
      <c r="E9" s="222"/>
      <c r="F9" s="223"/>
      <c r="G9" s="134" t="s">
        <v>113</v>
      </c>
      <c r="H9" s="228"/>
      <c r="I9" s="229"/>
    </row>
    <row r="10" spans="1:9" ht="23.25" customHeight="1">
      <c r="A10" s="132" t="s">
        <v>114</v>
      </c>
      <c r="B10" s="221"/>
      <c r="C10" s="221"/>
      <c r="D10" s="133" t="s">
        <v>115</v>
      </c>
      <c r="E10" s="222"/>
      <c r="F10" s="223"/>
      <c r="G10" s="134" t="s">
        <v>116</v>
      </c>
      <c r="H10" s="224"/>
      <c r="I10" s="225"/>
    </row>
    <row r="11" spans="1:9">
      <c r="A11" s="132" t="s">
        <v>117</v>
      </c>
      <c r="B11" s="221"/>
      <c r="C11" s="221"/>
      <c r="D11" s="133" t="s">
        <v>118</v>
      </c>
      <c r="E11" s="222"/>
      <c r="F11" s="223"/>
      <c r="G11" s="134" t="s">
        <v>119</v>
      </c>
      <c r="H11" s="224"/>
      <c r="I11" s="225"/>
    </row>
    <row r="12" spans="1:9" ht="15.75" customHeight="1">
      <c r="A12" s="218" t="s">
        <v>149</v>
      </c>
      <c r="B12" s="219"/>
      <c r="C12" s="219"/>
      <c r="D12" s="219"/>
      <c r="E12" s="219"/>
      <c r="F12" s="219"/>
      <c r="G12" s="219"/>
      <c r="H12" s="219"/>
      <c r="I12" s="220"/>
    </row>
    <row r="13" spans="1:9" ht="117" customHeight="1">
      <c r="A13" s="375" t="s">
        <v>463</v>
      </c>
      <c r="B13" s="376"/>
      <c r="C13" s="376"/>
      <c r="D13" s="376"/>
      <c r="E13" s="376"/>
      <c r="F13" s="376"/>
      <c r="G13" s="376"/>
      <c r="H13" s="376"/>
      <c r="I13" s="377"/>
    </row>
    <row r="14" spans="1:9">
      <c r="A14" s="359" t="s">
        <v>210</v>
      </c>
      <c r="B14" s="360"/>
      <c r="C14" s="360"/>
      <c r="D14" s="360"/>
      <c r="E14" s="360"/>
      <c r="F14" s="360"/>
      <c r="G14" s="360"/>
      <c r="H14" s="360"/>
      <c r="I14" s="360"/>
    </row>
    <row r="15" spans="1:9" ht="23.25">
      <c r="A15" s="378"/>
      <c r="B15" s="379"/>
      <c r="C15" s="380"/>
      <c r="D15" s="304" t="s">
        <v>462</v>
      </c>
      <c r="E15" s="304"/>
      <c r="F15" s="304"/>
      <c r="G15" s="372"/>
      <c r="H15" s="373"/>
      <c r="I15" s="374"/>
    </row>
    <row r="16" spans="1:9">
      <c r="A16" s="390" t="s">
        <v>445</v>
      </c>
      <c r="B16" s="390"/>
      <c r="C16" s="390"/>
      <c r="D16" s="390"/>
      <c r="E16" s="390"/>
      <c r="F16" s="390"/>
      <c r="G16" s="390"/>
      <c r="H16" s="390"/>
      <c r="I16" s="390"/>
    </row>
    <row r="17" spans="1:9" ht="11.25" customHeight="1">
      <c r="A17" s="350" t="s">
        <v>306</v>
      </c>
      <c r="B17" s="351"/>
      <c r="C17" s="351"/>
      <c r="D17" s="351"/>
      <c r="E17" s="351"/>
      <c r="F17" s="351"/>
      <c r="G17" s="351"/>
      <c r="H17" s="351"/>
      <c r="I17" s="352"/>
    </row>
    <row r="18" spans="1:9" ht="39" customHeight="1">
      <c r="A18" s="343" t="s">
        <v>179</v>
      </c>
      <c r="B18" s="343" t="s">
        <v>208</v>
      </c>
      <c r="C18" s="348" t="s">
        <v>13</v>
      </c>
      <c r="D18" s="301" t="s">
        <v>451</v>
      </c>
      <c r="E18" s="301"/>
      <c r="F18" s="301"/>
      <c r="G18" s="301" t="s">
        <v>464</v>
      </c>
      <c r="H18" s="301"/>
      <c r="I18" s="301"/>
    </row>
    <row r="19" spans="1:9" ht="32.25" customHeight="1">
      <c r="A19" s="344"/>
      <c r="B19" s="344"/>
      <c r="C19" s="349"/>
      <c r="D19" s="212" t="s">
        <v>404</v>
      </c>
      <c r="E19" s="342" t="s">
        <v>180</v>
      </c>
      <c r="F19" s="342"/>
      <c r="G19" s="212" t="s">
        <v>404</v>
      </c>
      <c r="H19" s="342" t="s">
        <v>180</v>
      </c>
      <c r="I19" s="342"/>
    </row>
    <row r="20" spans="1:9" ht="60">
      <c r="A20" s="381" t="s">
        <v>305</v>
      </c>
      <c r="B20" s="203" t="s">
        <v>387</v>
      </c>
      <c r="C20" s="10"/>
      <c r="D20" s="215"/>
      <c r="E20" s="341">
        <f>ROUND(D20*(1+C20),0)</f>
        <v>0</v>
      </c>
      <c r="F20" s="341"/>
      <c r="G20" s="215"/>
      <c r="H20" s="341">
        <f>ROUND(G20*(1+C20),0)</f>
        <v>0</v>
      </c>
      <c r="I20" s="341"/>
    </row>
    <row r="21" spans="1:9" ht="48">
      <c r="A21" s="382"/>
      <c r="B21" s="203" t="s">
        <v>388</v>
      </c>
      <c r="C21" s="10"/>
      <c r="D21" s="215"/>
      <c r="E21" s="341">
        <f>ROUND(D21*(1+C21),0)</f>
        <v>0</v>
      </c>
      <c r="F21" s="341"/>
      <c r="G21" s="215"/>
      <c r="H21" s="341">
        <f t="shared" ref="H21:H22" si="0">ROUND(G21*(1+C21),0)</f>
        <v>0</v>
      </c>
      <c r="I21" s="341"/>
    </row>
    <row r="22" spans="1:9" ht="48">
      <c r="A22" s="383"/>
      <c r="B22" s="203" t="s">
        <v>389</v>
      </c>
      <c r="C22" s="10"/>
      <c r="D22" s="215"/>
      <c r="E22" s="341">
        <f>ROUND(D22*(1+C22),0)</f>
        <v>0</v>
      </c>
      <c r="F22" s="341"/>
      <c r="G22" s="215"/>
      <c r="H22" s="341">
        <f t="shared" si="0"/>
        <v>0</v>
      </c>
      <c r="I22" s="341"/>
    </row>
    <row r="23" spans="1:9" ht="12" customHeight="1">
      <c r="A23" s="350" t="s">
        <v>307</v>
      </c>
      <c r="B23" s="351"/>
      <c r="C23" s="351"/>
      <c r="D23" s="351"/>
      <c r="E23" s="351"/>
      <c r="F23" s="351"/>
      <c r="G23" s="351"/>
      <c r="H23" s="351"/>
      <c r="I23" s="352"/>
    </row>
    <row r="24" spans="1:9" ht="37.5" customHeight="1">
      <c r="A24" s="343" t="s">
        <v>179</v>
      </c>
      <c r="B24" s="343" t="s">
        <v>208</v>
      </c>
      <c r="C24" s="348" t="s">
        <v>13</v>
      </c>
      <c r="D24" s="301" t="s">
        <v>451</v>
      </c>
      <c r="E24" s="301"/>
      <c r="F24" s="301"/>
      <c r="G24" s="301" t="s">
        <v>464</v>
      </c>
      <c r="H24" s="301"/>
      <c r="I24" s="301"/>
    </row>
    <row r="25" spans="1:9" ht="25.5" customHeight="1">
      <c r="A25" s="344"/>
      <c r="B25" s="344"/>
      <c r="C25" s="349"/>
      <c r="D25" s="212" t="s">
        <v>404</v>
      </c>
      <c r="E25" s="342" t="s">
        <v>180</v>
      </c>
      <c r="F25" s="342"/>
      <c r="G25" s="212" t="s">
        <v>404</v>
      </c>
      <c r="H25" s="342" t="s">
        <v>180</v>
      </c>
      <c r="I25" s="342"/>
    </row>
    <row r="26" spans="1:9" ht="48" customHeight="1">
      <c r="A26" s="353" t="s">
        <v>308</v>
      </c>
      <c r="B26" s="204" t="s">
        <v>390</v>
      </c>
      <c r="C26" s="154"/>
      <c r="D26" s="215"/>
      <c r="E26" s="341">
        <f>ROUND(D26*(1+C26),0)</f>
        <v>0</v>
      </c>
      <c r="F26" s="341"/>
      <c r="G26" s="215"/>
      <c r="H26" s="341">
        <f>ROUND(G26*(1+C26),0)</f>
        <v>0</v>
      </c>
      <c r="I26" s="341"/>
    </row>
    <row r="27" spans="1:9" ht="42.75" customHeight="1">
      <c r="A27" s="354"/>
      <c r="B27" s="204" t="s">
        <v>391</v>
      </c>
      <c r="C27" s="154"/>
      <c r="D27" s="215"/>
      <c r="E27" s="341">
        <f>ROUND(D27*(1+C27),0)</f>
        <v>0</v>
      </c>
      <c r="F27" s="341"/>
      <c r="G27" s="215"/>
      <c r="H27" s="341">
        <f t="shared" ref="H27:H28" si="1">ROUND(G27*(1+C27),0)</f>
        <v>0</v>
      </c>
      <c r="I27" s="341"/>
    </row>
    <row r="28" spans="1:9" ht="42.75" customHeight="1">
      <c r="A28" s="354"/>
      <c r="B28" s="204" t="s">
        <v>392</v>
      </c>
      <c r="C28" s="154"/>
      <c r="D28" s="215"/>
      <c r="E28" s="341">
        <f>ROUND(D28*(1+C28),0)</f>
        <v>0</v>
      </c>
      <c r="F28" s="341"/>
      <c r="G28" s="215"/>
      <c r="H28" s="341">
        <f t="shared" si="1"/>
        <v>0</v>
      </c>
      <c r="I28" s="341"/>
    </row>
    <row r="29" spans="1:9" ht="42.75" customHeight="1">
      <c r="A29" s="355"/>
      <c r="B29" s="204" t="s">
        <v>393</v>
      </c>
      <c r="C29" s="154"/>
      <c r="D29" s="215"/>
      <c r="E29" s="341">
        <f>ROUND(D29*(1+C29),0)</f>
        <v>0</v>
      </c>
      <c r="F29" s="341"/>
      <c r="G29" s="215"/>
      <c r="H29" s="341">
        <f t="shared" ref="H29" si="2">ROUND(G29*(1+C29),0)</f>
        <v>0</v>
      </c>
      <c r="I29" s="341"/>
    </row>
    <row r="30" spans="1:9" ht="15.75" customHeight="1">
      <c r="A30" s="350" t="s">
        <v>309</v>
      </c>
      <c r="B30" s="351"/>
      <c r="C30" s="351"/>
      <c r="D30" s="351"/>
      <c r="E30" s="351"/>
      <c r="F30" s="351"/>
      <c r="G30" s="351"/>
      <c r="H30" s="351"/>
      <c r="I30" s="352"/>
    </row>
    <row r="31" spans="1:9" ht="39" customHeight="1">
      <c r="A31" s="343" t="s">
        <v>179</v>
      </c>
      <c r="B31" s="343" t="s">
        <v>208</v>
      </c>
      <c r="C31" s="348" t="s">
        <v>13</v>
      </c>
      <c r="D31" s="301" t="s">
        <v>451</v>
      </c>
      <c r="E31" s="301"/>
      <c r="F31" s="301"/>
      <c r="G31" s="301" t="s">
        <v>464</v>
      </c>
      <c r="H31" s="301"/>
      <c r="I31" s="301"/>
    </row>
    <row r="32" spans="1:9" ht="25.5" customHeight="1">
      <c r="A32" s="344"/>
      <c r="B32" s="344"/>
      <c r="C32" s="349"/>
      <c r="D32" s="213" t="s">
        <v>404</v>
      </c>
      <c r="E32" s="342" t="s">
        <v>180</v>
      </c>
      <c r="F32" s="342"/>
      <c r="G32" s="213" t="s">
        <v>404</v>
      </c>
      <c r="H32" s="342" t="s">
        <v>180</v>
      </c>
      <c r="I32" s="342"/>
    </row>
    <row r="33" spans="1:9" ht="36">
      <c r="A33" s="381" t="s">
        <v>310</v>
      </c>
      <c r="B33" s="204" t="s">
        <v>394</v>
      </c>
      <c r="C33" s="153"/>
      <c r="D33" s="215"/>
      <c r="E33" s="341">
        <f t="shared" ref="E33:E42" si="3">ROUND(D33*(1+C33),0)</f>
        <v>0</v>
      </c>
      <c r="F33" s="341"/>
      <c r="G33" s="215"/>
      <c r="H33" s="341">
        <f>ROUND(G33*(1+C33),0)</f>
        <v>0</v>
      </c>
      <c r="I33" s="341"/>
    </row>
    <row r="34" spans="1:9" ht="36">
      <c r="A34" s="382"/>
      <c r="B34" s="204" t="s">
        <v>395</v>
      </c>
      <c r="C34" s="153"/>
      <c r="D34" s="215"/>
      <c r="E34" s="341">
        <f t="shared" si="3"/>
        <v>0</v>
      </c>
      <c r="F34" s="341"/>
      <c r="G34" s="215"/>
      <c r="H34" s="341">
        <f t="shared" ref="H34:H36" si="4">ROUND(G34*(1+C34),0)</f>
        <v>0</v>
      </c>
      <c r="I34" s="341"/>
    </row>
    <row r="35" spans="1:9" ht="36">
      <c r="A35" s="382"/>
      <c r="B35" s="204" t="s">
        <v>396</v>
      </c>
      <c r="C35" s="153"/>
      <c r="D35" s="215"/>
      <c r="E35" s="341">
        <f t="shared" si="3"/>
        <v>0</v>
      </c>
      <c r="F35" s="341"/>
      <c r="G35" s="215"/>
      <c r="H35" s="341">
        <f t="shared" si="4"/>
        <v>0</v>
      </c>
      <c r="I35" s="341"/>
    </row>
    <row r="36" spans="1:9" ht="48">
      <c r="A36" s="382"/>
      <c r="B36" s="204" t="s">
        <v>397</v>
      </c>
      <c r="C36" s="153"/>
      <c r="D36" s="215"/>
      <c r="E36" s="341">
        <f t="shared" si="3"/>
        <v>0</v>
      </c>
      <c r="F36" s="341"/>
      <c r="G36" s="215"/>
      <c r="H36" s="341">
        <f t="shared" si="4"/>
        <v>0</v>
      </c>
      <c r="I36" s="341"/>
    </row>
    <row r="37" spans="1:9" ht="36">
      <c r="A37" s="382"/>
      <c r="B37" s="204" t="s">
        <v>398</v>
      </c>
      <c r="C37" s="153"/>
      <c r="D37" s="215"/>
      <c r="E37" s="341">
        <f t="shared" si="3"/>
        <v>0</v>
      </c>
      <c r="F37" s="341"/>
      <c r="G37" s="215"/>
      <c r="H37" s="341">
        <f>ROUND(G37*(1+C37),0)</f>
        <v>0</v>
      </c>
      <c r="I37" s="341"/>
    </row>
    <row r="38" spans="1:9" ht="36">
      <c r="A38" s="382"/>
      <c r="B38" s="204" t="s">
        <v>399</v>
      </c>
      <c r="C38" s="153"/>
      <c r="D38" s="215"/>
      <c r="E38" s="341">
        <f t="shared" si="3"/>
        <v>0</v>
      </c>
      <c r="F38" s="341"/>
      <c r="G38" s="215"/>
      <c r="H38" s="341">
        <f t="shared" ref="H38:H40" si="5">ROUND(G38*(1+C38),0)</f>
        <v>0</v>
      </c>
      <c r="I38" s="341"/>
    </row>
    <row r="39" spans="1:9" ht="36">
      <c r="A39" s="382"/>
      <c r="B39" s="204" t="s">
        <v>400</v>
      </c>
      <c r="C39" s="153"/>
      <c r="D39" s="215"/>
      <c r="E39" s="341">
        <f t="shared" si="3"/>
        <v>0</v>
      </c>
      <c r="F39" s="341"/>
      <c r="G39" s="215"/>
      <c r="H39" s="341">
        <f t="shared" si="5"/>
        <v>0</v>
      </c>
      <c r="I39" s="341"/>
    </row>
    <row r="40" spans="1:9" ht="48">
      <c r="A40" s="382"/>
      <c r="B40" s="204" t="s">
        <v>401</v>
      </c>
      <c r="C40" s="153"/>
      <c r="D40" s="215"/>
      <c r="E40" s="341">
        <f t="shared" si="3"/>
        <v>0</v>
      </c>
      <c r="F40" s="341"/>
      <c r="G40" s="215"/>
      <c r="H40" s="341">
        <f t="shared" si="5"/>
        <v>0</v>
      </c>
      <c r="I40" s="341"/>
    </row>
    <row r="41" spans="1:9" ht="36">
      <c r="A41" s="382"/>
      <c r="B41" s="204" t="s">
        <v>402</v>
      </c>
      <c r="C41" s="153"/>
      <c r="D41" s="215"/>
      <c r="E41" s="341">
        <f t="shared" si="3"/>
        <v>0</v>
      </c>
      <c r="F41" s="341"/>
      <c r="G41" s="215"/>
      <c r="H41" s="341">
        <f t="shared" ref="H41:H42" si="6">ROUND(G41*(1+C41),0)</f>
        <v>0</v>
      </c>
      <c r="I41" s="341"/>
    </row>
    <row r="42" spans="1:9" ht="72">
      <c r="A42" s="383"/>
      <c r="B42" s="204" t="s">
        <v>403</v>
      </c>
      <c r="C42" s="153"/>
      <c r="D42" s="215"/>
      <c r="E42" s="341">
        <f t="shared" si="3"/>
        <v>0</v>
      </c>
      <c r="F42" s="341"/>
      <c r="G42" s="215"/>
      <c r="H42" s="341">
        <f t="shared" si="6"/>
        <v>0</v>
      </c>
      <c r="I42" s="341"/>
    </row>
    <row r="43" spans="1:9">
      <c r="A43" s="350" t="s">
        <v>311</v>
      </c>
      <c r="B43" s="351"/>
      <c r="C43" s="351"/>
      <c r="D43" s="351"/>
      <c r="E43" s="351"/>
      <c r="F43" s="351"/>
      <c r="G43" s="351"/>
      <c r="H43" s="351"/>
      <c r="I43" s="352"/>
    </row>
    <row r="44" spans="1:9" ht="33" customHeight="1">
      <c r="A44" s="343" t="s">
        <v>179</v>
      </c>
      <c r="B44" s="343" t="s">
        <v>208</v>
      </c>
      <c r="C44" s="348" t="s">
        <v>13</v>
      </c>
      <c r="D44" s="301" t="s">
        <v>451</v>
      </c>
      <c r="E44" s="301"/>
      <c r="F44" s="301"/>
      <c r="G44" s="301" t="s">
        <v>464</v>
      </c>
      <c r="H44" s="301"/>
      <c r="I44" s="301"/>
    </row>
    <row r="45" spans="1:9" ht="24" customHeight="1">
      <c r="A45" s="344"/>
      <c r="B45" s="344"/>
      <c r="C45" s="349"/>
      <c r="D45" s="213" t="s">
        <v>404</v>
      </c>
      <c r="E45" s="342" t="s">
        <v>180</v>
      </c>
      <c r="F45" s="342"/>
      <c r="G45" s="213" t="s">
        <v>404</v>
      </c>
      <c r="H45" s="342" t="s">
        <v>180</v>
      </c>
      <c r="I45" s="342"/>
    </row>
    <row r="46" spans="1:9" ht="24.75" customHeight="1">
      <c r="A46" s="353" t="s">
        <v>312</v>
      </c>
      <c r="B46" s="217" t="s">
        <v>282</v>
      </c>
      <c r="C46" s="10"/>
      <c r="D46" s="215"/>
      <c r="E46" s="341">
        <f>ROUND(D46*(1+C46),0)</f>
        <v>0</v>
      </c>
      <c r="F46" s="341"/>
      <c r="G46" s="215"/>
      <c r="H46" s="341">
        <f>ROUND(G46*(1+C46),0)</f>
        <v>0</v>
      </c>
      <c r="I46" s="341"/>
    </row>
    <row r="47" spans="1:9" ht="23.25" customHeight="1">
      <c r="A47" s="354"/>
      <c r="B47" s="217" t="s">
        <v>283</v>
      </c>
      <c r="C47" s="10"/>
      <c r="D47" s="215"/>
      <c r="E47" s="341">
        <f>ROUND(D47*(1+C47),0)</f>
        <v>0</v>
      </c>
      <c r="F47" s="341"/>
      <c r="G47" s="215"/>
      <c r="H47" s="341">
        <f t="shared" ref="H47:H48" si="7">ROUND(G47*(1+C47),0)</f>
        <v>0</v>
      </c>
      <c r="I47" s="341"/>
    </row>
    <row r="48" spans="1:9" ht="23.25" customHeight="1">
      <c r="A48" s="355"/>
      <c r="B48" s="217" t="s">
        <v>284</v>
      </c>
      <c r="C48" s="10"/>
      <c r="D48" s="215"/>
      <c r="E48" s="341">
        <f>ROUND(D48*(1+C48),0)</f>
        <v>0</v>
      </c>
      <c r="F48" s="341"/>
      <c r="G48" s="215"/>
      <c r="H48" s="341">
        <f t="shared" si="7"/>
        <v>0</v>
      </c>
      <c r="I48" s="341"/>
    </row>
    <row r="49" spans="1:9">
      <c r="A49" s="291" t="s">
        <v>26</v>
      </c>
      <c r="B49" s="291"/>
      <c r="C49" s="291"/>
      <c r="D49" s="291"/>
      <c r="E49" s="291"/>
      <c r="F49" s="291"/>
      <c r="G49" s="291"/>
      <c r="H49" s="291"/>
      <c r="I49" s="291"/>
    </row>
    <row r="50" spans="1:9" ht="66.75" customHeight="1">
      <c r="A50" s="287" t="s">
        <v>27</v>
      </c>
      <c r="B50" s="287"/>
      <c r="C50" s="287"/>
      <c r="D50" s="287"/>
      <c r="E50" s="287"/>
      <c r="F50" s="287"/>
      <c r="G50" s="287"/>
      <c r="H50" s="287"/>
      <c r="I50" s="287"/>
    </row>
    <row r="51" spans="1:9" ht="66.75" customHeight="1">
      <c r="A51" s="285" t="s">
        <v>28</v>
      </c>
      <c r="B51" s="285"/>
      <c r="C51" s="285"/>
      <c r="D51" s="285"/>
      <c r="E51" s="285"/>
      <c r="F51" s="285"/>
      <c r="G51" s="285"/>
      <c r="H51" s="285"/>
      <c r="I51" s="285"/>
    </row>
  </sheetData>
  <sheetProtection algorithmName="SHA-512" hashValue="NfmbOh4CqNbd1/Q/dchZgXa5a5c+RGcB95xJrzNQ7SyVSME6TIlNkO9s+/CmEIg7sp2g5ABwlFLmnj5H82AcOA==" saltValue="q/glGS3vpgoZV3jUL59BGA==" spinCount="100000" sheet="1" objects="1" scenarios="1"/>
  <mergeCells count="97">
    <mergeCell ref="A49:I49"/>
    <mergeCell ref="A50:I50"/>
    <mergeCell ref="A51:I51"/>
    <mergeCell ref="A46:A48"/>
    <mergeCell ref="B44:B45"/>
    <mergeCell ref="C44:C45"/>
    <mergeCell ref="D44:F44"/>
    <mergeCell ref="G44:I44"/>
    <mergeCell ref="E45:F45"/>
    <mergeCell ref="E46:F46"/>
    <mergeCell ref="E47:F47"/>
    <mergeCell ref="E48:F48"/>
    <mergeCell ref="H46:I46"/>
    <mergeCell ref="H47:I47"/>
    <mergeCell ref="H48:I48"/>
    <mergeCell ref="A12:I12"/>
    <mergeCell ref="A14:I14"/>
    <mergeCell ref="H19:I19"/>
    <mergeCell ref="A13:I13"/>
    <mergeCell ref="A15:C15"/>
    <mergeCell ref="D15:F15"/>
    <mergeCell ref="A16:I16"/>
    <mergeCell ref="A31:A32"/>
    <mergeCell ref="A33:A42"/>
    <mergeCell ref="B31:B32"/>
    <mergeCell ref="C31:C32"/>
    <mergeCell ref="D31:F31"/>
    <mergeCell ref="E36:F36"/>
    <mergeCell ref="E37:F37"/>
    <mergeCell ref="E38:F38"/>
    <mergeCell ref="E39:F39"/>
    <mergeCell ref="E40:F40"/>
    <mergeCell ref="E41:F41"/>
    <mergeCell ref="E42:F42"/>
    <mergeCell ref="A1:I6"/>
    <mergeCell ref="A7:I7"/>
    <mergeCell ref="B9:C9"/>
    <mergeCell ref="E9:F9"/>
    <mergeCell ref="H9:I9"/>
    <mergeCell ref="B10:C10"/>
    <mergeCell ref="E10:F10"/>
    <mergeCell ref="H10:I10"/>
    <mergeCell ref="B11:C11"/>
    <mergeCell ref="E11:F11"/>
    <mergeCell ref="H11:I11"/>
    <mergeCell ref="A44:A45"/>
    <mergeCell ref="A43:I43"/>
    <mergeCell ref="H45:I45"/>
    <mergeCell ref="H41:I41"/>
    <mergeCell ref="H35:I35"/>
    <mergeCell ref="H36:I36"/>
    <mergeCell ref="H37:I37"/>
    <mergeCell ref="H38:I38"/>
    <mergeCell ref="H39:I39"/>
    <mergeCell ref="E35:F35"/>
    <mergeCell ref="E28:F28"/>
    <mergeCell ref="H42:I42"/>
    <mergeCell ref="H40:I40"/>
    <mergeCell ref="H33:I33"/>
    <mergeCell ref="H34:I34"/>
    <mergeCell ref="G31:I31"/>
    <mergeCell ref="E32:F32"/>
    <mergeCell ref="E33:F33"/>
    <mergeCell ref="E34:F34"/>
    <mergeCell ref="H32:I32"/>
    <mergeCell ref="A17:I17"/>
    <mergeCell ref="H25:I25"/>
    <mergeCell ref="A23:I23"/>
    <mergeCell ref="H26:I26"/>
    <mergeCell ref="H29:I29"/>
    <mergeCell ref="H27:I27"/>
    <mergeCell ref="H28:I28"/>
    <mergeCell ref="A24:A25"/>
    <mergeCell ref="B24:B25"/>
    <mergeCell ref="C24:C25"/>
    <mergeCell ref="D24:F24"/>
    <mergeCell ref="G24:I24"/>
    <mergeCell ref="E25:F25"/>
    <mergeCell ref="A26:A29"/>
    <mergeCell ref="E26:F26"/>
    <mergeCell ref="E27:F27"/>
    <mergeCell ref="E29:F29"/>
    <mergeCell ref="A30:I30"/>
    <mergeCell ref="G15:I15"/>
    <mergeCell ref="A18:A19"/>
    <mergeCell ref="A20:A22"/>
    <mergeCell ref="B18:B19"/>
    <mergeCell ref="C18:C19"/>
    <mergeCell ref="D18:F18"/>
    <mergeCell ref="G18:I18"/>
    <mergeCell ref="E19:F19"/>
    <mergeCell ref="H20:I20"/>
    <mergeCell ref="H21:I21"/>
    <mergeCell ref="H22:I22"/>
    <mergeCell ref="E22:F22"/>
    <mergeCell ref="E20:F20"/>
    <mergeCell ref="E21:F21"/>
  </mergeCells>
  <pageMargins left="0.7" right="0.7" top="0.75" bottom="0.75" header="0.3" footer="0.3"/>
  <pageSetup orientation="portrait" horizontalDpi="4294967295" verticalDpi="4294967295"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 sqref="B4"/>
    </sheetView>
  </sheetViews>
  <sheetFormatPr baseColWidth="10" defaultColWidth="0" defaultRowHeight="12.75" customHeight="1" zeroHeight="1"/>
  <cols>
    <col min="1" max="1" width="4" style="60" customWidth="1"/>
    <col min="2" max="2" width="47.42578125" style="60" customWidth="1"/>
    <col min="3" max="3" width="7.140625" style="60" bestFit="1" customWidth="1"/>
    <col min="4" max="4" width="11.42578125" style="60" customWidth="1"/>
    <col min="5" max="5" width="21" style="61" customWidth="1"/>
    <col min="6" max="7" width="11.42578125" style="60" customWidth="1"/>
    <col min="8" max="8" width="4.28515625" style="60" customWidth="1"/>
    <col min="9" max="16384" width="11.42578125" style="60" hidden="1"/>
  </cols>
  <sheetData>
    <row r="1" spans="2:7"/>
    <row r="2" spans="2:7" s="67" customFormat="1" ht="15" customHeight="1">
      <c r="B2" s="62"/>
      <c r="C2" s="63"/>
      <c r="D2" s="63"/>
      <c r="E2" s="64"/>
      <c r="F2" s="65"/>
      <c r="G2" s="66"/>
    </row>
    <row r="3" spans="2:7" s="67" customFormat="1" ht="15" customHeight="1">
      <c r="B3" s="68"/>
      <c r="C3" s="69"/>
      <c r="D3" s="69"/>
      <c r="E3" s="70"/>
      <c r="F3" s="71"/>
      <c r="G3" s="72"/>
    </row>
    <row r="4" spans="2:7" s="67" customFormat="1" ht="15.75" customHeight="1">
      <c r="B4" s="68"/>
      <c r="C4" s="69"/>
      <c r="D4" s="69"/>
      <c r="E4" s="70"/>
      <c r="F4" s="71"/>
      <c r="G4" s="72"/>
    </row>
    <row r="5" spans="2:7" s="67" customFormat="1" ht="15.75" customHeight="1">
      <c r="B5" s="68"/>
      <c r="C5" s="69"/>
      <c r="D5" s="69"/>
      <c r="E5" s="70"/>
      <c r="F5" s="71"/>
      <c r="G5" s="72"/>
    </row>
    <row r="6" spans="2:7" s="67" customFormat="1" ht="15.75" customHeight="1">
      <c r="B6" s="68"/>
      <c r="C6" s="69"/>
      <c r="D6" s="69"/>
      <c r="E6" s="70"/>
      <c r="G6" s="73"/>
    </row>
    <row r="7" spans="2:7" s="67" customFormat="1" ht="15.75" customHeight="1">
      <c r="B7" s="68"/>
      <c r="C7" s="69"/>
      <c r="D7" s="69"/>
      <c r="E7" s="70"/>
      <c r="G7" s="73"/>
    </row>
    <row r="8" spans="2:7" s="67" customFormat="1" ht="15.75" customHeight="1">
      <c r="B8" s="68"/>
      <c r="C8" s="69"/>
      <c r="D8" s="69"/>
      <c r="E8" s="70"/>
      <c r="G8" s="73"/>
    </row>
    <row r="9" spans="2:7" s="67" customFormat="1" ht="9" customHeight="1">
      <c r="B9" s="394" t="s">
        <v>135</v>
      </c>
      <c r="C9" s="395"/>
      <c r="D9" s="395"/>
      <c r="E9" s="395"/>
      <c r="F9" s="395"/>
      <c r="G9" s="396"/>
    </row>
    <row r="10" spans="2:7" s="67" customFormat="1" ht="9" customHeight="1">
      <c r="B10" s="397"/>
      <c r="C10" s="398"/>
      <c r="D10" s="398"/>
      <c r="E10" s="398"/>
      <c r="F10" s="398"/>
      <c r="G10" s="399"/>
    </row>
    <row r="11" spans="2:7" s="78" customFormat="1" ht="15.75" customHeight="1">
      <c r="B11" s="74"/>
      <c r="C11" s="75"/>
      <c r="D11" s="75"/>
      <c r="E11" s="76"/>
      <c r="F11" s="75"/>
      <c r="G11" s="77"/>
    </row>
    <row r="12" spans="2:7" s="78" customFormat="1" ht="34.5" customHeight="1">
      <c r="B12" s="400" t="s">
        <v>95</v>
      </c>
      <c r="C12" s="401"/>
      <c r="D12" s="401"/>
      <c r="E12" s="401"/>
      <c r="F12" s="401"/>
      <c r="G12" s="402"/>
    </row>
    <row r="13" spans="2:7">
      <c r="B13" s="79"/>
      <c r="C13" s="80"/>
      <c r="D13" s="80"/>
      <c r="E13" s="81"/>
      <c r="F13" s="80"/>
      <c r="G13" s="82"/>
    </row>
    <row r="14" spans="2:7">
      <c r="B14" s="83" t="s">
        <v>96</v>
      </c>
      <c r="C14" s="80"/>
      <c r="D14" s="80"/>
      <c r="E14" s="81"/>
      <c r="F14" s="80"/>
      <c r="G14" s="82"/>
    </row>
    <row r="15" spans="2:7">
      <c r="B15" s="84"/>
      <c r="C15" s="85"/>
      <c r="D15" s="85"/>
      <c r="E15" s="86"/>
      <c r="F15" s="85"/>
      <c r="G15" s="87"/>
    </row>
    <row r="16" spans="2:7" ht="25.5">
      <c r="B16" s="403" t="s">
        <v>97</v>
      </c>
      <c r="C16" s="403"/>
      <c r="D16" s="88" t="s">
        <v>98</v>
      </c>
      <c r="E16" s="403" t="s">
        <v>99</v>
      </c>
      <c r="F16" s="403"/>
      <c r="G16" s="403"/>
    </row>
    <row r="17" spans="2:7" ht="22.5" customHeight="1">
      <c r="B17" s="404" t="s">
        <v>100</v>
      </c>
      <c r="C17" s="404"/>
      <c r="D17" s="89">
        <v>0.1</v>
      </c>
      <c r="E17" s="405" t="s">
        <v>101</v>
      </c>
      <c r="F17" s="405"/>
      <c r="G17" s="405"/>
    </row>
    <row r="18" spans="2:7" ht="28.5" customHeight="1">
      <c r="B18" s="404" t="s">
        <v>102</v>
      </c>
      <c r="C18" s="404"/>
      <c r="D18" s="89">
        <v>0.2</v>
      </c>
      <c r="E18" s="408" t="s">
        <v>103</v>
      </c>
      <c r="F18" s="408"/>
      <c r="G18" s="408"/>
    </row>
    <row r="19" spans="2:7" ht="29.25" customHeight="1">
      <c r="B19" s="404" t="s">
        <v>104</v>
      </c>
      <c r="C19" s="404"/>
      <c r="D19" s="89">
        <v>0.1</v>
      </c>
      <c r="E19" s="408" t="s">
        <v>105</v>
      </c>
      <c r="F19" s="408"/>
      <c r="G19" s="408"/>
    </row>
    <row r="20" spans="2:7" ht="25.5" customHeight="1">
      <c r="B20" s="404" t="s">
        <v>106</v>
      </c>
      <c r="C20" s="404"/>
      <c r="D20" s="89">
        <v>0.2</v>
      </c>
      <c r="E20" s="408" t="s">
        <v>103</v>
      </c>
      <c r="F20" s="408"/>
      <c r="G20" s="408"/>
    </row>
    <row r="21" spans="2:7" ht="23.25" customHeight="1">
      <c r="B21" s="406" t="s">
        <v>107</v>
      </c>
      <c r="C21" s="407"/>
      <c r="D21" s="89">
        <v>0.1</v>
      </c>
      <c r="E21" s="405" t="s">
        <v>101</v>
      </c>
      <c r="F21" s="405"/>
      <c r="G21" s="405"/>
    </row>
    <row r="22" spans="2:7" ht="27" customHeight="1">
      <c r="B22" s="60" t="s">
        <v>108</v>
      </c>
    </row>
    <row r="23" spans="2:7"/>
  </sheetData>
  <sheetProtection algorithmName="SHA-512" hashValue="uZmx5uMZgtS/FZKUKp3dBKSyJ+Ud3NqH9D61LGG+RzJtWztT3GB75fKDeBF1lkN1ByrczKCWxOOTbiydq7uynQ==" saltValue="WUlKXNS4NbXb8CTmD8SMU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AD19" sqref="AD19:AJ19"/>
    </sheetView>
  </sheetViews>
  <sheetFormatPr baseColWidth="10" defaultColWidth="0" defaultRowHeight="0" customHeight="1" zeroHeight="1"/>
  <cols>
    <col min="1" max="1" width="2.42578125" style="48" customWidth="1"/>
    <col min="2" max="2" width="3.140625" style="48" customWidth="1"/>
    <col min="3" max="3" width="3.7109375" style="48" customWidth="1"/>
    <col min="4" max="4" width="3.140625" style="48" customWidth="1"/>
    <col min="5" max="20" width="2.7109375" style="48" customWidth="1"/>
    <col min="21" max="26" width="2.42578125" style="48" customWidth="1"/>
    <col min="27" max="30" width="3.140625" style="48" customWidth="1"/>
    <col min="31" max="36" width="2.85546875" style="48" customWidth="1"/>
    <col min="37" max="38" width="3.85546875" style="48" customWidth="1"/>
    <col min="39" max="39" width="3.140625" style="48" customWidth="1"/>
    <col min="40" max="40" width="3.42578125" style="48" customWidth="1"/>
    <col min="41" max="41" width="3.85546875" style="48" customWidth="1"/>
    <col min="42" max="42" width="3" style="48" customWidth="1"/>
    <col min="43" max="47" width="0" style="48" hidden="1" customWidth="1"/>
    <col min="48" max="16384" width="11.42578125" style="48" hidden="1"/>
  </cols>
  <sheetData>
    <row r="1" spans="2:41" ht="6" customHeight="1"/>
    <row r="2" spans="2:41" ht="15.75" customHeight="1">
      <c r="B2" s="49"/>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1"/>
    </row>
    <row r="3" spans="2:41" ht="15.75" customHeight="1">
      <c r="B3" s="52"/>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4"/>
    </row>
    <row r="4" spans="2:41" ht="15.75" customHeight="1">
      <c r="B4" s="52"/>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4"/>
    </row>
    <row r="5" spans="2:41" ht="15.75" customHeight="1">
      <c r="B5" s="52"/>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4"/>
    </row>
    <row r="6" spans="2:41" ht="15.75" customHeight="1">
      <c r="B6" s="55"/>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7"/>
    </row>
    <row r="7" spans="2:41" ht="8.25" customHeight="1"/>
    <row r="8" spans="2:41" ht="18.75" customHeight="1">
      <c r="B8" s="409" t="s">
        <v>32</v>
      </c>
      <c r="C8" s="409"/>
      <c r="D8" s="409"/>
      <c r="E8" s="409"/>
      <c r="F8" s="410"/>
      <c r="G8" s="410"/>
      <c r="H8" s="410"/>
      <c r="I8" s="410"/>
      <c r="J8" s="410"/>
      <c r="K8" s="410"/>
      <c r="L8" s="410"/>
      <c r="M8" s="410"/>
      <c r="N8" s="410"/>
      <c r="O8" s="410"/>
      <c r="P8" s="410"/>
      <c r="Q8" s="410"/>
      <c r="R8" s="410"/>
      <c r="S8" s="410"/>
      <c r="T8" s="410"/>
      <c r="U8" s="410"/>
      <c r="V8" s="410"/>
      <c r="W8" s="410"/>
      <c r="X8" s="410"/>
      <c r="Y8" s="410"/>
      <c r="Z8" s="410"/>
      <c r="AA8" s="410"/>
      <c r="AB8" s="410"/>
      <c r="AC8" s="410"/>
      <c r="AD8" s="410"/>
      <c r="AE8" s="410"/>
      <c r="AF8" s="410"/>
      <c r="AG8" s="410"/>
      <c r="AH8" s="410"/>
      <c r="AI8" s="410"/>
      <c r="AJ8" s="410"/>
      <c r="AK8" s="410"/>
      <c r="AL8" s="410"/>
      <c r="AM8" s="410"/>
      <c r="AN8" s="410"/>
      <c r="AO8" s="410"/>
    </row>
    <row r="9" spans="2:41" ht="6.75" customHeight="1"/>
    <row r="10" spans="2:41" ht="16.5" customHeight="1">
      <c r="B10" s="411" t="s">
        <v>33</v>
      </c>
      <c r="C10" s="412"/>
      <c r="D10" s="412"/>
      <c r="E10" s="413"/>
      <c r="F10" s="417"/>
      <c r="G10" s="418"/>
      <c r="H10" s="418"/>
      <c r="I10" s="418"/>
      <c r="J10" s="418"/>
      <c r="K10" s="418"/>
      <c r="L10" s="419"/>
      <c r="M10" s="423" t="s">
        <v>34</v>
      </c>
      <c r="N10" s="424"/>
      <c r="O10" s="424"/>
      <c r="P10" s="424"/>
      <c r="Q10" s="424"/>
      <c r="R10" s="424"/>
      <c r="S10" s="424"/>
      <c r="T10" s="425"/>
      <c r="U10" s="429"/>
      <c r="V10" s="430"/>
      <c r="W10" s="430"/>
      <c r="X10" s="430"/>
      <c r="Y10" s="430"/>
      <c r="Z10" s="430"/>
      <c r="AA10" s="430"/>
      <c r="AB10" s="430"/>
      <c r="AC10" s="431"/>
      <c r="AD10" s="411" t="s">
        <v>35</v>
      </c>
      <c r="AE10" s="412"/>
      <c r="AF10" s="412"/>
      <c r="AG10" s="412"/>
      <c r="AH10" s="412"/>
      <c r="AI10" s="412"/>
      <c r="AJ10" s="413"/>
      <c r="AK10" s="435"/>
      <c r="AL10" s="436"/>
      <c r="AM10" s="436"/>
      <c r="AN10" s="436"/>
      <c r="AO10" s="437"/>
    </row>
    <row r="11" spans="2:41" ht="16.5" customHeight="1">
      <c r="B11" s="414"/>
      <c r="C11" s="415"/>
      <c r="D11" s="415"/>
      <c r="E11" s="416"/>
      <c r="F11" s="420"/>
      <c r="G11" s="421"/>
      <c r="H11" s="421"/>
      <c r="I11" s="421"/>
      <c r="J11" s="421"/>
      <c r="K11" s="421"/>
      <c r="L11" s="422"/>
      <c r="M11" s="426"/>
      <c r="N11" s="427"/>
      <c r="O11" s="427"/>
      <c r="P11" s="427"/>
      <c r="Q11" s="427"/>
      <c r="R11" s="427"/>
      <c r="S11" s="427"/>
      <c r="T11" s="428"/>
      <c r="U11" s="432"/>
      <c r="V11" s="433"/>
      <c r="W11" s="433"/>
      <c r="X11" s="433"/>
      <c r="Y11" s="433"/>
      <c r="Z11" s="433"/>
      <c r="AA11" s="433"/>
      <c r="AB11" s="433"/>
      <c r="AC11" s="434"/>
      <c r="AD11" s="438" t="s">
        <v>36</v>
      </c>
      <c r="AE11" s="438"/>
      <c r="AF11" s="438"/>
      <c r="AG11" s="438"/>
      <c r="AH11" s="438"/>
      <c r="AI11" s="438"/>
      <c r="AJ11" s="438"/>
      <c r="AK11" s="435"/>
      <c r="AL11" s="436"/>
      <c r="AM11" s="436"/>
      <c r="AN11" s="436"/>
      <c r="AO11" s="437"/>
    </row>
    <row r="12" spans="2:41" ht="16.5" customHeight="1">
      <c r="B12" s="439" t="s">
        <v>37</v>
      </c>
      <c r="C12" s="439"/>
      <c r="D12" s="439"/>
      <c r="E12" s="439"/>
      <c r="F12" s="440"/>
      <c r="G12" s="440"/>
      <c r="H12" s="440"/>
      <c r="I12" s="440"/>
      <c r="J12" s="440"/>
      <c r="K12" s="440"/>
      <c r="L12" s="440"/>
      <c r="M12" s="440"/>
      <c r="N12" s="440"/>
      <c r="O12" s="440"/>
      <c r="P12" s="440"/>
      <c r="Q12" s="440"/>
      <c r="R12" s="440"/>
      <c r="S12" s="440"/>
      <c r="T12" s="440"/>
      <c r="U12" s="440"/>
      <c r="V12" s="440"/>
      <c r="W12" s="440"/>
      <c r="X12" s="440"/>
      <c r="Y12" s="440"/>
      <c r="Z12" s="440"/>
      <c r="AA12" s="440"/>
      <c r="AB12" s="440"/>
      <c r="AC12" s="440"/>
      <c r="AD12" s="440"/>
      <c r="AE12" s="440"/>
      <c r="AF12" s="440"/>
      <c r="AG12" s="440"/>
      <c r="AH12" s="440"/>
      <c r="AI12" s="440"/>
      <c r="AJ12" s="440"/>
      <c r="AK12" s="440"/>
      <c r="AL12" s="440"/>
      <c r="AM12" s="440"/>
      <c r="AN12" s="440"/>
      <c r="AO12" s="440"/>
    </row>
    <row r="13" spans="2:41" ht="16.5" customHeight="1">
      <c r="B13" s="439" t="s">
        <v>38</v>
      </c>
      <c r="C13" s="439"/>
      <c r="D13" s="439"/>
      <c r="E13" s="439"/>
      <c r="F13" s="440"/>
      <c r="G13" s="440"/>
      <c r="H13" s="440"/>
      <c r="I13" s="440"/>
      <c r="J13" s="440"/>
      <c r="K13" s="440"/>
      <c r="L13" s="440"/>
      <c r="M13" s="440"/>
      <c r="N13" s="440"/>
      <c r="O13" s="440"/>
      <c r="P13" s="440"/>
      <c r="Q13" s="440"/>
      <c r="R13" s="440"/>
      <c r="S13" s="440"/>
      <c r="T13" s="440"/>
      <c r="U13" s="440"/>
      <c r="V13" s="440"/>
      <c r="W13" s="440"/>
      <c r="X13" s="440"/>
      <c r="Y13" s="440"/>
      <c r="Z13" s="440"/>
      <c r="AA13" s="440"/>
      <c r="AB13" s="440"/>
      <c r="AC13" s="440"/>
      <c r="AD13" s="440"/>
      <c r="AE13" s="440"/>
      <c r="AF13" s="440"/>
      <c r="AG13" s="440"/>
      <c r="AH13" s="440"/>
      <c r="AI13" s="440"/>
      <c r="AJ13" s="440"/>
      <c r="AK13" s="440"/>
      <c r="AL13" s="440"/>
      <c r="AM13" s="440"/>
      <c r="AN13" s="440"/>
      <c r="AO13" s="440"/>
    </row>
    <row r="14" spans="2:41" ht="16.5" customHeight="1">
      <c r="B14" s="423" t="s">
        <v>39</v>
      </c>
      <c r="C14" s="424"/>
      <c r="D14" s="424"/>
      <c r="E14" s="425"/>
      <c r="F14" s="441" t="s">
        <v>40</v>
      </c>
      <c r="G14" s="442"/>
      <c r="H14" s="442"/>
      <c r="I14" s="442"/>
      <c r="J14" s="442"/>
      <c r="K14" s="443"/>
      <c r="L14" s="443"/>
      <c r="M14" s="443"/>
      <c r="N14" s="443"/>
      <c r="O14" s="443"/>
      <c r="P14" s="443"/>
      <c r="Q14" s="443"/>
      <c r="R14" s="443"/>
      <c r="S14" s="443"/>
      <c r="T14" s="444"/>
      <c r="U14" s="441" t="s">
        <v>41</v>
      </c>
      <c r="V14" s="442"/>
      <c r="W14" s="442"/>
      <c r="X14" s="442"/>
      <c r="Y14" s="442"/>
      <c r="Z14" s="442"/>
      <c r="AA14" s="442"/>
      <c r="AB14" s="442"/>
      <c r="AC14" s="442"/>
      <c r="AD14" s="442"/>
      <c r="AE14" s="442"/>
      <c r="AF14" s="442"/>
      <c r="AG14" s="442"/>
      <c r="AH14" s="442"/>
      <c r="AI14" s="442"/>
      <c r="AJ14" s="445"/>
      <c r="AK14" s="446" t="s">
        <v>42</v>
      </c>
      <c r="AL14" s="447"/>
      <c r="AM14" s="447"/>
      <c r="AN14" s="447"/>
      <c r="AO14" s="448"/>
    </row>
    <row r="15" spans="2:41" ht="16.5" customHeight="1">
      <c r="B15" s="426"/>
      <c r="C15" s="427"/>
      <c r="D15" s="427"/>
      <c r="E15" s="428"/>
      <c r="F15" s="449"/>
      <c r="G15" s="450"/>
      <c r="H15" s="450"/>
      <c r="I15" s="450"/>
      <c r="J15" s="450"/>
      <c r="K15" s="450"/>
      <c r="L15" s="450"/>
      <c r="M15" s="450"/>
      <c r="N15" s="450"/>
      <c r="O15" s="450"/>
      <c r="P15" s="450"/>
      <c r="Q15" s="450"/>
      <c r="R15" s="450"/>
      <c r="S15" s="450"/>
      <c r="T15" s="451"/>
      <c r="U15" s="449"/>
      <c r="V15" s="450"/>
      <c r="W15" s="450"/>
      <c r="X15" s="450"/>
      <c r="Y15" s="450"/>
      <c r="Z15" s="450"/>
      <c r="AA15" s="450"/>
      <c r="AB15" s="450"/>
      <c r="AC15" s="450"/>
      <c r="AD15" s="450"/>
      <c r="AE15" s="450"/>
      <c r="AF15" s="450"/>
      <c r="AG15" s="450"/>
      <c r="AH15" s="450"/>
      <c r="AI15" s="450"/>
      <c r="AJ15" s="451"/>
      <c r="AK15" s="449"/>
      <c r="AL15" s="450"/>
      <c r="AM15" s="450"/>
      <c r="AN15" s="450"/>
      <c r="AO15" s="451"/>
    </row>
    <row r="16" spans="2:41" ht="16.5" customHeight="1">
      <c r="B16" s="423" t="s">
        <v>43</v>
      </c>
      <c r="C16" s="424"/>
      <c r="D16" s="424"/>
      <c r="E16" s="425"/>
      <c r="F16" s="438" t="s">
        <v>44</v>
      </c>
      <c r="G16" s="438"/>
      <c r="H16" s="438"/>
      <c r="I16" s="438"/>
      <c r="J16" s="438"/>
      <c r="K16" s="452"/>
      <c r="L16" s="452"/>
      <c r="M16" s="452"/>
      <c r="N16" s="452"/>
      <c r="O16" s="452"/>
      <c r="P16" s="452"/>
      <c r="Q16" s="452"/>
      <c r="R16" s="452"/>
      <c r="S16" s="452"/>
      <c r="T16" s="452"/>
      <c r="U16" s="441" t="s">
        <v>45</v>
      </c>
      <c r="V16" s="442"/>
      <c r="W16" s="442"/>
      <c r="X16" s="442"/>
      <c r="Y16" s="442"/>
      <c r="Z16" s="442"/>
      <c r="AA16" s="442"/>
      <c r="AB16" s="442"/>
      <c r="AC16" s="442"/>
      <c r="AD16" s="442"/>
      <c r="AE16" s="442"/>
      <c r="AF16" s="442"/>
      <c r="AG16" s="442"/>
      <c r="AH16" s="442"/>
      <c r="AI16" s="442"/>
      <c r="AJ16" s="445"/>
      <c r="AK16" s="441" t="s">
        <v>46</v>
      </c>
      <c r="AL16" s="442"/>
      <c r="AM16" s="442"/>
      <c r="AN16" s="442"/>
      <c r="AO16" s="445"/>
    </row>
    <row r="17" spans="2:41" ht="16.5" customHeight="1">
      <c r="B17" s="426"/>
      <c r="C17" s="427"/>
      <c r="D17" s="427"/>
      <c r="E17" s="428"/>
      <c r="F17" s="453"/>
      <c r="G17" s="453"/>
      <c r="H17" s="453"/>
      <c r="I17" s="453"/>
      <c r="J17" s="453"/>
      <c r="K17" s="453"/>
      <c r="L17" s="453"/>
      <c r="M17" s="453"/>
      <c r="N17" s="453"/>
      <c r="O17" s="453"/>
      <c r="P17" s="453"/>
      <c r="Q17" s="453"/>
      <c r="R17" s="453"/>
      <c r="S17" s="453"/>
      <c r="T17" s="453"/>
      <c r="U17" s="449"/>
      <c r="V17" s="450"/>
      <c r="W17" s="450"/>
      <c r="X17" s="450"/>
      <c r="Y17" s="450"/>
      <c r="Z17" s="450"/>
      <c r="AA17" s="450"/>
      <c r="AB17" s="450"/>
      <c r="AC17" s="450"/>
      <c r="AD17" s="450"/>
      <c r="AE17" s="450"/>
      <c r="AF17" s="450"/>
      <c r="AG17" s="450"/>
      <c r="AH17" s="450"/>
      <c r="AI17" s="450"/>
      <c r="AJ17" s="451"/>
      <c r="AK17" s="449"/>
      <c r="AL17" s="450"/>
      <c r="AM17" s="450"/>
      <c r="AN17" s="450"/>
      <c r="AO17" s="451"/>
    </row>
    <row r="18" spans="2:41" s="58" customFormat="1" ht="16.5" customHeight="1">
      <c r="B18" s="441" t="s">
        <v>47</v>
      </c>
      <c r="C18" s="442"/>
      <c r="D18" s="442"/>
      <c r="E18" s="442"/>
      <c r="F18" s="443"/>
      <c r="G18" s="443"/>
      <c r="H18" s="443"/>
      <c r="I18" s="443"/>
      <c r="J18" s="443"/>
      <c r="K18" s="443"/>
      <c r="L18" s="443"/>
      <c r="M18" s="443"/>
      <c r="N18" s="443"/>
      <c r="O18" s="443"/>
      <c r="P18" s="443"/>
      <c r="Q18" s="443"/>
      <c r="R18" s="443"/>
      <c r="S18" s="443"/>
      <c r="T18" s="444"/>
      <c r="U18" s="441" t="s">
        <v>48</v>
      </c>
      <c r="V18" s="442"/>
      <c r="W18" s="442"/>
      <c r="X18" s="442"/>
      <c r="Y18" s="442"/>
      <c r="Z18" s="442"/>
      <c r="AA18" s="442"/>
      <c r="AB18" s="442"/>
      <c r="AC18" s="445"/>
      <c r="AD18" s="441" t="s">
        <v>49</v>
      </c>
      <c r="AE18" s="442"/>
      <c r="AF18" s="442"/>
      <c r="AG18" s="442"/>
      <c r="AH18" s="442"/>
      <c r="AI18" s="442"/>
      <c r="AJ18" s="445"/>
      <c r="AK18" s="441" t="s">
        <v>33</v>
      </c>
      <c r="AL18" s="442"/>
      <c r="AM18" s="442"/>
      <c r="AN18" s="442"/>
      <c r="AO18" s="445"/>
    </row>
    <row r="19" spans="2:41" ht="16.5" customHeight="1">
      <c r="B19" s="449"/>
      <c r="C19" s="450"/>
      <c r="D19" s="450"/>
      <c r="E19" s="450"/>
      <c r="F19" s="450"/>
      <c r="G19" s="450"/>
      <c r="H19" s="450"/>
      <c r="I19" s="450"/>
      <c r="J19" s="450"/>
      <c r="K19" s="450"/>
      <c r="L19" s="450"/>
      <c r="M19" s="450"/>
      <c r="N19" s="450"/>
      <c r="O19" s="450"/>
      <c r="P19" s="450"/>
      <c r="Q19" s="450"/>
      <c r="R19" s="450"/>
      <c r="S19" s="450"/>
      <c r="T19" s="451"/>
      <c r="U19" s="449"/>
      <c r="V19" s="450"/>
      <c r="W19" s="450"/>
      <c r="X19" s="450"/>
      <c r="Y19" s="450"/>
      <c r="Z19" s="450"/>
      <c r="AA19" s="450"/>
      <c r="AB19" s="450"/>
      <c r="AC19" s="451"/>
      <c r="AD19" s="449"/>
      <c r="AE19" s="450"/>
      <c r="AF19" s="450"/>
      <c r="AG19" s="450"/>
      <c r="AH19" s="450"/>
      <c r="AI19" s="450"/>
      <c r="AJ19" s="451"/>
      <c r="AK19" s="449"/>
      <c r="AL19" s="450"/>
      <c r="AM19" s="450"/>
      <c r="AN19" s="450"/>
      <c r="AO19" s="451"/>
    </row>
    <row r="20" spans="2:41" s="58" customFormat="1" ht="16.5" customHeight="1">
      <c r="B20" s="441" t="s">
        <v>50</v>
      </c>
      <c r="C20" s="442"/>
      <c r="D20" s="442"/>
      <c r="E20" s="442"/>
      <c r="F20" s="443"/>
      <c r="G20" s="443"/>
      <c r="H20" s="443"/>
      <c r="I20" s="443"/>
      <c r="J20" s="443"/>
      <c r="K20" s="443"/>
      <c r="L20" s="443"/>
      <c r="M20" s="443"/>
      <c r="N20" s="443"/>
      <c r="O20" s="443"/>
      <c r="P20" s="443"/>
      <c r="Q20" s="443"/>
      <c r="R20" s="443"/>
      <c r="S20" s="443"/>
      <c r="T20" s="444"/>
      <c r="U20" s="441" t="s">
        <v>51</v>
      </c>
      <c r="V20" s="442"/>
      <c r="W20" s="442"/>
      <c r="X20" s="442"/>
      <c r="Y20" s="442"/>
      <c r="Z20" s="442"/>
      <c r="AA20" s="442"/>
      <c r="AB20" s="442"/>
      <c r="AC20" s="445"/>
      <c r="AD20" s="454" t="s">
        <v>52</v>
      </c>
      <c r="AE20" s="455"/>
      <c r="AF20" s="455"/>
      <c r="AG20" s="455"/>
      <c r="AH20" s="455"/>
      <c r="AI20" s="455"/>
      <c r="AJ20" s="455"/>
      <c r="AK20" s="455"/>
      <c r="AL20" s="455"/>
      <c r="AM20" s="455"/>
      <c r="AN20" s="455"/>
      <c r="AO20" s="456"/>
    </row>
    <row r="21" spans="2:41" ht="16.5" customHeight="1">
      <c r="B21" s="449"/>
      <c r="C21" s="450"/>
      <c r="D21" s="450"/>
      <c r="E21" s="450"/>
      <c r="F21" s="450"/>
      <c r="G21" s="450"/>
      <c r="H21" s="450"/>
      <c r="I21" s="450"/>
      <c r="J21" s="450"/>
      <c r="K21" s="450"/>
      <c r="L21" s="450"/>
      <c r="M21" s="450"/>
      <c r="N21" s="450"/>
      <c r="O21" s="450"/>
      <c r="P21" s="450"/>
      <c r="Q21" s="450"/>
      <c r="R21" s="450"/>
      <c r="S21" s="450"/>
      <c r="T21" s="451"/>
      <c r="U21" s="449"/>
      <c r="V21" s="450"/>
      <c r="W21" s="450"/>
      <c r="X21" s="450"/>
      <c r="Y21" s="450"/>
      <c r="Z21" s="450"/>
      <c r="AA21" s="450"/>
      <c r="AB21" s="450"/>
      <c r="AC21" s="451"/>
      <c r="AD21" s="449"/>
      <c r="AE21" s="450"/>
      <c r="AF21" s="450"/>
      <c r="AG21" s="450"/>
      <c r="AH21" s="450"/>
      <c r="AI21" s="450"/>
      <c r="AJ21" s="450"/>
      <c r="AK21" s="450"/>
      <c r="AL21" s="450"/>
      <c r="AM21" s="450"/>
      <c r="AN21" s="450"/>
      <c r="AO21" s="451"/>
    </row>
    <row r="22" spans="2:41" ht="16.5" customHeight="1">
      <c r="B22" s="439" t="s">
        <v>53</v>
      </c>
      <c r="C22" s="439"/>
      <c r="D22" s="439"/>
      <c r="E22" s="439"/>
      <c r="F22" s="440"/>
      <c r="G22" s="440"/>
      <c r="H22" s="440"/>
      <c r="I22" s="440"/>
      <c r="J22" s="440"/>
      <c r="K22" s="440"/>
      <c r="L22" s="440"/>
      <c r="M22" s="440"/>
      <c r="N22" s="440"/>
      <c r="O22" s="440"/>
      <c r="P22" s="440"/>
      <c r="Q22" s="440"/>
      <c r="R22" s="440"/>
      <c r="S22" s="440"/>
      <c r="T22" s="440"/>
      <c r="U22" s="440"/>
      <c r="V22" s="440"/>
      <c r="W22" s="440"/>
      <c r="X22" s="440"/>
      <c r="Y22" s="440"/>
      <c r="Z22" s="440"/>
      <c r="AA22" s="440"/>
      <c r="AB22" s="440"/>
      <c r="AC22" s="440"/>
      <c r="AD22" s="440"/>
      <c r="AE22" s="440"/>
      <c r="AF22" s="440"/>
      <c r="AG22" s="440"/>
      <c r="AH22" s="440"/>
      <c r="AI22" s="440"/>
      <c r="AJ22" s="440"/>
      <c r="AK22" s="440"/>
      <c r="AL22" s="440"/>
      <c r="AM22" s="440"/>
      <c r="AN22" s="440"/>
      <c r="AO22" s="440"/>
    </row>
    <row r="23" spans="2:41" ht="16.5" customHeight="1">
      <c r="B23" s="441" t="s">
        <v>54</v>
      </c>
      <c r="C23" s="442"/>
      <c r="D23" s="442"/>
      <c r="E23" s="442"/>
      <c r="F23" s="442"/>
      <c r="G23" s="442"/>
      <c r="H23" s="442"/>
      <c r="I23" s="442"/>
      <c r="J23" s="445"/>
      <c r="K23" s="441" t="s">
        <v>55</v>
      </c>
      <c r="L23" s="442"/>
      <c r="M23" s="442"/>
      <c r="N23" s="442"/>
      <c r="O23" s="442"/>
      <c r="P23" s="442"/>
      <c r="Q23" s="442"/>
      <c r="R23" s="442"/>
      <c r="S23" s="442"/>
      <c r="T23" s="444"/>
      <c r="U23" s="441" t="s">
        <v>48</v>
      </c>
      <c r="V23" s="442"/>
      <c r="W23" s="442"/>
      <c r="X23" s="442"/>
      <c r="Y23" s="442"/>
      <c r="Z23" s="442"/>
      <c r="AA23" s="442"/>
      <c r="AB23" s="442"/>
      <c r="AC23" s="445"/>
      <c r="AD23" s="441" t="s">
        <v>56</v>
      </c>
      <c r="AE23" s="442"/>
      <c r="AF23" s="442"/>
      <c r="AG23" s="442"/>
      <c r="AH23" s="442"/>
      <c r="AI23" s="442"/>
      <c r="AJ23" s="445"/>
      <c r="AK23" s="441" t="s">
        <v>57</v>
      </c>
      <c r="AL23" s="442"/>
      <c r="AM23" s="442"/>
      <c r="AN23" s="442"/>
      <c r="AO23" s="445"/>
    </row>
    <row r="24" spans="2:41" ht="16.5" customHeight="1">
      <c r="B24" s="449"/>
      <c r="C24" s="450"/>
      <c r="D24" s="450"/>
      <c r="E24" s="450"/>
      <c r="F24" s="450"/>
      <c r="G24" s="450"/>
      <c r="H24" s="450"/>
      <c r="I24" s="450"/>
      <c r="J24" s="451"/>
      <c r="K24" s="449"/>
      <c r="L24" s="450"/>
      <c r="M24" s="450"/>
      <c r="N24" s="450"/>
      <c r="O24" s="450"/>
      <c r="P24" s="450"/>
      <c r="Q24" s="450"/>
      <c r="R24" s="450"/>
      <c r="S24" s="450"/>
      <c r="T24" s="451"/>
      <c r="U24" s="449"/>
      <c r="V24" s="450"/>
      <c r="W24" s="450"/>
      <c r="X24" s="450"/>
      <c r="Y24" s="450"/>
      <c r="Z24" s="450"/>
      <c r="AA24" s="450"/>
      <c r="AB24" s="450"/>
      <c r="AC24" s="451"/>
      <c r="AD24" s="449"/>
      <c r="AE24" s="450"/>
      <c r="AF24" s="450"/>
      <c r="AG24" s="450"/>
      <c r="AH24" s="450"/>
      <c r="AI24" s="450"/>
      <c r="AJ24" s="451"/>
      <c r="AK24" s="449"/>
      <c r="AL24" s="450"/>
      <c r="AM24" s="450"/>
      <c r="AN24" s="450"/>
      <c r="AO24" s="451"/>
    </row>
    <row r="25" spans="2:41" ht="16.5" customHeight="1">
      <c r="B25" s="441" t="s">
        <v>58</v>
      </c>
      <c r="C25" s="442"/>
      <c r="D25" s="442"/>
      <c r="E25" s="442"/>
      <c r="F25" s="442"/>
      <c r="G25" s="442"/>
      <c r="H25" s="442"/>
      <c r="I25" s="442"/>
      <c r="J25" s="445"/>
      <c r="K25" s="441" t="s">
        <v>55</v>
      </c>
      <c r="L25" s="442"/>
      <c r="M25" s="442"/>
      <c r="N25" s="442"/>
      <c r="O25" s="442"/>
      <c r="P25" s="442"/>
      <c r="Q25" s="442"/>
      <c r="R25" s="442"/>
      <c r="S25" s="442"/>
      <c r="T25" s="444"/>
      <c r="U25" s="441" t="s">
        <v>48</v>
      </c>
      <c r="V25" s="442"/>
      <c r="W25" s="442"/>
      <c r="X25" s="442"/>
      <c r="Y25" s="442"/>
      <c r="Z25" s="442"/>
      <c r="AA25" s="442"/>
      <c r="AB25" s="442"/>
      <c r="AC25" s="445"/>
      <c r="AD25" s="441" t="s">
        <v>56</v>
      </c>
      <c r="AE25" s="442"/>
      <c r="AF25" s="442"/>
      <c r="AG25" s="442"/>
      <c r="AH25" s="442"/>
      <c r="AI25" s="442"/>
      <c r="AJ25" s="445"/>
      <c r="AK25" s="441" t="s">
        <v>57</v>
      </c>
      <c r="AL25" s="442"/>
      <c r="AM25" s="442"/>
      <c r="AN25" s="442"/>
      <c r="AO25" s="445"/>
    </row>
    <row r="26" spans="2:41" ht="16.5" customHeight="1">
      <c r="B26" s="449"/>
      <c r="C26" s="450"/>
      <c r="D26" s="450"/>
      <c r="E26" s="450"/>
      <c r="F26" s="450"/>
      <c r="G26" s="450"/>
      <c r="H26" s="450"/>
      <c r="I26" s="450"/>
      <c r="J26" s="451"/>
      <c r="K26" s="449"/>
      <c r="L26" s="450"/>
      <c r="M26" s="450"/>
      <c r="N26" s="450"/>
      <c r="O26" s="450"/>
      <c r="P26" s="450"/>
      <c r="Q26" s="450"/>
      <c r="R26" s="450"/>
      <c r="S26" s="450"/>
      <c r="T26" s="451"/>
      <c r="U26" s="449"/>
      <c r="V26" s="450"/>
      <c r="W26" s="450"/>
      <c r="X26" s="450"/>
      <c r="Y26" s="450"/>
      <c r="Z26" s="450"/>
      <c r="AA26" s="450"/>
      <c r="AB26" s="450"/>
      <c r="AC26" s="451"/>
      <c r="AD26" s="449"/>
      <c r="AE26" s="450"/>
      <c r="AF26" s="450"/>
      <c r="AG26" s="450"/>
      <c r="AH26" s="450"/>
      <c r="AI26" s="450"/>
      <c r="AJ26" s="451"/>
      <c r="AK26" s="449"/>
      <c r="AL26" s="450"/>
      <c r="AM26" s="450"/>
      <c r="AN26" s="450"/>
      <c r="AO26" s="451"/>
    </row>
    <row r="27" spans="2:41" ht="16.5" customHeight="1">
      <c r="B27" s="441" t="s">
        <v>59</v>
      </c>
      <c r="C27" s="442"/>
      <c r="D27" s="442"/>
      <c r="E27" s="442"/>
      <c r="F27" s="442"/>
      <c r="G27" s="442"/>
      <c r="H27" s="442"/>
      <c r="I27" s="442"/>
      <c r="J27" s="445"/>
      <c r="K27" s="441" t="s">
        <v>55</v>
      </c>
      <c r="L27" s="442"/>
      <c r="M27" s="442"/>
      <c r="N27" s="442"/>
      <c r="O27" s="442"/>
      <c r="P27" s="442"/>
      <c r="Q27" s="442"/>
      <c r="R27" s="442"/>
      <c r="S27" s="442"/>
      <c r="T27" s="444"/>
      <c r="U27" s="441" t="s">
        <v>48</v>
      </c>
      <c r="V27" s="442"/>
      <c r="W27" s="442"/>
      <c r="X27" s="442"/>
      <c r="Y27" s="442"/>
      <c r="Z27" s="442"/>
      <c r="AA27" s="442"/>
      <c r="AB27" s="442"/>
      <c r="AC27" s="445"/>
      <c r="AD27" s="441" t="s">
        <v>56</v>
      </c>
      <c r="AE27" s="442"/>
      <c r="AF27" s="442"/>
      <c r="AG27" s="442"/>
      <c r="AH27" s="442"/>
      <c r="AI27" s="442"/>
      <c r="AJ27" s="445"/>
      <c r="AK27" s="441" t="s">
        <v>57</v>
      </c>
      <c r="AL27" s="442"/>
      <c r="AM27" s="442"/>
      <c r="AN27" s="442"/>
      <c r="AO27" s="445"/>
    </row>
    <row r="28" spans="2:41" ht="16.5" customHeight="1">
      <c r="B28" s="449"/>
      <c r="C28" s="450"/>
      <c r="D28" s="450"/>
      <c r="E28" s="450"/>
      <c r="F28" s="450"/>
      <c r="G28" s="450"/>
      <c r="H28" s="450"/>
      <c r="I28" s="450"/>
      <c r="J28" s="451"/>
      <c r="K28" s="449"/>
      <c r="L28" s="450"/>
      <c r="M28" s="450"/>
      <c r="N28" s="450"/>
      <c r="O28" s="450"/>
      <c r="P28" s="450"/>
      <c r="Q28" s="450"/>
      <c r="R28" s="450"/>
      <c r="S28" s="450"/>
      <c r="T28" s="451"/>
      <c r="U28" s="449"/>
      <c r="V28" s="450"/>
      <c r="W28" s="450"/>
      <c r="X28" s="450"/>
      <c r="Y28" s="450"/>
      <c r="Z28" s="450"/>
      <c r="AA28" s="450"/>
      <c r="AB28" s="450"/>
      <c r="AC28" s="451"/>
      <c r="AD28" s="449"/>
      <c r="AE28" s="450"/>
      <c r="AF28" s="450"/>
      <c r="AG28" s="450"/>
      <c r="AH28" s="450"/>
      <c r="AI28" s="450"/>
      <c r="AJ28" s="451"/>
      <c r="AK28" s="449"/>
      <c r="AL28" s="450"/>
      <c r="AM28" s="450"/>
      <c r="AN28" s="450"/>
      <c r="AO28" s="451"/>
    </row>
    <row r="29" spans="2:41" ht="16.5" customHeight="1">
      <c r="B29" s="439" t="s">
        <v>60</v>
      </c>
      <c r="C29" s="439"/>
      <c r="D29" s="439"/>
      <c r="E29" s="439"/>
      <c r="F29" s="440"/>
      <c r="G29" s="440"/>
      <c r="H29" s="440"/>
      <c r="I29" s="440"/>
      <c r="J29" s="440"/>
      <c r="K29" s="440"/>
      <c r="L29" s="440"/>
      <c r="M29" s="440"/>
      <c r="N29" s="440"/>
      <c r="O29" s="440"/>
      <c r="P29" s="440"/>
      <c r="Q29" s="440"/>
      <c r="R29" s="440"/>
      <c r="S29" s="440"/>
      <c r="T29" s="440"/>
      <c r="U29" s="440"/>
      <c r="V29" s="440"/>
      <c r="W29" s="440"/>
      <c r="X29" s="440"/>
      <c r="Y29" s="440"/>
      <c r="Z29" s="440"/>
      <c r="AA29" s="440"/>
      <c r="AB29" s="440"/>
      <c r="AC29" s="440"/>
      <c r="AD29" s="440"/>
      <c r="AE29" s="440"/>
      <c r="AF29" s="440"/>
      <c r="AG29" s="440"/>
      <c r="AH29" s="440"/>
      <c r="AI29" s="440"/>
      <c r="AJ29" s="440"/>
      <c r="AK29" s="440"/>
      <c r="AL29" s="440"/>
      <c r="AM29" s="440"/>
      <c r="AN29" s="440"/>
      <c r="AO29" s="440"/>
    </row>
    <row r="30" spans="2:41" ht="24.75" customHeight="1">
      <c r="B30" s="465" t="s">
        <v>61</v>
      </c>
      <c r="C30" s="466"/>
      <c r="D30" s="466"/>
      <c r="E30" s="466"/>
      <c r="F30" s="467"/>
      <c r="G30" s="467"/>
      <c r="H30" s="467"/>
      <c r="I30" s="467"/>
      <c r="J30" s="467"/>
      <c r="K30" s="467"/>
      <c r="L30" s="467"/>
      <c r="M30" s="467"/>
      <c r="N30" s="467"/>
      <c r="O30" s="467"/>
      <c r="P30" s="467"/>
      <c r="Q30" s="467"/>
      <c r="R30" s="467"/>
      <c r="S30" s="467"/>
      <c r="T30" s="467"/>
      <c r="U30" s="467"/>
      <c r="V30" s="467"/>
      <c r="W30" s="467"/>
      <c r="X30" s="467"/>
      <c r="Y30" s="467"/>
      <c r="Z30" s="467"/>
      <c r="AA30" s="467"/>
      <c r="AB30" s="467"/>
      <c r="AC30" s="467"/>
      <c r="AD30" s="467"/>
      <c r="AE30" s="467"/>
      <c r="AF30" s="467"/>
      <c r="AG30" s="467"/>
      <c r="AH30" s="467"/>
      <c r="AI30" s="467"/>
      <c r="AJ30" s="468"/>
      <c r="AK30" s="469" t="s">
        <v>62</v>
      </c>
      <c r="AL30" s="470"/>
      <c r="AM30" s="470"/>
      <c r="AN30" s="470"/>
      <c r="AO30" s="471"/>
    </row>
    <row r="31" spans="2:41" s="59" customFormat="1" ht="16.5" customHeight="1">
      <c r="B31" s="457"/>
      <c r="C31" s="458"/>
      <c r="D31" s="458"/>
      <c r="E31" s="458"/>
      <c r="F31" s="458"/>
      <c r="G31" s="458"/>
      <c r="H31" s="458"/>
      <c r="I31" s="458"/>
      <c r="J31" s="458"/>
      <c r="K31" s="458"/>
      <c r="L31" s="458"/>
      <c r="M31" s="458"/>
      <c r="N31" s="458"/>
      <c r="O31" s="458"/>
      <c r="P31" s="458"/>
      <c r="Q31" s="458"/>
      <c r="R31" s="458"/>
      <c r="S31" s="458"/>
      <c r="T31" s="458"/>
      <c r="U31" s="458"/>
      <c r="V31" s="458"/>
      <c r="W31" s="458"/>
      <c r="X31" s="458"/>
      <c r="Y31" s="458"/>
      <c r="Z31" s="458"/>
      <c r="AA31" s="458"/>
      <c r="AB31" s="458"/>
      <c r="AC31" s="458"/>
      <c r="AD31" s="458"/>
      <c r="AE31" s="458"/>
      <c r="AF31" s="458"/>
      <c r="AG31" s="458"/>
      <c r="AH31" s="458"/>
      <c r="AI31" s="458"/>
      <c r="AJ31" s="459"/>
      <c r="AK31" s="460"/>
      <c r="AL31" s="461"/>
      <c r="AM31" s="461"/>
      <c r="AN31" s="461"/>
      <c r="AO31" s="462"/>
    </row>
    <row r="32" spans="2:41" s="59" customFormat="1" ht="16.5" customHeight="1">
      <c r="B32" s="457"/>
      <c r="C32" s="458"/>
      <c r="D32" s="458"/>
      <c r="E32" s="458"/>
      <c r="F32" s="458"/>
      <c r="G32" s="458"/>
      <c r="H32" s="458"/>
      <c r="I32" s="458"/>
      <c r="J32" s="458"/>
      <c r="K32" s="458"/>
      <c r="L32" s="458"/>
      <c r="M32" s="458"/>
      <c r="N32" s="458"/>
      <c r="O32" s="458"/>
      <c r="P32" s="458"/>
      <c r="Q32" s="458"/>
      <c r="R32" s="458"/>
      <c r="S32" s="458"/>
      <c r="T32" s="458"/>
      <c r="U32" s="458"/>
      <c r="V32" s="458"/>
      <c r="W32" s="458"/>
      <c r="X32" s="458"/>
      <c r="Y32" s="458"/>
      <c r="Z32" s="458"/>
      <c r="AA32" s="458"/>
      <c r="AB32" s="458"/>
      <c r="AC32" s="458"/>
      <c r="AD32" s="458"/>
      <c r="AE32" s="458"/>
      <c r="AF32" s="458"/>
      <c r="AG32" s="458"/>
      <c r="AH32" s="458"/>
      <c r="AI32" s="458"/>
      <c r="AJ32" s="459"/>
      <c r="AK32" s="460"/>
      <c r="AL32" s="461"/>
      <c r="AM32" s="461"/>
      <c r="AN32" s="461"/>
      <c r="AO32" s="462"/>
    </row>
    <row r="33" spans="2:41" s="59" customFormat="1" ht="16.5" customHeight="1">
      <c r="B33" s="457"/>
      <c r="C33" s="458"/>
      <c r="D33" s="458"/>
      <c r="E33" s="458"/>
      <c r="F33" s="458"/>
      <c r="G33" s="458"/>
      <c r="H33" s="458"/>
      <c r="I33" s="458"/>
      <c r="J33" s="458"/>
      <c r="K33" s="458"/>
      <c r="L33" s="458"/>
      <c r="M33" s="458"/>
      <c r="N33" s="458"/>
      <c r="O33" s="458"/>
      <c r="P33" s="458"/>
      <c r="Q33" s="458"/>
      <c r="R33" s="458"/>
      <c r="S33" s="458"/>
      <c r="T33" s="458"/>
      <c r="U33" s="458"/>
      <c r="V33" s="458"/>
      <c r="W33" s="458"/>
      <c r="X33" s="458"/>
      <c r="Y33" s="458"/>
      <c r="Z33" s="458"/>
      <c r="AA33" s="458"/>
      <c r="AB33" s="458"/>
      <c r="AC33" s="458"/>
      <c r="AD33" s="458"/>
      <c r="AE33" s="458"/>
      <c r="AF33" s="458"/>
      <c r="AG33" s="458"/>
      <c r="AH33" s="458"/>
      <c r="AI33" s="458"/>
      <c r="AJ33" s="459"/>
      <c r="AK33" s="460"/>
      <c r="AL33" s="461"/>
      <c r="AM33" s="461"/>
      <c r="AN33" s="461"/>
      <c r="AO33" s="462"/>
    </row>
    <row r="34" spans="2:41" s="59" customFormat="1" ht="16.5" customHeight="1">
      <c r="B34" s="457"/>
      <c r="C34" s="458"/>
      <c r="D34" s="458"/>
      <c r="E34" s="458"/>
      <c r="F34" s="458"/>
      <c r="G34" s="458"/>
      <c r="H34" s="458"/>
      <c r="I34" s="458"/>
      <c r="J34" s="458"/>
      <c r="K34" s="458"/>
      <c r="L34" s="458"/>
      <c r="M34" s="458"/>
      <c r="N34" s="458"/>
      <c r="O34" s="458"/>
      <c r="P34" s="458"/>
      <c r="Q34" s="458"/>
      <c r="R34" s="458"/>
      <c r="S34" s="458"/>
      <c r="T34" s="458"/>
      <c r="U34" s="458"/>
      <c r="V34" s="458"/>
      <c r="W34" s="458"/>
      <c r="X34" s="458"/>
      <c r="Y34" s="458"/>
      <c r="Z34" s="458"/>
      <c r="AA34" s="458"/>
      <c r="AB34" s="458"/>
      <c r="AC34" s="458"/>
      <c r="AD34" s="458"/>
      <c r="AE34" s="458"/>
      <c r="AF34" s="458"/>
      <c r="AG34" s="458"/>
      <c r="AH34" s="458"/>
      <c r="AI34" s="458"/>
      <c r="AJ34" s="459"/>
      <c r="AK34" s="460"/>
      <c r="AL34" s="461"/>
      <c r="AM34" s="461"/>
      <c r="AN34" s="461"/>
      <c r="AO34" s="462"/>
    </row>
    <row r="35" spans="2:41" s="59" customFormat="1" ht="16.5" customHeight="1">
      <c r="B35" s="463"/>
      <c r="C35" s="464"/>
      <c r="D35" s="464"/>
      <c r="E35" s="464"/>
      <c r="F35" s="458"/>
      <c r="G35" s="458"/>
      <c r="H35" s="458"/>
      <c r="I35" s="458"/>
      <c r="J35" s="458"/>
      <c r="K35" s="458"/>
      <c r="L35" s="458"/>
      <c r="M35" s="458"/>
      <c r="N35" s="458"/>
      <c r="O35" s="458"/>
      <c r="P35" s="458"/>
      <c r="Q35" s="458"/>
      <c r="R35" s="458"/>
      <c r="S35" s="458"/>
      <c r="T35" s="458"/>
      <c r="U35" s="458"/>
      <c r="V35" s="458"/>
      <c r="W35" s="458"/>
      <c r="X35" s="458"/>
      <c r="Y35" s="458"/>
      <c r="Z35" s="458"/>
      <c r="AA35" s="458"/>
      <c r="AB35" s="458"/>
      <c r="AC35" s="458"/>
      <c r="AD35" s="458"/>
      <c r="AE35" s="458"/>
      <c r="AF35" s="458"/>
      <c r="AG35" s="458"/>
      <c r="AH35" s="458"/>
      <c r="AI35" s="458"/>
      <c r="AJ35" s="459"/>
      <c r="AK35" s="460"/>
      <c r="AL35" s="461"/>
      <c r="AM35" s="461"/>
      <c r="AN35" s="461"/>
      <c r="AO35" s="462"/>
    </row>
    <row r="36" spans="2:41" ht="16.5" customHeight="1">
      <c r="B36" s="472" t="s">
        <v>63</v>
      </c>
      <c r="C36" s="473"/>
      <c r="D36" s="473"/>
      <c r="E36" s="473"/>
      <c r="F36" s="474"/>
      <c r="G36" s="474"/>
      <c r="H36" s="474"/>
      <c r="I36" s="474"/>
      <c r="J36" s="474"/>
      <c r="K36" s="474"/>
      <c r="L36" s="474"/>
      <c r="M36" s="474"/>
      <c r="N36" s="474"/>
      <c r="O36" s="474"/>
      <c r="P36" s="474"/>
      <c r="Q36" s="474"/>
      <c r="R36" s="474"/>
      <c r="S36" s="474"/>
      <c r="T36" s="474"/>
      <c r="U36" s="474"/>
      <c r="V36" s="474"/>
      <c r="W36" s="474"/>
      <c r="X36" s="474"/>
      <c r="Y36" s="474"/>
      <c r="Z36" s="474"/>
      <c r="AA36" s="474"/>
      <c r="AB36" s="474"/>
      <c r="AC36" s="474"/>
      <c r="AD36" s="474"/>
      <c r="AE36" s="474"/>
      <c r="AF36" s="474"/>
      <c r="AG36" s="474"/>
      <c r="AH36" s="474"/>
      <c r="AI36" s="474"/>
      <c r="AJ36" s="475"/>
      <c r="AK36" s="476" t="s">
        <v>64</v>
      </c>
      <c r="AL36" s="477"/>
      <c r="AM36" s="477"/>
      <c r="AN36" s="477"/>
      <c r="AO36" s="478"/>
    </row>
    <row r="37" spans="2:41" ht="21.75" customHeight="1">
      <c r="B37" s="482" t="s">
        <v>65</v>
      </c>
      <c r="C37" s="483"/>
      <c r="D37" s="483"/>
      <c r="E37" s="484"/>
      <c r="F37" s="482" t="s">
        <v>66</v>
      </c>
      <c r="G37" s="483"/>
      <c r="H37" s="483"/>
      <c r="I37" s="483"/>
      <c r="J37" s="483"/>
      <c r="K37" s="485"/>
      <c r="L37" s="485"/>
      <c r="M37" s="485"/>
      <c r="N37" s="485"/>
      <c r="O37" s="485"/>
      <c r="P37" s="485"/>
      <c r="Q37" s="485"/>
      <c r="R37" s="485"/>
      <c r="S37" s="485"/>
      <c r="T37" s="485"/>
      <c r="U37" s="485"/>
      <c r="V37" s="485"/>
      <c r="W37" s="485"/>
      <c r="X37" s="485"/>
      <c r="Y37" s="485"/>
      <c r="Z37" s="485"/>
      <c r="AA37" s="485"/>
      <c r="AB37" s="485"/>
      <c r="AC37" s="486"/>
      <c r="AD37" s="482" t="s">
        <v>67</v>
      </c>
      <c r="AE37" s="483"/>
      <c r="AF37" s="483"/>
      <c r="AG37" s="483"/>
      <c r="AH37" s="483"/>
      <c r="AI37" s="483"/>
      <c r="AJ37" s="484"/>
      <c r="AK37" s="479"/>
      <c r="AL37" s="480"/>
      <c r="AM37" s="480"/>
      <c r="AN37" s="480"/>
      <c r="AO37" s="481"/>
    </row>
    <row r="38" spans="2:41" s="59" customFormat="1" ht="16.5" customHeight="1">
      <c r="B38" s="460"/>
      <c r="C38" s="461"/>
      <c r="D38" s="461"/>
      <c r="E38" s="462"/>
      <c r="F38" s="457"/>
      <c r="G38" s="458"/>
      <c r="H38" s="458"/>
      <c r="I38" s="458"/>
      <c r="J38" s="458"/>
      <c r="K38" s="458"/>
      <c r="L38" s="458"/>
      <c r="M38" s="458"/>
      <c r="N38" s="458"/>
      <c r="O38" s="458"/>
      <c r="P38" s="458"/>
      <c r="Q38" s="458"/>
      <c r="R38" s="458"/>
      <c r="S38" s="458"/>
      <c r="T38" s="458"/>
      <c r="U38" s="458"/>
      <c r="V38" s="458"/>
      <c r="W38" s="458"/>
      <c r="X38" s="458"/>
      <c r="Y38" s="458"/>
      <c r="Z38" s="458"/>
      <c r="AA38" s="458"/>
      <c r="AB38" s="458"/>
      <c r="AC38" s="459"/>
      <c r="AD38" s="460"/>
      <c r="AE38" s="461"/>
      <c r="AF38" s="461"/>
      <c r="AG38" s="461"/>
      <c r="AH38" s="461"/>
      <c r="AI38" s="461"/>
      <c r="AJ38" s="462"/>
      <c r="AK38" s="487"/>
      <c r="AL38" s="488"/>
      <c r="AM38" s="488"/>
      <c r="AN38" s="488"/>
      <c r="AO38" s="489"/>
    </row>
    <row r="39" spans="2:41" s="59" customFormat="1" ht="16.5" customHeight="1">
      <c r="B39" s="460"/>
      <c r="C39" s="461"/>
      <c r="D39" s="461"/>
      <c r="E39" s="462"/>
      <c r="F39" s="457"/>
      <c r="G39" s="458"/>
      <c r="H39" s="458"/>
      <c r="I39" s="458"/>
      <c r="J39" s="458"/>
      <c r="K39" s="458"/>
      <c r="L39" s="458"/>
      <c r="M39" s="458"/>
      <c r="N39" s="458"/>
      <c r="O39" s="458"/>
      <c r="P39" s="458"/>
      <c r="Q39" s="458"/>
      <c r="R39" s="458"/>
      <c r="S39" s="458"/>
      <c r="T39" s="458"/>
      <c r="U39" s="458"/>
      <c r="V39" s="458"/>
      <c r="W39" s="458"/>
      <c r="X39" s="458"/>
      <c r="Y39" s="458"/>
      <c r="Z39" s="458"/>
      <c r="AA39" s="458"/>
      <c r="AB39" s="458"/>
      <c r="AC39" s="459"/>
      <c r="AD39" s="460"/>
      <c r="AE39" s="461"/>
      <c r="AF39" s="461"/>
      <c r="AG39" s="461"/>
      <c r="AH39" s="461"/>
      <c r="AI39" s="461"/>
      <c r="AJ39" s="462"/>
      <c r="AK39" s="490"/>
      <c r="AL39" s="491"/>
      <c r="AM39" s="491"/>
      <c r="AN39" s="491"/>
      <c r="AO39" s="492"/>
    </row>
    <row r="40" spans="2:41" s="59" customFormat="1" ht="16.5" customHeight="1">
      <c r="B40" s="460"/>
      <c r="C40" s="461"/>
      <c r="D40" s="461"/>
      <c r="E40" s="462"/>
      <c r="F40" s="457"/>
      <c r="G40" s="458"/>
      <c r="H40" s="458"/>
      <c r="I40" s="458"/>
      <c r="J40" s="458"/>
      <c r="K40" s="458"/>
      <c r="L40" s="458"/>
      <c r="M40" s="458"/>
      <c r="N40" s="458"/>
      <c r="O40" s="458"/>
      <c r="P40" s="458"/>
      <c r="Q40" s="458"/>
      <c r="R40" s="458"/>
      <c r="S40" s="458"/>
      <c r="T40" s="458"/>
      <c r="U40" s="458"/>
      <c r="V40" s="458"/>
      <c r="W40" s="458"/>
      <c r="X40" s="458"/>
      <c r="Y40" s="458"/>
      <c r="Z40" s="458"/>
      <c r="AA40" s="458"/>
      <c r="AB40" s="458"/>
      <c r="AC40" s="459"/>
      <c r="AD40" s="460"/>
      <c r="AE40" s="461"/>
      <c r="AF40" s="461"/>
      <c r="AG40" s="461"/>
      <c r="AH40" s="461"/>
      <c r="AI40" s="461"/>
      <c r="AJ40" s="462"/>
      <c r="AK40" s="493"/>
      <c r="AL40" s="494"/>
      <c r="AM40" s="494"/>
      <c r="AN40" s="494"/>
      <c r="AO40" s="495"/>
    </row>
    <row r="41" spans="2:41" ht="16.5" customHeight="1">
      <c r="B41" s="439" t="s">
        <v>68</v>
      </c>
      <c r="C41" s="439"/>
      <c r="D41" s="439"/>
      <c r="E41" s="439"/>
      <c r="F41" s="440"/>
      <c r="G41" s="440"/>
      <c r="H41" s="440"/>
      <c r="I41" s="440"/>
      <c r="J41" s="440"/>
      <c r="K41" s="440"/>
      <c r="L41" s="440"/>
      <c r="M41" s="440"/>
      <c r="N41" s="440"/>
      <c r="O41" s="440"/>
      <c r="P41" s="440"/>
      <c r="Q41" s="440"/>
      <c r="R41" s="440"/>
      <c r="S41" s="440"/>
      <c r="T41" s="440"/>
      <c r="U41" s="440"/>
      <c r="V41" s="440"/>
      <c r="W41" s="440"/>
      <c r="X41" s="440"/>
      <c r="Y41" s="440"/>
      <c r="Z41" s="440"/>
      <c r="AA41" s="440"/>
      <c r="AB41" s="440"/>
      <c r="AC41" s="440"/>
      <c r="AD41" s="440"/>
      <c r="AE41" s="440"/>
      <c r="AF41" s="440"/>
      <c r="AG41" s="440"/>
      <c r="AH41" s="440"/>
      <c r="AI41" s="440"/>
      <c r="AJ41" s="440"/>
      <c r="AK41" s="440"/>
      <c r="AL41" s="440"/>
      <c r="AM41" s="440"/>
      <c r="AN41" s="440"/>
      <c r="AO41" s="440"/>
    </row>
    <row r="42" spans="2:41" ht="16.5" customHeight="1">
      <c r="B42" s="512" t="s">
        <v>69</v>
      </c>
      <c r="C42" s="513"/>
      <c r="D42" s="513"/>
      <c r="E42" s="513"/>
      <c r="F42" s="513"/>
      <c r="G42" s="513"/>
      <c r="H42" s="513"/>
      <c r="I42" s="513"/>
      <c r="J42" s="513"/>
      <c r="K42" s="513"/>
      <c r="L42" s="514"/>
      <c r="M42" s="515" t="s">
        <v>70</v>
      </c>
      <c r="N42" s="516"/>
      <c r="O42" s="516"/>
      <c r="P42" s="516"/>
      <c r="Q42" s="516"/>
      <c r="R42" s="516"/>
      <c r="S42" s="516"/>
      <c r="T42" s="517"/>
      <c r="U42" s="515" t="s">
        <v>71</v>
      </c>
      <c r="V42" s="516"/>
      <c r="W42" s="516"/>
      <c r="X42" s="516"/>
      <c r="Y42" s="516"/>
      <c r="Z42" s="516"/>
      <c r="AA42" s="516"/>
      <c r="AB42" s="516"/>
      <c r="AC42" s="517"/>
      <c r="AD42" s="512" t="s">
        <v>72</v>
      </c>
      <c r="AE42" s="513"/>
      <c r="AF42" s="513"/>
      <c r="AG42" s="513"/>
      <c r="AH42" s="513"/>
      <c r="AI42" s="513"/>
      <c r="AJ42" s="513"/>
      <c r="AK42" s="513"/>
      <c r="AL42" s="513"/>
      <c r="AM42" s="513"/>
      <c r="AN42" s="513"/>
      <c r="AO42" s="514"/>
    </row>
    <row r="43" spans="2:41" ht="16.5" customHeight="1">
      <c r="B43" s="518" t="s">
        <v>73</v>
      </c>
      <c r="C43" s="519"/>
      <c r="D43" s="519"/>
      <c r="E43" s="520"/>
      <c r="F43" s="500" t="s">
        <v>74</v>
      </c>
      <c r="G43" s="501"/>
      <c r="H43" s="501"/>
      <c r="I43" s="501"/>
      <c r="J43" s="501"/>
      <c r="K43" s="501"/>
      <c r="L43" s="502"/>
      <c r="M43" s="496" t="s">
        <v>75</v>
      </c>
      <c r="N43" s="496"/>
      <c r="O43" s="496"/>
      <c r="P43" s="496"/>
      <c r="Q43" s="496"/>
      <c r="R43" s="496"/>
      <c r="S43" s="496"/>
      <c r="T43" s="496"/>
      <c r="U43" s="497"/>
      <c r="V43" s="498"/>
      <c r="W43" s="498"/>
      <c r="X43" s="498"/>
      <c r="Y43" s="498"/>
      <c r="Z43" s="498"/>
      <c r="AA43" s="498"/>
      <c r="AB43" s="498"/>
      <c r="AC43" s="499"/>
      <c r="AD43" s="527">
        <f>+IFERROR(U43/U44,0)</f>
        <v>0</v>
      </c>
      <c r="AE43" s="528"/>
      <c r="AF43" s="528"/>
      <c r="AG43" s="528"/>
      <c r="AH43" s="528"/>
      <c r="AI43" s="528"/>
      <c r="AJ43" s="529"/>
      <c r="AK43" s="423" t="s">
        <v>76</v>
      </c>
      <c r="AL43" s="424"/>
      <c r="AM43" s="424"/>
      <c r="AN43" s="424"/>
      <c r="AO43" s="425"/>
    </row>
    <row r="44" spans="2:41" ht="16.5" customHeight="1">
      <c r="B44" s="521"/>
      <c r="C44" s="522"/>
      <c r="D44" s="522"/>
      <c r="E44" s="523"/>
      <c r="F44" s="503"/>
      <c r="G44" s="504"/>
      <c r="H44" s="504"/>
      <c r="I44" s="504"/>
      <c r="J44" s="504"/>
      <c r="K44" s="504"/>
      <c r="L44" s="505"/>
      <c r="M44" s="496" t="s">
        <v>77</v>
      </c>
      <c r="N44" s="496"/>
      <c r="O44" s="496"/>
      <c r="P44" s="496"/>
      <c r="Q44" s="496"/>
      <c r="R44" s="496"/>
      <c r="S44" s="496"/>
      <c r="T44" s="496"/>
      <c r="U44" s="497"/>
      <c r="V44" s="498"/>
      <c r="W44" s="498"/>
      <c r="X44" s="498"/>
      <c r="Y44" s="498"/>
      <c r="Z44" s="498"/>
      <c r="AA44" s="498"/>
      <c r="AB44" s="498"/>
      <c r="AC44" s="499"/>
      <c r="AD44" s="530"/>
      <c r="AE44" s="531"/>
      <c r="AF44" s="531"/>
      <c r="AG44" s="531"/>
      <c r="AH44" s="531"/>
      <c r="AI44" s="531"/>
      <c r="AJ44" s="532"/>
      <c r="AK44" s="426"/>
      <c r="AL44" s="427"/>
      <c r="AM44" s="427"/>
      <c r="AN44" s="427"/>
      <c r="AO44" s="428"/>
    </row>
    <row r="45" spans="2:41" ht="16.5" customHeight="1">
      <c r="B45" s="521"/>
      <c r="C45" s="522"/>
      <c r="D45" s="522"/>
      <c r="E45" s="523"/>
      <c r="F45" s="500" t="s">
        <v>78</v>
      </c>
      <c r="G45" s="501"/>
      <c r="H45" s="501"/>
      <c r="I45" s="501"/>
      <c r="J45" s="501"/>
      <c r="K45" s="501"/>
      <c r="L45" s="502"/>
      <c r="M45" s="496" t="s">
        <v>79</v>
      </c>
      <c r="N45" s="496"/>
      <c r="O45" s="496"/>
      <c r="P45" s="496"/>
      <c r="Q45" s="496"/>
      <c r="R45" s="496"/>
      <c r="S45" s="496"/>
      <c r="T45" s="496"/>
      <c r="U45" s="497"/>
      <c r="V45" s="498"/>
      <c r="W45" s="498"/>
      <c r="X45" s="498"/>
      <c r="Y45" s="498"/>
      <c r="Z45" s="498"/>
      <c r="AA45" s="498"/>
      <c r="AB45" s="498"/>
      <c r="AC45" s="499"/>
      <c r="AD45" s="506">
        <f>+IFERROR(U45/U46,0)</f>
        <v>0</v>
      </c>
      <c r="AE45" s="507"/>
      <c r="AF45" s="507"/>
      <c r="AG45" s="507"/>
      <c r="AH45" s="507"/>
      <c r="AI45" s="507"/>
      <c r="AJ45" s="508"/>
      <c r="AK45" s="548" t="s">
        <v>80</v>
      </c>
      <c r="AL45" s="549"/>
      <c r="AM45" s="549"/>
      <c r="AN45" s="549"/>
      <c r="AO45" s="550"/>
    </row>
    <row r="46" spans="2:41" ht="16.5" customHeight="1">
      <c r="B46" s="521"/>
      <c r="C46" s="522"/>
      <c r="D46" s="522"/>
      <c r="E46" s="523"/>
      <c r="F46" s="503"/>
      <c r="G46" s="504"/>
      <c r="H46" s="504"/>
      <c r="I46" s="504"/>
      <c r="J46" s="504"/>
      <c r="K46" s="504"/>
      <c r="L46" s="505"/>
      <c r="M46" s="496" t="s">
        <v>81</v>
      </c>
      <c r="N46" s="496"/>
      <c r="O46" s="496"/>
      <c r="P46" s="496"/>
      <c r="Q46" s="496"/>
      <c r="R46" s="496"/>
      <c r="S46" s="496"/>
      <c r="T46" s="496"/>
      <c r="U46" s="497"/>
      <c r="V46" s="498"/>
      <c r="W46" s="498"/>
      <c r="X46" s="498"/>
      <c r="Y46" s="498"/>
      <c r="Z46" s="498"/>
      <c r="AA46" s="498"/>
      <c r="AB46" s="498"/>
      <c r="AC46" s="499"/>
      <c r="AD46" s="509"/>
      <c r="AE46" s="510"/>
      <c r="AF46" s="510"/>
      <c r="AG46" s="510"/>
      <c r="AH46" s="510"/>
      <c r="AI46" s="510"/>
      <c r="AJ46" s="511"/>
      <c r="AK46" s="551"/>
      <c r="AL46" s="552"/>
      <c r="AM46" s="552"/>
      <c r="AN46" s="552"/>
      <c r="AO46" s="553"/>
    </row>
    <row r="47" spans="2:41" ht="16.5" customHeight="1">
      <c r="B47" s="521"/>
      <c r="C47" s="522"/>
      <c r="D47" s="522"/>
      <c r="E47" s="523"/>
      <c r="F47" s="500" t="s">
        <v>82</v>
      </c>
      <c r="G47" s="501"/>
      <c r="H47" s="501"/>
      <c r="I47" s="501"/>
      <c r="J47" s="501"/>
      <c r="K47" s="501"/>
      <c r="L47" s="502"/>
      <c r="M47" s="496" t="s">
        <v>83</v>
      </c>
      <c r="N47" s="496"/>
      <c r="O47" s="496"/>
      <c r="P47" s="496"/>
      <c r="Q47" s="496"/>
      <c r="R47" s="496"/>
      <c r="S47" s="496"/>
      <c r="T47" s="496"/>
      <c r="U47" s="497"/>
      <c r="V47" s="498"/>
      <c r="W47" s="498"/>
      <c r="X47" s="498"/>
      <c r="Y47" s="498"/>
      <c r="Z47" s="498"/>
      <c r="AA47" s="498"/>
      <c r="AB47" s="498"/>
      <c r="AC47" s="499"/>
      <c r="AD47" s="527">
        <f>+IFERROR(U47/U48,0)</f>
        <v>0</v>
      </c>
      <c r="AE47" s="528"/>
      <c r="AF47" s="528"/>
      <c r="AG47" s="528"/>
      <c r="AH47" s="528"/>
      <c r="AI47" s="528"/>
      <c r="AJ47" s="529"/>
      <c r="AK47" s="542" t="s">
        <v>76</v>
      </c>
      <c r="AL47" s="543"/>
      <c r="AM47" s="543"/>
      <c r="AN47" s="543"/>
      <c r="AO47" s="544"/>
    </row>
    <row r="48" spans="2:41" ht="16.5" customHeight="1">
      <c r="B48" s="521"/>
      <c r="C48" s="522"/>
      <c r="D48" s="522"/>
      <c r="E48" s="523"/>
      <c r="F48" s="503"/>
      <c r="G48" s="504"/>
      <c r="H48" s="504"/>
      <c r="I48" s="504"/>
      <c r="J48" s="504"/>
      <c r="K48" s="504"/>
      <c r="L48" s="505"/>
      <c r="M48" s="496" t="s">
        <v>84</v>
      </c>
      <c r="N48" s="496"/>
      <c r="O48" s="496"/>
      <c r="P48" s="496"/>
      <c r="Q48" s="496"/>
      <c r="R48" s="496"/>
      <c r="S48" s="496"/>
      <c r="T48" s="496"/>
      <c r="U48" s="497"/>
      <c r="V48" s="498"/>
      <c r="W48" s="498"/>
      <c r="X48" s="498"/>
      <c r="Y48" s="498"/>
      <c r="Z48" s="498"/>
      <c r="AA48" s="498"/>
      <c r="AB48" s="498"/>
      <c r="AC48" s="499"/>
      <c r="AD48" s="530"/>
      <c r="AE48" s="531"/>
      <c r="AF48" s="531"/>
      <c r="AG48" s="531"/>
      <c r="AH48" s="531"/>
      <c r="AI48" s="531"/>
      <c r="AJ48" s="532"/>
      <c r="AK48" s="545"/>
      <c r="AL48" s="546"/>
      <c r="AM48" s="546"/>
      <c r="AN48" s="546"/>
      <c r="AO48" s="547"/>
    </row>
    <row r="49" spans="2:41" ht="16.5" customHeight="1">
      <c r="B49" s="521"/>
      <c r="C49" s="522"/>
      <c r="D49" s="522"/>
      <c r="E49" s="523"/>
      <c r="F49" s="500" t="s">
        <v>85</v>
      </c>
      <c r="G49" s="501"/>
      <c r="H49" s="501"/>
      <c r="I49" s="501"/>
      <c r="J49" s="501"/>
      <c r="K49" s="501"/>
      <c r="L49" s="502"/>
      <c r="M49" s="533" t="s">
        <v>86</v>
      </c>
      <c r="N49" s="534"/>
      <c r="O49" s="534"/>
      <c r="P49" s="534"/>
      <c r="Q49" s="534"/>
      <c r="R49" s="534"/>
      <c r="S49" s="534"/>
      <c r="T49" s="535"/>
      <c r="U49" s="497"/>
      <c r="V49" s="498"/>
      <c r="W49" s="498"/>
      <c r="X49" s="498"/>
      <c r="Y49" s="498"/>
      <c r="Z49" s="498"/>
      <c r="AA49" s="498"/>
      <c r="AB49" s="498"/>
      <c r="AC49" s="499"/>
      <c r="AD49" s="536">
        <f>+U49-U50</f>
        <v>0</v>
      </c>
      <c r="AE49" s="537"/>
      <c r="AF49" s="537"/>
      <c r="AG49" s="537"/>
      <c r="AH49" s="537"/>
      <c r="AI49" s="537"/>
      <c r="AJ49" s="538"/>
      <c r="AK49" s="542" t="s">
        <v>87</v>
      </c>
      <c r="AL49" s="543"/>
      <c r="AM49" s="543"/>
      <c r="AN49" s="543"/>
      <c r="AO49" s="544"/>
    </row>
    <row r="50" spans="2:41" ht="16.5" customHeight="1">
      <c r="B50" s="524"/>
      <c r="C50" s="525"/>
      <c r="D50" s="525"/>
      <c r="E50" s="526"/>
      <c r="F50" s="503"/>
      <c r="G50" s="504"/>
      <c r="H50" s="504"/>
      <c r="I50" s="504"/>
      <c r="J50" s="504"/>
      <c r="K50" s="504"/>
      <c r="L50" s="505"/>
      <c r="M50" s="533" t="s">
        <v>88</v>
      </c>
      <c r="N50" s="534"/>
      <c r="O50" s="534"/>
      <c r="P50" s="534"/>
      <c r="Q50" s="534"/>
      <c r="R50" s="534"/>
      <c r="S50" s="534"/>
      <c r="T50" s="535"/>
      <c r="U50" s="497"/>
      <c r="V50" s="498"/>
      <c r="W50" s="498"/>
      <c r="X50" s="498"/>
      <c r="Y50" s="498"/>
      <c r="Z50" s="498"/>
      <c r="AA50" s="498"/>
      <c r="AB50" s="498"/>
      <c r="AC50" s="499"/>
      <c r="AD50" s="539"/>
      <c r="AE50" s="540"/>
      <c r="AF50" s="540"/>
      <c r="AG50" s="540"/>
      <c r="AH50" s="540"/>
      <c r="AI50" s="540"/>
      <c r="AJ50" s="541"/>
      <c r="AK50" s="545"/>
      <c r="AL50" s="546"/>
      <c r="AM50" s="546"/>
      <c r="AN50" s="546"/>
      <c r="AO50" s="547"/>
    </row>
    <row r="51" spans="2:41" ht="16.5" customHeight="1">
      <c r="B51" s="518" t="s">
        <v>89</v>
      </c>
      <c r="C51" s="519"/>
      <c r="D51" s="519"/>
      <c r="E51" s="520"/>
      <c r="F51" s="500" t="s">
        <v>90</v>
      </c>
      <c r="G51" s="501"/>
      <c r="H51" s="501"/>
      <c r="I51" s="501"/>
      <c r="J51" s="501"/>
      <c r="K51" s="501"/>
      <c r="L51" s="502"/>
      <c r="M51" s="496" t="s">
        <v>83</v>
      </c>
      <c r="N51" s="496"/>
      <c r="O51" s="496"/>
      <c r="P51" s="496"/>
      <c r="Q51" s="496"/>
      <c r="R51" s="496"/>
      <c r="S51" s="496"/>
      <c r="T51" s="496"/>
      <c r="U51" s="497"/>
      <c r="V51" s="498"/>
      <c r="W51" s="498"/>
      <c r="X51" s="498"/>
      <c r="Y51" s="498"/>
      <c r="Z51" s="498"/>
      <c r="AA51" s="498"/>
      <c r="AB51" s="498"/>
      <c r="AC51" s="499"/>
      <c r="AD51" s="506">
        <f>+IFERROR(U51/U52,0)</f>
        <v>0</v>
      </c>
      <c r="AE51" s="507"/>
      <c r="AF51" s="507"/>
      <c r="AG51" s="507"/>
      <c r="AH51" s="507"/>
      <c r="AI51" s="507"/>
      <c r="AJ51" s="508"/>
      <c r="AK51" s="548" t="s">
        <v>80</v>
      </c>
      <c r="AL51" s="549"/>
      <c r="AM51" s="549"/>
      <c r="AN51" s="549"/>
      <c r="AO51" s="550"/>
    </row>
    <row r="52" spans="2:41" ht="16.5" customHeight="1">
      <c r="B52" s="521"/>
      <c r="C52" s="522"/>
      <c r="D52" s="522"/>
      <c r="E52" s="523"/>
      <c r="F52" s="503"/>
      <c r="G52" s="504"/>
      <c r="H52" s="504"/>
      <c r="I52" s="504"/>
      <c r="J52" s="504"/>
      <c r="K52" s="504"/>
      <c r="L52" s="505"/>
      <c r="M52" s="496" t="s">
        <v>91</v>
      </c>
      <c r="N52" s="496"/>
      <c r="O52" s="496"/>
      <c r="P52" s="496"/>
      <c r="Q52" s="496"/>
      <c r="R52" s="496"/>
      <c r="S52" s="496"/>
      <c r="T52" s="496"/>
      <c r="U52" s="497"/>
      <c r="V52" s="498"/>
      <c r="W52" s="498"/>
      <c r="X52" s="498"/>
      <c r="Y52" s="498"/>
      <c r="Z52" s="498"/>
      <c r="AA52" s="498"/>
      <c r="AB52" s="498"/>
      <c r="AC52" s="499"/>
      <c r="AD52" s="509"/>
      <c r="AE52" s="510"/>
      <c r="AF52" s="510"/>
      <c r="AG52" s="510"/>
      <c r="AH52" s="510"/>
      <c r="AI52" s="510"/>
      <c r="AJ52" s="511"/>
      <c r="AK52" s="551"/>
      <c r="AL52" s="552"/>
      <c r="AM52" s="552"/>
      <c r="AN52" s="552"/>
      <c r="AO52" s="553"/>
    </row>
    <row r="53" spans="2:41" ht="16.5" customHeight="1">
      <c r="B53" s="521"/>
      <c r="C53" s="522"/>
      <c r="D53" s="522"/>
      <c r="E53" s="523"/>
      <c r="F53" s="500" t="s">
        <v>92</v>
      </c>
      <c r="G53" s="501"/>
      <c r="H53" s="501"/>
      <c r="I53" s="501"/>
      <c r="J53" s="501"/>
      <c r="K53" s="501"/>
      <c r="L53" s="502"/>
      <c r="M53" s="496" t="s">
        <v>83</v>
      </c>
      <c r="N53" s="496"/>
      <c r="O53" s="496"/>
      <c r="P53" s="496"/>
      <c r="Q53" s="496"/>
      <c r="R53" s="496"/>
      <c r="S53" s="496"/>
      <c r="T53" s="496"/>
      <c r="U53" s="497"/>
      <c r="V53" s="498"/>
      <c r="W53" s="498"/>
      <c r="X53" s="498"/>
      <c r="Y53" s="498"/>
      <c r="Z53" s="498"/>
      <c r="AA53" s="498"/>
      <c r="AB53" s="498"/>
      <c r="AC53" s="499"/>
      <c r="AD53" s="506">
        <f>+IFERROR(U53/U54,0)</f>
        <v>0</v>
      </c>
      <c r="AE53" s="507"/>
      <c r="AF53" s="507"/>
      <c r="AG53" s="507"/>
      <c r="AH53" s="507"/>
      <c r="AI53" s="507"/>
      <c r="AJ53" s="508"/>
      <c r="AK53" s="548" t="s">
        <v>80</v>
      </c>
      <c r="AL53" s="549"/>
      <c r="AM53" s="549"/>
      <c r="AN53" s="549"/>
      <c r="AO53" s="550"/>
    </row>
    <row r="54" spans="2:41" ht="16.5" customHeight="1">
      <c r="B54" s="524"/>
      <c r="C54" s="525"/>
      <c r="D54" s="525"/>
      <c r="E54" s="526"/>
      <c r="F54" s="503"/>
      <c r="G54" s="504"/>
      <c r="H54" s="504"/>
      <c r="I54" s="504"/>
      <c r="J54" s="504"/>
      <c r="K54" s="504"/>
      <c r="L54" s="505"/>
      <c r="M54" s="496" t="s">
        <v>81</v>
      </c>
      <c r="N54" s="496"/>
      <c r="O54" s="496"/>
      <c r="P54" s="496"/>
      <c r="Q54" s="496"/>
      <c r="R54" s="496"/>
      <c r="S54" s="496"/>
      <c r="T54" s="496"/>
      <c r="U54" s="497"/>
      <c r="V54" s="498"/>
      <c r="W54" s="498"/>
      <c r="X54" s="498"/>
      <c r="Y54" s="498"/>
      <c r="Z54" s="498"/>
      <c r="AA54" s="498"/>
      <c r="AB54" s="498"/>
      <c r="AC54" s="499"/>
      <c r="AD54" s="509"/>
      <c r="AE54" s="510"/>
      <c r="AF54" s="510"/>
      <c r="AG54" s="510"/>
      <c r="AH54" s="510"/>
      <c r="AI54" s="510"/>
      <c r="AJ54" s="511"/>
      <c r="AK54" s="551"/>
      <c r="AL54" s="552"/>
      <c r="AM54" s="552"/>
      <c r="AN54" s="552"/>
      <c r="AO54" s="553"/>
    </row>
    <row r="55" spans="2:41" ht="34.5" customHeight="1">
      <c r="B55" s="465" t="s">
        <v>93</v>
      </c>
      <c r="C55" s="466"/>
      <c r="D55" s="466"/>
      <c r="E55" s="466"/>
      <c r="F55" s="467"/>
      <c r="G55" s="467"/>
      <c r="H55" s="467"/>
      <c r="I55" s="467"/>
      <c r="J55" s="467"/>
      <c r="K55" s="467"/>
      <c r="L55" s="467"/>
      <c r="M55" s="467"/>
      <c r="N55" s="467"/>
      <c r="O55" s="467"/>
      <c r="P55" s="467"/>
      <c r="Q55" s="467"/>
      <c r="R55" s="467"/>
      <c r="S55" s="467"/>
      <c r="T55" s="467"/>
      <c r="U55" s="467"/>
      <c r="V55" s="467"/>
      <c r="W55" s="467"/>
      <c r="X55" s="467"/>
      <c r="Y55" s="467"/>
      <c r="Z55" s="467"/>
      <c r="AA55" s="467"/>
      <c r="AB55" s="467"/>
      <c r="AC55" s="467"/>
      <c r="AD55" s="467"/>
      <c r="AE55" s="467"/>
      <c r="AF55" s="467"/>
      <c r="AG55" s="467"/>
      <c r="AH55" s="467"/>
      <c r="AI55" s="467"/>
      <c r="AJ55" s="467"/>
      <c r="AK55" s="467"/>
      <c r="AL55" s="467"/>
      <c r="AM55" s="467"/>
      <c r="AN55" s="467"/>
      <c r="AO55" s="468"/>
    </row>
    <row r="56" spans="2:41" ht="20.25" customHeight="1">
      <c r="B56" s="439" t="s">
        <v>94</v>
      </c>
      <c r="C56" s="439"/>
      <c r="D56" s="439"/>
      <c r="E56" s="439"/>
      <c r="F56" s="440"/>
      <c r="G56" s="440"/>
      <c r="H56" s="440"/>
      <c r="I56" s="440"/>
      <c r="J56" s="440"/>
      <c r="K56" s="440"/>
      <c r="L56" s="440"/>
      <c r="M56" s="440"/>
      <c r="N56" s="440"/>
      <c r="O56" s="440"/>
      <c r="P56" s="440"/>
      <c r="Q56" s="440"/>
      <c r="R56" s="440"/>
      <c r="S56" s="440"/>
      <c r="T56" s="440"/>
      <c r="U56" s="440"/>
      <c r="V56" s="440"/>
      <c r="W56" s="440"/>
      <c r="X56" s="440"/>
      <c r="Y56" s="440"/>
      <c r="Z56" s="440"/>
      <c r="AA56" s="440"/>
      <c r="AB56" s="440"/>
      <c r="AC56" s="440"/>
      <c r="AD56" s="440"/>
      <c r="AE56" s="440"/>
      <c r="AF56" s="440"/>
      <c r="AG56" s="440"/>
      <c r="AH56" s="440"/>
      <c r="AI56" s="440"/>
      <c r="AJ56" s="440"/>
      <c r="AK56" s="440"/>
      <c r="AL56" s="440"/>
      <c r="AM56" s="440"/>
      <c r="AN56" s="440"/>
      <c r="AO56" s="440"/>
    </row>
    <row r="57" spans="2:41" ht="11.25">
      <c r="B57" s="554"/>
      <c r="C57" s="554"/>
      <c r="D57" s="554"/>
      <c r="E57" s="554"/>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row>
    <row r="58" spans="2:41" ht="11.25">
      <c r="B58" s="554"/>
      <c r="C58" s="554"/>
      <c r="D58" s="554"/>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row>
    <row r="59" spans="2:41" ht="11.25">
      <c r="B59" s="554"/>
      <c r="C59" s="554"/>
      <c r="D59" s="554"/>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row>
    <row r="60" spans="2:41" ht="11.25">
      <c r="B60" s="554"/>
      <c r="C60" s="554"/>
      <c r="D60" s="554"/>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row>
    <row r="61" spans="2:41" ht="11.25">
      <c r="B61" s="554"/>
      <c r="C61" s="554"/>
      <c r="D61" s="554"/>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row>
    <row r="62" spans="2:41" ht="11.25">
      <c r="B62" s="554"/>
      <c r="C62" s="554"/>
      <c r="D62" s="554"/>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row>
    <row r="63" spans="2:41" ht="11.25">
      <c r="B63" s="554"/>
      <c r="C63" s="554"/>
      <c r="D63" s="55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row>
    <row r="64" spans="2:41" ht="11.25">
      <c r="B64" s="554"/>
      <c r="C64" s="554"/>
      <c r="D64" s="554"/>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row>
    <row r="65" spans="2:41" ht="11.25">
      <c r="B65" s="554"/>
      <c r="C65" s="554"/>
      <c r="D65" s="554"/>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row>
    <row r="66" spans="2:41" ht="11.25">
      <c r="B66" s="554"/>
      <c r="C66" s="554"/>
      <c r="D66" s="554"/>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row>
    <row r="67" spans="2:41" ht="11.25">
      <c r="B67" s="554"/>
      <c r="C67" s="554"/>
      <c r="D67" s="554"/>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row>
    <row r="68" spans="2:41" ht="11.25">
      <c r="B68" s="554"/>
      <c r="C68" s="554"/>
      <c r="D68" s="55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row>
    <row r="69" spans="2:41" ht="11.25">
      <c r="B69" s="554"/>
      <c r="C69" s="554"/>
      <c r="D69" s="554"/>
      <c r="E69" s="554"/>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row>
    <row r="70" spans="2:41" ht="11.25">
      <c r="B70" s="554"/>
      <c r="C70" s="554"/>
      <c r="D70" s="554"/>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row>
    <row r="71" spans="2:41" ht="11.25">
      <c r="B71" s="554"/>
      <c r="C71" s="554"/>
      <c r="D71" s="554"/>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row>
    <row r="72" spans="2:41" ht="11.25">
      <c r="B72" s="554"/>
      <c r="C72" s="554"/>
      <c r="D72" s="554"/>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row>
    <row r="73" spans="2:41" ht="11.25">
      <c r="B73" s="554"/>
      <c r="C73" s="554"/>
      <c r="D73" s="554"/>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row>
    <row r="74" spans="2:41" ht="11.25">
      <c r="B74" s="554"/>
      <c r="C74" s="554"/>
      <c r="D74" s="554"/>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MdujGSNm0JbV61rTXAZhTaLc4NgV/VI7VCNn27qGFvEBGNnSrJucEtHlxhoykwSvv0g1MlruDm6Y0oFjD9O4Zg==" saltValue="Ktur5vX39oU571PeUEqRQw==" spinCount="100000" sheet="1" objects="1" scenarios="1" insertRows="0" selectLockedCells="1"/>
  <mergeCells count="150">
    <mergeCell ref="B56:AO56"/>
    <mergeCell ref="B57:AO74"/>
    <mergeCell ref="U53:AC53"/>
    <mergeCell ref="AD53:AJ54"/>
    <mergeCell ref="AK53:AO54"/>
    <mergeCell ref="M54:T54"/>
    <mergeCell ref="U54:AC54"/>
    <mergeCell ref="B55:AO55"/>
    <mergeCell ref="B51:E54"/>
    <mergeCell ref="F51:L52"/>
    <mergeCell ref="M51:T51"/>
    <mergeCell ref="U51:AC51"/>
    <mergeCell ref="AD51:AJ52"/>
    <mergeCell ref="AK51:AO52"/>
    <mergeCell ref="M52:T52"/>
    <mergeCell ref="U52:AC52"/>
    <mergeCell ref="F53:L54"/>
    <mergeCell ref="M53:T53"/>
    <mergeCell ref="M46:T46"/>
    <mergeCell ref="U46:AC46"/>
    <mergeCell ref="F47:L48"/>
    <mergeCell ref="M47:T47"/>
    <mergeCell ref="U47:AC47"/>
    <mergeCell ref="AD47:AJ48"/>
    <mergeCell ref="AK47:AO48"/>
    <mergeCell ref="M48:T48"/>
    <mergeCell ref="U48:AC48"/>
    <mergeCell ref="M44:T44"/>
    <mergeCell ref="U44:AC44"/>
    <mergeCell ref="F45:L46"/>
    <mergeCell ref="M45:T45"/>
    <mergeCell ref="U45:AC45"/>
    <mergeCell ref="AD45:AJ46"/>
    <mergeCell ref="B42:L42"/>
    <mergeCell ref="M42:T42"/>
    <mergeCell ref="U42:AC42"/>
    <mergeCell ref="AD42:AO42"/>
    <mergeCell ref="B43:E50"/>
    <mergeCell ref="F43:L44"/>
    <mergeCell ref="M43:T43"/>
    <mergeCell ref="U43:AC43"/>
    <mergeCell ref="AD43:AJ44"/>
    <mergeCell ref="AK43:AO44"/>
    <mergeCell ref="F49:L50"/>
    <mergeCell ref="M49:T49"/>
    <mergeCell ref="U49:AC49"/>
    <mergeCell ref="AD49:AJ50"/>
    <mergeCell ref="AK49:AO50"/>
    <mergeCell ref="M50:T50"/>
    <mergeCell ref="U50:AC50"/>
    <mergeCell ref="AK45:AO46"/>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G18" sqref="G18"/>
    </sheetView>
  </sheetViews>
  <sheetFormatPr baseColWidth="10" defaultColWidth="11.42578125" defaultRowHeight="14.25" customHeight="1" zeroHeight="1"/>
  <cols>
    <col min="1" max="1" width="2.28515625" style="48" customWidth="1"/>
    <col min="2" max="2" width="10.7109375" style="90" customWidth="1"/>
    <col min="3" max="3" width="15.7109375" style="90" customWidth="1"/>
    <col min="4" max="4" width="11.42578125" style="90" customWidth="1"/>
    <col min="5" max="5" width="20.42578125" style="90" customWidth="1"/>
    <col min="6" max="6" width="15.140625" style="90" customWidth="1"/>
    <col min="7" max="7" width="12.42578125" style="90" customWidth="1"/>
    <col min="8" max="8" width="16.5703125" style="90" customWidth="1"/>
    <col min="9" max="9" width="12.5703125" style="90" customWidth="1"/>
    <col min="10" max="10" width="21.5703125" style="90" customWidth="1"/>
    <col min="11" max="11" width="3" style="48" customWidth="1"/>
    <col min="12" max="17" width="11.42578125" style="48" customWidth="1"/>
    <col min="18" max="16384" width="11.42578125" style="48"/>
  </cols>
  <sheetData>
    <row r="1" spans="2:10"/>
    <row r="2" spans="2:10" ht="6" customHeight="1">
      <c r="B2" s="559"/>
      <c r="C2" s="559"/>
      <c r="D2" s="559"/>
      <c r="E2" s="559"/>
      <c r="F2" s="559"/>
      <c r="G2" s="559"/>
      <c r="H2" s="559"/>
      <c r="I2" s="559"/>
      <c r="J2" s="559"/>
    </row>
    <row r="3" spans="2:10" ht="15.75" customHeight="1">
      <c r="B3" s="559"/>
      <c r="C3" s="559"/>
      <c r="D3" s="559"/>
      <c r="E3" s="559"/>
      <c r="F3" s="559"/>
      <c r="G3" s="559"/>
      <c r="H3" s="559"/>
      <c r="I3" s="559"/>
      <c r="J3" s="559"/>
    </row>
    <row r="4" spans="2:10" ht="15.75" customHeight="1">
      <c r="B4" s="559"/>
      <c r="C4" s="559"/>
      <c r="D4" s="559"/>
      <c r="E4" s="559"/>
      <c r="F4" s="559"/>
      <c r="G4" s="559"/>
      <c r="H4" s="559"/>
      <c r="I4" s="559"/>
      <c r="J4" s="559"/>
    </row>
    <row r="5" spans="2:10" ht="15.75" customHeight="1">
      <c r="B5" s="559"/>
      <c r="C5" s="559"/>
      <c r="D5" s="559"/>
      <c r="E5" s="559"/>
      <c r="F5" s="559"/>
      <c r="G5" s="559"/>
      <c r="H5" s="559"/>
      <c r="I5" s="559"/>
      <c r="J5" s="559"/>
    </row>
    <row r="6" spans="2:10" ht="15.75" customHeight="1">
      <c r="B6" s="559"/>
      <c r="C6" s="559"/>
      <c r="D6" s="559"/>
      <c r="E6" s="559"/>
      <c r="F6" s="559"/>
      <c r="G6" s="559"/>
      <c r="H6" s="559"/>
      <c r="I6" s="559"/>
      <c r="J6" s="559"/>
    </row>
    <row r="7" spans="2:10" ht="11.25">
      <c r="B7" s="559"/>
      <c r="C7" s="559"/>
      <c r="D7" s="559"/>
      <c r="E7" s="559"/>
      <c r="F7" s="559"/>
      <c r="G7" s="559"/>
      <c r="H7" s="559"/>
      <c r="I7" s="559"/>
      <c r="J7" s="559"/>
    </row>
    <row r="8" spans="2:10" ht="11.25">
      <c r="B8" s="559" t="s">
        <v>109</v>
      </c>
      <c r="C8" s="559"/>
      <c r="D8" s="559"/>
      <c r="E8" s="559"/>
      <c r="F8" s="559"/>
      <c r="G8" s="559"/>
      <c r="H8" s="559"/>
      <c r="I8" s="559"/>
      <c r="J8" s="559"/>
    </row>
    <row r="9" spans="2:10" ht="18" customHeight="1">
      <c r="B9" s="560" t="s">
        <v>110</v>
      </c>
      <c r="C9" s="561"/>
      <c r="D9" s="561"/>
      <c r="E9" s="561"/>
      <c r="F9" s="561"/>
      <c r="G9" s="561"/>
      <c r="H9" s="561"/>
      <c r="I9" s="561"/>
      <c r="J9" s="562"/>
    </row>
    <row r="10" spans="2:10" s="92" customFormat="1" ht="9.75" customHeight="1">
      <c r="B10" s="91"/>
      <c r="C10" s="91"/>
      <c r="D10" s="91"/>
      <c r="E10" s="91"/>
      <c r="F10" s="91"/>
      <c r="G10" s="91"/>
      <c r="H10" s="91"/>
      <c r="I10" s="91"/>
      <c r="J10" s="91"/>
    </row>
    <row r="11" spans="2:10" ht="18" customHeight="1">
      <c r="B11" s="93" t="s">
        <v>111</v>
      </c>
      <c r="C11" s="555"/>
      <c r="D11" s="555"/>
      <c r="E11" s="555"/>
      <c r="F11" s="94" t="s">
        <v>112</v>
      </c>
      <c r="G11" s="556"/>
      <c r="H11" s="557"/>
      <c r="I11" s="95" t="s">
        <v>113</v>
      </c>
      <c r="J11" s="130"/>
    </row>
    <row r="12" spans="2:10" ht="18" customHeight="1">
      <c r="B12" s="93" t="s">
        <v>114</v>
      </c>
      <c r="C12" s="555"/>
      <c r="D12" s="555"/>
      <c r="E12" s="555"/>
      <c r="F12" s="94" t="s">
        <v>115</v>
      </c>
      <c r="G12" s="556"/>
      <c r="H12" s="557"/>
      <c r="I12" s="95" t="s">
        <v>116</v>
      </c>
      <c r="J12" s="129"/>
    </row>
    <row r="13" spans="2:10" ht="18" customHeight="1">
      <c r="B13" s="93" t="s">
        <v>117</v>
      </c>
      <c r="C13" s="555"/>
      <c r="D13" s="555"/>
      <c r="E13" s="555"/>
      <c r="F13" s="94" t="s">
        <v>118</v>
      </c>
      <c r="G13" s="556"/>
      <c r="H13" s="557"/>
      <c r="I13" s="95" t="s">
        <v>119</v>
      </c>
      <c r="J13" s="129"/>
    </row>
    <row r="14" spans="2:10" ht="12.75">
      <c r="B14" s="96"/>
      <c r="C14" s="97"/>
      <c r="D14" s="97"/>
      <c r="E14" s="97"/>
      <c r="F14" s="97"/>
      <c r="G14" s="97"/>
      <c r="H14" s="97"/>
      <c r="I14" s="97"/>
      <c r="J14" s="97"/>
    </row>
    <row r="15" spans="2:10" ht="25.5" customHeight="1">
      <c r="B15" s="558" t="s">
        <v>120</v>
      </c>
      <c r="C15" s="558"/>
      <c r="D15" s="558"/>
      <c r="E15" s="558"/>
      <c r="F15" s="558"/>
      <c r="G15" s="558"/>
      <c r="H15" s="558"/>
      <c r="I15" s="558"/>
      <c r="J15" s="558"/>
    </row>
    <row r="16" spans="2:10" ht="9.75" customHeight="1">
      <c r="B16" s="96"/>
      <c r="C16" s="97"/>
      <c r="D16" s="97"/>
      <c r="E16" s="97"/>
      <c r="F16" s="97"/>
      <c r="G16" s="97"/>
      <c r="H16" s="97"/>
      <c r="I16" s="97"/>
      <c r="J16" s="97"/>
    </row>
    <row r="17" spans="2:10" ht="51">
      <c r="B17" s="98" t="s">
        <v>121</v>
      </c>
      <c r="C17" s="98" t="s">
        <v>122</v>
      </c>
      <c r="D17" s="98" t="s">
        <v>123</v>
      </c>
      <c r="E17" s="98" t="s">
        <v>124</v>
      </c>
      <c r="F17" s="98" t="s">
        <v>125</v>
      </c>
      <c r="G17" s="98" t="s">
        <v>126</v>
      </c>
      <c r="H17" s="98" t="s">
        <v>127</v>
      </c>
      <c r="I17" s="98" t="s">
        <v>128</v>
      </c>
      <c r="J17" s="98" t="s">
        <v>129</v>
      </c>
    </row>
    <row r="18" spans="2:10" s="59" customFormat="1" ht="23.25" customHeight="1">
      <c r="B18" s="99"/>
      <c r="C18" s="99"/>
      <c r="D18" s="99"/>
      <c r="E18" s="99"/>
      <c r="F18" s="100"/>
      <c r="G18" s="99"/>
      <c r="H18" s="99"/>
      <c r="I18" s="99"/>
      <c r="J18" s="101"/>
    </row>
    <row r="19" spans="2:10" s="59" customFormat="1" ht="23.25" customHeight="1">
      <c r="B19" s="99"/>
      <c r="C19" s="99"/>
      <c r="D19" s="99"/>
      <c r="E19" s="99"/>
      <c r="F19" s="100"/>
      <c r="G19" s="99"/>
      <c r="H19" s="99"/>
      <c r="I19" s="99"/>
      <c r="J19" s="101"/>
    </row>
    <row r="20" spans="2:10" s="59" customFormat="1" ht="23.25" customHeight="1">
      <c r="B20" s="99"/>
      <c r="C20" s="99"/>
      <c r="D20" s="99"/>
      <c r="E20" s="99"/>
      <c r="F20" s="100"/>
      <c r="G20" s="99"/>
      <c r="H20" s="99"/>
      <c r="I20" s="99"/>
      <c r="J20" s="101"/>
    </row>
    <row r="21" spans="2:10" s="59" customFormat="1" ht="23.25" customHeight="1">
      <c r="B21" s="99"/>
      <c r="C21" s="99"/>
      <c r="D21" s="99"/>
      <c r="E21" s="99"/>
      <c r="F21" s="100"/>
      <c r="G21" s="99"/>
      <c r="H21" s="99"/>
      <c r="I21" s="99"/>
      <c r="J21" s="101"/>
    </row>
    <row r="22" spans="2:10" s="59" customFormat="1" ht="23.25" customHeight="1">
      <c r="B22" s="99"/>
      <c r="C22" s="99"/>
      <c r="D22" s="99"/>
      <c r="E22" s="99"/>
      <c r="F22" s="100"/>
      <c r="G22" s="99"/>
      <c r="H22" s="99"/>
      <c r="I22" s="99"/>
      <c r="J22" s="101"/>
    </row>
    <row r="23" spans="2:10" s="59" customFormat="1" ht="23.25" customHeight="1">
      <c r="B23" s="99"/>
      <c r="C23" s="99"/>
      <c r="D23" s="99"/>
      <c r="E23" s="99"/>
      <c r="F23" s="100"/>
      <c r="G23" s="99"/>
      <c r="H23" s="99"/>
      <c r="I23" s="99"/>
      <c r="J23" s="101"/>
    </row>
    <row r="24" spans="2:10" s="59" customFormat="1" ht="23.25" customHeight="1">
      <c r="B24" s="99"/>
      <c r="C24" s="99"/>
      <c r="D24" s="99"/>
      <c r="E24" s="99"/>
      <c r="F24" s="100"/>
      <c r="G24" s="99"/>
      <c r="H24" s="99"/>
      <c r="I24" s="99"/>
      <c r="J24" s="101"/>
    </row>
    <row r="25" spans="2:10" s="59" customFormat="1" ht="23.25" customHeight="1">
      <c r="B25" s="99"/>
      <c r="C25" s="99"/>
      <c r="D25" s="99"/>
      <c r="E25" s="99"/>
      <c r="F25" s="100"/>
      <c r="G25" s="99"/>
      <c r="H25" s="99"/>
      <c r="I25" s="99"/>
      <c r="J25" s="101"/>
    </row>
    <row r="26" spans="2:10" s="59" customFormat="1" ht="23.25" customHeight="1">
      <c r="B26" s="99"/>
      <c r="C26" s="99"/>
      <c r="D26" s="99"/>
      <c r="E26" s="99"/>
      <c r="F26" s="100"/>
      <c r="G26" s="99"/>
      <c r="H26" s="99"/>
      <c r="I26" s="99"/>
      <c r="J26" s="101"/>
    </row>
    <row r="27" spans="2:10" s="59" customFormat="1" ht="23.25" customHeight="1">
      <c r="B27" s="99"/>
      <c r="C27" s="99"/>
      <c r="D27" s="99"/>
      <c r="E27" s="99"/>
      <c r="F27" s="100"/>
      <c r="G27" s="99"/>
      <c r="H27" s="99"/>
      <c r="I27" s="99"/>
      <c r="J27" s="101"/>
    </row>
    <row r="28" spans="2:10" ht="12">
      <c r="B28" s="102"/>
      <c r="C28" s="103"/>
      <c r="D28" s="102"/>
      <c r="E28" s="104"/>
      <c r="F28" s="105"/>
      <c r="G28" s="106"/>
      <c r="H28" s="106"/>
      <c r="I28" s="106"/>
      <c r="J28" s="107"/>
    </row>
    <row r="29" spans="2:10">
      <c r="B29" s="108" t="s">
        <v>130</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NX6Id/v5uwfR1N4CbsRU3pAIPIXYrHAXD8LK8IawRFSr0pL+OkrItnm8pkDDBlY5s3mcFeQIr/ySxyx5qsl6Aw==" saltValue="PmRKGJ64qw3TtgCsozJ1LA==" spinCount="100000" sheet="1" objects="1" scenarios="1"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INSTRUCCIONES</vt:lpstr>
      <vt:lpstr>MACROS</vt:lpstr>
      <vt:lpstr>SDC MACRO 1- H1 </vt:lpstr>
      <vt:lpstr>SDC MACRO 1 -H2</vt:lpstr>
      <vt:lpstr>SDC MACRO 2 - H1 </vt:lpstr>
      <vt:lpstr>SDC MACRO 2 -H2</vt:lpstr>
      <vt:lpstr>SDC MACRO 3 -H1</vt:lpstr>
      <vt:lpstr>SDC MACRO 3 -H2 </vt:lpstr>
      <vt:lpstr>SDC MACRO 4-H1 </vt:lpstr>
      <vt:lpstr>SDC MACRO 4 -H2</vt:lpstr>
      <vt:lpstr>SDC MACRO 5 - H1 </vt:lpstr>
      <vt:lpstr>SDC MACRO 5 -H2</vt:lpstr>
      <vt:lpstr>POLIZAS</vt:lpstr>
      <vt:lpstr>INFO GENERAL Y FINANCIERA</vt:lpstr>
      <vt:lpstr>INFO EXPERIENCIA</vt:lpstr>
      <vt:lpstr>'INFO EXPERIENCIA'!Área_de_impresión</vt:lpstr>
      <vt:lpstr>'INFO GENERAL Y FINANCIERA'!Área_de_impresión</vt:lpstr>
      <vt:lpstr>POLIZAS!Área_de_impresión</vt:lpstr>
      <vt:lpstr>'SDC MACRO 1- H1 '!Área_de_impresión</vt:lpstr>
      <vt:lpstr>'SDC MACRO 2 - H1 '!Área_de_impresión</vt:lpstr>
      <vt:lpstr>'SDC MACRO 3 -H1'!Área_de_impresión</vt:lpstr>
      <vt:lpstr>'SDC MACRO 4-H1 '!Área_de_impresión</vt:lpstr>
      <vt:lpstr>'SDC MACRO 5 - H1 '!Área_de_impresión</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Fernanda Rojas Luengas</dc:creator>
  <cp:lastModifiedBy>Maria Fernanda Rojas Luengas</cp:lastModifiedBy>
  <dcterms:created xsi:type="dcterms:W3CDTF">2014-10-09T20:54:38Z</dcterms:created>
  <dcterms:modified xsi:type="dcterms:W3CDTF">2015-02-03T16:38:57Z</dcterms:modified>
</cp:coreProperties>
</file>